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heckCompatibility="1" defaultThemeVersion="124226"/>
  <bookViews>
    <workbookView xWindow="0" yWindow="0" windowWidth="14295" windowHeight="11835"/>
  </bookViews>
  <sheets>
    <sheet name="Обложка" sheetId="4" r:id="rId1"/>
    <sheet name="Усл.обозначения" sheetId="5" r:id="rId2"/>
    <sheet name="Содержание " sheetId="7" r:id="rId3"/>
    <sheet name="1." sheetId="8" r:id="rId4"/>
    <sheet name="2.1" sheetId="9" r:id="rId5"/>
    <sheet name="2.2" sheetId="10" r:id="rId6"/>
    <sheet name="2.3" sheetId="11" r:id="rId7"/>
    <sheet name="2.4" sheetId="12" r:id="rId8"/>
    <sheet name="3" sheetId="13" r:id="rId9"/>
    <sheet name="3.1" sheetId="14" r:id="rId10"/>
    <sheet name="4" sheetId="15" r:id="rId11"/>
    <sheet name="5" sheetId="16" r:id="rId12"/>
    <sheet name="6" sheetId="17" r:id="rId13"/>
    <sheet name="7" sheetId="18" r:id="rId14"/>
    <sheet name="8" sheetId="19" r:id="rId15"/>
    <sheet name="8.2" sheetId="27" r:id="rId16"/>
    <sheet name="9" sheetId="20" r:id="rId17"/>
    <sheet name="10" sheetId="21" r:id="rId18"/>
    <sheet name="11" sheetId="22" r:id="rId19"/>
    <sheet name="12" sheetId="23" r:id="rId20"/>
    <sheet name="13" sheetId="24" r:id="rId21"/>
    <sheet name="14" sheetId="25" r:id="rId22"/>
  </sheets>
  <definedNames>
    <definedName name="_xlnm.Print_Titles" localSheetId="17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'7'!#REF!</definedName>
    <definedName name="_xlnm.Print_Titles" localSheetId="16">'9'!$3:$3</definedName>
    <definedName name="_xlnm.Print_Area" localSheetId="3">'1.'!$A$1:$M$22</definedName>
    <definedName name="_xlnm.Print_Area" localSheetId="4">'2.1'!$A$1:$M$30</definedName>
    <definedName name="_xlnm.Print_Area" localSheetId="13">'7'!$A$1:$F$99</definedName>
    <definedName name="_xlnm.Print_Area" localSheetId="14">'8'!$A$1:$N$276</definedName>
    <definedName name="_xlnm.Print_Area" localSheetId="0">Обложка!#REF!</definedName>
  </definedNames>
  <calcPr calcId="144525"/>
</workbook>
</file>

<file path=xl/calcChain.xml><?xml version="1.0" encoding="utf-8"?>
<calcChain xmlns="http://schemas.openxmlformats.org/spreadsheetml/2006/main">
  <c r="G5" i="24" l="1"/>
  <c r="D273" i="19"/>
  <c r="C265" i="19"/>
  <c r="B5" i="14" l="1"/>
  <c r="G30" i="22" l="1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C6" i="22"/>
  <c r="D6" i="22" s="1"/>
  <c r="O7" i="9" l="1"/>
  <c r="C194" i="19"/>
  <c r="D194" i="19" s="1"/>
  <c r="C139" i="19"/>
  <c r="D139" i="19" s="1"/>
  <c r="C274" i="19"/>
  <c r="D274" i="19" s="1"/>
  <c r="C221" i="19"/>
  <c r="D221" i="19" s="1"/>
  <c r="C55" i="19"/>
  <c r="D55" i="19" s="1"/>
  <c r="C28" i="19"/>
  <c r="D28" i="19" s="1"/>
  <c r="G6" i="24" l="1"/>
  <c r="G7" i="24"/>
  <c r="G8" i="24"/>
  <c r="G9" i="24"/>
  <c r="G10" i="24"/>
  <c r="G11" i="24"/>
  <c r="G13" i="24"/>
  <c r="G14" i="24"/>
  <c r="G15" i="24"/>
  <c r="G16" i="24"/>
  <c r="G17" i="24"/>
  <c r="G18" i="24"/>
  <c r="G19" i="24"/>
  <c r="G20" i="24"/>
  <c r="G21" i="24"/>
  <c r="G22" i="24"/>
  <c r="G23" i="24"/>
  <c r="D6" i="24"/>
  <c r="D7" i="24"/>
  <c r="D8" i="24"/>
  <c r="D9" i="24"/>
  <c r="D10" i="24"/>
  <c r="D11" i="24"/>
  <c r="D13" i="24"/>
  <c r="D14" i="24"/>
  <c r="D15" i="24"/>
  <c r="D16" i="24"/>
  <c r="D17" i="24"/>
  <c r="D18" i="24"/>
  <c r="D19" i="24"/>
  <c r="D20" i="24"/>
  <c r="D21" i="24"/>
  <c r="D23" i="24"/>
  <c r="C5" i="24"/>
  <c r="B5" i="24"/>
  <c r="D5" i="24" s="1"/>
  <c r="N21" i="8"/>
  <c r="O254" i="19"/>
  <c r="P254" i="19" s="1"/>
  <c r="P272" i="19"/>
  <c r="P273" i="19"/>
  <c r="M255" i="19"/>
  <c r="M256" i="19"/>
  <c r="M257" i="19"/>
  <c r="M258" i="19"/>
  <c r="M259" i="19"/>
  <c r="M260" i="19"/>
  <c r="M261" i="19"/>
  <c r="M262" i="19"/>
  <c r="M263" i="19"/>
  <c r="M264" i="19"/>
  <c r="M265" i="19"/>
  <c r="M266" i="19"/>
  <c r="M267" i="19"/>
  <c r="M268" i="19"/>
  <c r="M269" i="19"/>
  <c r="M270" i="19"/>
  <c r="M271" i="19"/>
  <c r="M272" i="19"/>
  <c r="M273" i="19"/>
  <c r="M274" i="19"/>
  <c r="H254" i="19"/>
  <c r="I254" i="19"/>
  <c r="C254" i="19" s="1"/>
  <c r="L254" i="19"/>
  <c r="M254" i="19" s="1"/>
  <c r="N254" i="19"/>
  <c r="P274" i="19"/>
  <c r="P271" i="19"/>
  <c r="P270" i="19"/>
  <c r="P269" i="19"/>
  <c r="P268" i="19"/>
  <c r="P267" i="19"/>
  <c r="P266" i="19"/>
  <c r="P265" i="19"/>
  <c r="P264" i="19"/>
  <c r="P263" i="19"/>
  <c r="P262" i="19"/>
  <c r="P261" i="19"/>
  <c r="P260" i="19"/>
  <c r="P259" i="19"/>
  <c r="P258" i="19"/>
  <c r="P257" i="19"/>
  <c r="P256" i="19"/>
  <c r="P255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4" i="19"/>
  <c r="P229" i="19"/>
  <c r="J254" i="19" l="1"/>
  <c r="J221" i="19"/>
  <c r="J218" i="19"/>
  <c r="J217" i="19"/>
  <c r="J216" i="19"/>
  <c r="J215" i="19"/>
  <c r="J214" i="19"/>
  <c r="J213" i="19"/>
  <c r="J212" i="19"/>
  <c r="J211" i="19"/>
  <c r="J210" i="19"/>
  <c r="J209" i="19"/>
  <c r="J208" i="19"/>
  <c r="J207" i="19"/>
  <c r="J206" i="19"/>
  <c r="J205" i="19"/>
  <c r="J204" i="19"/>
  <c r="J203" i="19"/>
  <c r="J202" i="19"/>
  <c r="J201" i="19"/>
  <c r="M221" i="19"/>
  <c r="M220" i="19"/>
  <c r="M219" i="19"/>
  <c r="M218" i="19"/>
  <c r="M217" i="19"/>
  <c r="M216" i="19"/>
  <c r="M215" i="19"/>
  <c r="M214" i="19"/>
  <c r="M213" i="19"/>
  <c r="M212" i="19"/>
  <c r="M211" i="19"/>
  <c r="M210" i="19"/>
  <c r="M209" i="19"/>
  <c r="M208" i="19"/>
  <c r="M207" i="19"/>
  <c r="M206" i="19"/>
  <c r="M205" i="19"/>
  <c r="M204" i="19"/>
  <c r="M203" i="19"/>
  <c r="M202" i="19"/>
  <c r="P202" i="19"/>
  <c r="P203" i="19"/>
  <c r="P204" i="19"/>
  <c r="P205" i="19"/>
  <c r="P206" i="19"/>
  <c r="P207" i="19"/>
  <c r="P208" i="19"/>
  <c r="P209" i="19"/>
  <c r="P210" i="19"/>
  <c r="P211" i="19"/>
  <c r="P212" i="19"/>
  <c r="P213" i="19"/>
  <c r="P214" i="19"/>
  <c r="P215" i="19"/>
  <c r="P216" i="19"/>
  <c r="P217" i="19"/>
  <c r="P218" i="19"/>
  <c r="P219" i="19"/>
  <c r="P220" i="19"/>
  <c r="P221" i="19"/>
  <c r="I201" i="19"/>
  <c r="O201" i="19"/>
  <c r="P201" i="19" s="1"/>
  <c r="L201" i="19"/>
  <c r="M201" i="19" s="1"/>
  <c r="I175" i="19"/>
  <c r="J175" i="19" s="1"/>
  <c r="O175" i="19"/>
  <c r="P175" i="19" s="1"/>
  <c r="L175" i="19"/>
  <c r="M175" i="19" s="1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M193" i="19"/>
  <c r="M194" i="19"/>
  <c r="J194" i="19"/>
  <c r="J176" i="19"/>
  <c r="J177" i="19"/>
  <c r="J178" i="19"/>
  <c r="J179" i="19"/>
  <c r="J181" i="19"/>
  <c r="J182" i="19"/>
  <c r="J183" i="19"/>
  <c r="J184" i="19"/>
  <c r="J185" i="19"/>
  <c r="J186" i="19"/>
  <c r="J187" i="19"/>
  <c r="J188" i="19"/>
  <c r="J189" i="19"/>
  <c r="J190" i="19"/>
  <c r="J191" i="19"/>
  <c r="P176" i="19"/>
  <c r="P177" i="19"/>
  <c r="P178" i="19"/>
  <c r="P179" i="19"/>
  <c r="P180" i="19"/>
  <c r="P181" i="19"/>
  <c r="P182" i="19"/>
  <c r="P183" i="19"/>
  <c r="P184" i="19"/>
  <c r="P185" i="19"/>
  <c r="P186" i="19"/>
  <c r="P187" i="19"/>
  <c r="P188" i="19"/>
  <c r="P189" i="19"/>
  <c r="P190" i="19"/>
  <c r="P191" i="19"/>
  <c r="P192" i="19"/>
  <c r="P193" i="19"/>
  <c r="P194" i="19"/>
  <c r="L147" i="19"/>
  <c r="M147" i="19" s="1"/>
  <c r="I147" i="19"/>
  <c r="O167" i="19"/>
  <c r="P167" i="19" s="1"/>
  <c r="O166" i="19"/>
  <c r="P166" i="19" s="1"/>
  <c r="O165" i="19"/>
  <c r="P165" i="19" s="1"/>
  <c r="M167" i="19"/>
  <c r="M166" i="19"/>
  <c r="M165" i="19"/>
  <c r="O148" i="19"/>
  <c r="P148" i="19" s="1"/>
  <c r="O149" i="19"/>
  <c r="P149" i="19" s="1"/>
  <c r="O150" i="19"/>
  <c r="P150" i="19" s="1"/>
  <c r="O151" i="19"/>
  <c r="P151" i="19" s="1"/>
  <c r="O152" i="19"/>
  <c r="P152" i="19" s="1"/>
  <c r="O153" i="19"/>
  <c r="P153" i="19" s="1"/>
  <c r="O155" i="19"/>
  <c r="P155" i="19" s="1"/>
  <c r="O156" i="19"/>
  <c r="P156" i="19" s="1"/>
  <c r="O157" i="19"/>
  <c r="P157" i="19" s="1"/>
  <c r="O158" i="19"/>
  <c r="P158" i="19" s="1"/>
  <c r="O159" i="19"/>
  <c r="P159" i="19" s="1"/>
  <c r="O160" i="19"/>
  <c r="P160" i="19" s="1"/>
  <c r="O161" i="19"/>
  <c r="P161" i="19" s="1"/>
  <c r="O162" i="19"/>
  <c r="P162" i="19" s="1"/>
  <c r="O163" i="19"/>
  <c r="P163" i="19" s="1"/>
  <c r="O164" i="19"/>
  <c r="P164" i="19" s="1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7" i="19"/>
  <c r="P154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162" i="19"/>
  <c r="M163" i="19"/>
  <c r="M164" i="19"/>
  <c r="L119" i="19"/>
  <c r="M119" i="19" s="1"/>
  <c r="F119" i="19"/>
  <c r="G119" i="19" s="1"/>
  <c r="I119" i="19"/>
  <c r="O139" i="19"/>
  <c r="P139" i="19" s="1"/>
  <c r="O138" i="19"/>
  <c r="P138" i="19" s="1"/>
  <c r="O137" i="19"/>
  <c r="P137" i="19" s="1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P124" i="19"/>
  <c r="P125" i="19"/>
  <c r="P126" i="19"/>
  <c r="O120" i="19"/>
  <c r="P120" i="19" s="1"/>
  <c r="O121" i="19"/>
  <c r="P121" i="19" s="1"/>
  <c r="O122" i="19"/>
  <c r="P122" i="19" s="1"/>
  <c r="O123" i="19"/>
  <c r="P123" i="19" s="1"/>
  <c r="O124" i="19"/>
  <c r="O125" i="19"/>
  <c r="O126" i="19"/>
  <c r="O127" i="19"/>
  <c r="P127" i="19" s="1"/>
  <c r="O128" i="19"/>
  <c r="P128" i="19" s="1"/>
  <c r="O129" i="19"/>
  <c r="P129" i="19" s="1"/>
  <c r="O130" i="19"/>
  <c r="P130" i="19" s="1"/>
  <c r="O131" i="19"/>
  <c r="P131" i="19" s="1"/>
  <c r="O132" i="19"/>
  <c r="P132" i="19" s="1"/>
  <c r="O133" i="19"/>
  <c r="P133" i="19" s="1"/>
  <c r="O134" i="19"/>
  <c r="P134" i="19" s="1"/>
  <c r="O135" i="19"/>
  <c r="P135" i="19" s="1"/>
  <c r="O136" i="19"/>
  <c r="P136" i="19" s="1"/>
  <c r="L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O35" i="19"/>
  <c r="N35" i="19"/>
  <c r="K35" i="19"/>
  <c r="I35" i="19"/>
  <c r="H35" i="19"/>
  <c r="E35" i="19"/>
  <c r="F35" i="19"/>
  <c r="O8" i="19"/>
  <c r="F8" i="19"/>
  <c r="G8" i="19" s="1"/>
  <c r="I8" i="19"/>
  <c r="J8" i="19" s="1"/>
  <c r="L8" i="19"/>
  <c r="K8" i="19"/>
  <c r="M8" i="19" s="1"/>
  <c r="M26" i="19"/>
  <c r="M27" i="19"/>
  <c r="M28" i="19"/>
  <c r="G28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J28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M35" i="19" l="1"/>
  <c r="O147" i="19"/>
  <c r="P147" i="19" s="1"/>
  <c r="P35" i="19"/>
  <c r="C147" i="19"/>
  <c r="J147" i="19"/>
  <c r="O119" i="19"/>
  <c r="P119" i="19" s="1"/>
  <c r="C8" i="19"/>
  <c r="D8" i="19" s="1"/>
  <c r="C119" i="19"/>
  <c r="D119" i="19" s="1"/>
  <c r="J119" i="19"/>
  <c r="N8" i="19" l="1"/>
  <c r="P8" i="19" s="1"/>
  <c r="M7" i="17" l="1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6" i="17"/>
  <c r="C26" i="17"/>
  <c r="D26" i="17" s="1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6" i="17"/>
  <c r="C26" i="16" l="1"/>
  <c r="D26" i="16" s="1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B6" i="16"/>
  <c r="J2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O6" i="16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G8" i="15"/>
  <c r="G9" i="15"/>
  <c r="G10" i="15"/>
  <c r="G11" i="15"/>
  <c r="G12" i="15"/>
  <c r="G13" i="15"/>
  <c r="G14" i="15"/>
  <c r="G15" i="15"/>
  <c r="G16" i="15"/>
  <c r="G19" i="15"/>
  <c r="G20" i="15"/>
  <c r="G21" i="15"/>
  <c r="G22" i="15"/>
  <c r="G23" i="15"/>
  <c r="G25" i="15"/>
  <c r="G26" i="15"/>
  <c r="G6" i="15"/>
  <c r="C26" i="15" l="1"/>
  <c r="D7" i="15" l="1"/>
  <c r="F6" i="13"/>
  <c r="O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5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2" i="13"/>
  <c r="G25" i="13"/>
  <c r="C22" i="13"/>
  <c r="P21" i="13"/>
  <c r="P22" i="13"/>
  <c r="P23" i="13"/>
  <c r="P24" i="13"/>
  <c r="P25" i="13"/>
  <c r="C25" i="13"/>
  <c r="P25" i="11"/>
  <c r="P2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6" i="11"/>
  <c r="C24" i="11"/>
  <c r="C23" i="11"/>
  <c r="C26" i="11"/>
  <c r="D26" i="11" s="1"/>
  <c r="C22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6" i="11"/>
  <c r="I6" i="11"/>
  <c r="M2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7" i="9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C27" i="9"/>
  <c r="C25" i="9"/>
  <c r="C24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I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C255" i="19" l="1"/>
  <c r="D255" i="19" s="1"/>
  <c r="C256" i="19"/>
  <c r="D256" i="19" s="1"/>
  <c r="C257" i="19"/>
  <c r="D257" i="19" s="1"/>
  <c r="C258" i="19"/>
  <c r="D258" i="19"/>
  <c r="C259" i="19"/>
  <c r="D259" i="19" s="1"/>
  <c r="C260" i="19"/>
  <c r="D260" i="19" s="1"/>
  <c r="C261" i="19"/>
  <c r="D261" i="19"/>
  <c r="C262" i="19"/>
  <c r="D262" i="19" s="1"/>
  <c r="C263" i="19"/>
  <c r="D263" i="19" s="1"/>
  <c r="C264" i="19"/>
  <c r="D264" i="19" s="1"/>
  <c r="C266" i="19"/>
  <c r="D266" i="19" s="1"/>
  <c r="C267" i="19"/>
  <c r="D267" i="19" s="1"/>
  <c r="C268" i="19"/>
  <c r="D268" i="19" s="1"/>
  <c r="C269" i="19"/>
  <c r="D269" i="19" s="1"/>
  <c r="C270" i="19"/>
  <c r="D270" i="19" s="1"/>
  <c r="C271" i="19"/>
  <c r="D271" i="19" s="1"/>
  <c r="D254" i="19"/>
  <c r="D245" i="19" l="1"/>
  <c r="C243" i="19"/>
  <c r="C238" i="19"/>
  <c r="D238" i="19" s="1"/>
  <c r="C231" i="19"/>
  <c r="D231" i="19" s="1"/>
  <c r="C230" i="19"/>
  <c r="D230" i="19" s="1"/>
  <c r="C232" i="19"/>
  <c r="D232" i="19"/>
  <c r="C233" i="19"/>
  <c r="D233" i="19"/>
  <c r="C234" i="19"/>
  <c r="D234" i="19" s="1"/>
  <c r="C235" i="19"/>
  <c r="D235" i="19" s="1"/>
  <c r="C236" i="19"/>
  <c r="D236" i="19" s="1"/>
  <c r="C237" i="19"/>
  <c r="D237" i="19" s="1"/>
  <c r="C239" i="19"/>
  <c r="D239" i="19" s="1"/>
  <c r="C240" i="19"/>
  <c r="D240" i="19" s="1"/>
  <c r="C241" i="19"/>
  <c r="D241" i="19" s="1"/>
  <c r="C242" i="19"/>
  <c r="C244" i="19"/>
  <c r="D244" i="19" s="1"/>
  <c r="C246" i="19"/>
  <c r="D246" i="19" s="1"/>
  <c r="C229" i="19"/>
  <c r="D229" i="19" s="1"/>
  <c r="C219" i="19"/>
  <c r="D219" i="19" s="1"/>
  <c r="C202" i="19"/>
  <c r="D202" i="19" s="1"/>
  <c r="C203" i="19"/>
  <c r="D203" i="19"/>
  <c r="C204" i="19"/>
  <c r="D204" i="19"/>
  <c r="C205" i="19"/>
  <c r="D205" i="19" s="1"/>
  <c r="C206" i="19"/>
  <c r="D206" i="19" s="1"/>
  <c r="C207" i="19"/>
  <c r="D207" i="19" s="1"/>
  <c r="C208" i="19"/>
  <c r="D208" i="19" s="1"/>
  <c r="C209" i="19"/>
  <c r="D209" i="19" s="1"/>
  <c r="C210" i="19"/>
  <c r="D210" i="19" s="1"/>
  <c r="C211" i="19"/>
  <c r="D211" i="19" s="1"/>
  <c r="C212" i="19"/>
  <c r="D212" i="19" s="1"/>
  <c r="C213" i="19"/>
  <c r="D213" i="19" s="1"/>
  <c r="C214" i="19"/>
  <c r="D214" i="19" s="1"/>
  <c r="C215" i="19"/>
  <c r="D215" i="19"/>
  <c r="C216" i="19"/>
  <c r="D216" i="19" s="1"/>
  <c r="C217" i="19"/>
  <c r="D217" i="19" s="1"/>
  <c r="C218" i="19"/>
  <c r="D218" i="19" s="1"/>
  <c r="C201" i="19"/>
  <c r="D201" i="19" s="1"/>
  <c r="C193" i="19"/>
  <c r="D193" i="19" s="1"/>
  <c r="C190" i="19"/>
  <c r="D190" i="19" s="1"/>
  <c r="C189" i="19"/>
  <c r="D189" i="19" s="1"/>
  <c r="C186" i="19"/>
  <c r="D186" i="19" s="1"/>
  <c r="C182" i="19"/>
  <c r="D182" i="19" s="1"/>
  <c r="C180" i="19"/>
  <c r="D180" i="19" s="1"/>
  <c r="C178" i="19"/>
  <c r="D178" i="19" s="1"/>
  <c r="C176" i="19"/>
  <c r="D176" i="19" s="1"/>
  <c r="C177" i="19"/>
  <c r="D177" i="19" s="1"/>
  <c r="C179" i="19"/>
  <c r="D179" i="19"/>
  <c r="C181" i="19"/>
  <c r="D181" i="19" s="1"/>
  <c r="C183" i="19"/>
  <c r="D183" i="19"/>
  <c r="C184" i="19"/>
  <c r="D184" i="19" s="1"/>
  <c r="C185" i="19"/>
  <c r="D185" i="19" s="1"/>
  <c r="C187" i="19"/>
  <c r="D187" i="19" s="1"/>
  <c r="C188" i="19"/>
  <c r="D188" i="19" s="1"/>
  <c r="C191" i="19"/>
  <c r="D191" i="19"/>
  <c r="C175" i="19"/>
  <c r="D175" i="19" s="1"/>
  <c r="C166" i="19"/>
  <c r="D166" i="19" s="1"/>
  <c r="C148" i="19"/>
  <c r="D148" i="19" s="1"/>
  <c r="C149" i="19"/>
  <c r="D149" i="19" s="1"/>
  <c r="C150" i="19"/>
  <c r="D150" i="19" s="1"/>
  <c r="C151" i="19"/>
  <c r="D151" i="19" s="1"/>
  <c r="C152" i="19"/>
  <c r="D152" i="19" s="1"/>
  <c r="C153" i="19"/>
  <c r="D153" i="19" s="1"/>
  <c r="D154" i="19"/>
  <c r="C155" i="19"/>
  <c r="D155" i="19" s="1"/>
  <c r="C156" i="19"/>
  <c r="D156" i="19" s="1"/>
  <c r="C157" i="19"/>
  <c r="D157" i="19" s="1"/>
  <c r="C158" i="19"/>
  <c r="D158" i="19" s="1"/>
  <c r="C159" i="19"/>
  <c r="D159" i="19" s="1"/>
  <c r="C160" i="19"/>
  <c r="D160" i="19" s="1"/>
  <c r="C161" i="19"/>
  <c r="D161" i="19" s="1"/>
  <c r="C162" i="19"/>
  <c r="D162" i="19" s="1"/>
  <c r="C163" i="19"/>
  <c r="D163" i="19" s="1"/>
  <c r="C164" i="19"/>
  <c r="D164" i="19" s="1"/>
  <c r="D147" i="19"/>
  <c r="C137" i="19"/>
  <c r="D137" i="19" s="1"/>
  <c r="C120" i="19"/>
  <c r="D120" i="19" s="1"/>
  <c r="C121" i="19"/>
  <c r="D121" i="19" s="1"/>
  <c r="C122" i="19"/>
  <c r="D122" i="19" s="1"/>
  <c r="C123" i="19"/>
  <c r="D123" i="19" s="1"/>
  <c r="C124" i="19"/>
  <c r="D124" i="19" s="1"/>
  <c r="C125" i="19"/>
  <c r="D125" i="19" s="1"/>
  <c r="C126" i="19"/>
  <c r="D126" i="19" s="1"/>
  <c r="C127" i="19"/>
  <c r="D127" i="19" s="1"/>
  <c r="C128" i="19"/>
  <c r="D128" i="19" s="1"/>
  <c r="C129" i="19"/>
  <c r="D129" i="19" s="1"/>
  <c r="C130" i="19"/>
  <c r="D130" i="19" s="1"/>
  <c r="C131" i="19"/>
  <c r="D131" i="19" s="1"/>
  <c r="C132" i="19"/>
  <c r="D132" i="19" s="1"/>
  <c r="C133" i="19"/>
  <c r="D133" i="19" s="1"/>
  <c r="C134" i="19"/>
  <c r="D134" i="19" s="1"/>
  <c r="C135" i="19"/>
  <c r="D135" i="19" s="1"/>
  <c r="C136" i="19"/>
  <c r="D136" i="19" s="1"/>
  <c r="C47" i="19"/>
  <c r="D47" i="19" s="1"/>
  <c r="C36" i="19"/>
  <c r="D36" i="19" s="1"/>
  <c r="C37" i="19"/>
  <c r="D37" i="19" s="1"/>
  <c r="C38" i="19"/>
  <c r="D38" i="19"/>
  <c r="C39" i="19"/>
  <c r="D39" i="19" s="1"/>
  <c r="C40" i="19"/>
  <c r="D40" i="19" s="1"/>
  <c r="C41" i="19"/>
  <c r="D41" i="19" s="1"/>
  <c r="C42" i="19"/>
  <c r="D42" i="19" s="1"/>
  <c r="C43" i="19"/>
  <c r="D43" i="19" s="1"/>
  <c r="C44" i="19"/>
  <c r="D44" i="19"/>
  <c r="C45" i="19"/>
  <c r="D45" i="19" s="1"/>
  <c r="C46" i="19"/>
  <c r="D46" i="19" s="1"/>
  <c r="C48" i="19"/>
  <c r="D48" i="19" s="1"/>
  <c r="C49" i="19"/>
  <c r="D49" i="19" s="1"/>
  <c r="C50" i="19"/>
  <c r="D50" i="19" s="1"/>
  <c r="C51" i="19"/>
  <c r="D51" i="19"/>
  <c r="C52" i="19"/>
  <c r="D52" i="19" s="1"/>
  <c r="C35" i="19"/>
  <c r="D35" i="19" s="1"/>
  <c r="C27" i="19"/>
  <c r="C9" i="19"/>
  <c r="D9" i="19" s="1"/>
  <c r="C10" i="19"/>
  <c r="D10" i="19" s="1"/>
  <c r="C11" i="19"/>
  <c r="D11" i="19" s="1"/>
  <c r="C12" i="19"/>
  <c r="D12" i="19" s="1"/>
  <c r="C13" i="19"/>
  <c r="D13" i="19" s="1"/>
  <c r="C14" i="19"/>
  <c r="D14" i="19" s="1"/>
  <c r="C15" i="19"/>
  <c r="D15" i="19" s="1"/>
  <c r="C16" i="19"/>
  <c r="D16" i="19" s="1"/>
  <c r="C17" i="19"/>
  <c r="D17" i="19" s="1"/>
  <c r="C18" i="19"/>
  <c r="D18" i="19" s="1"/>
  <c r="C19" i="19"/>
  <c r="D19" i="19" s="1"/>
  <c r="C20" i="19"/>
  <c r="D20" i="19" s="1"/>
  <c r="C21" i="19"/>
  <c r="D21" i="19" s="1"/>
  <c r="C22" i="19"/>
  <c r="D22" i="19" s="1"/>
  <c r="C23" i="19"/>
  <c r="D23" i="19" s="1"/>
  <c r="C24" i="19"/>
  <c r="D24" i="19" s="1"/>
  <c r="C25" i="19"/>
  <c r="D25" i="19" s="1"/>
  <c r="O6" i="17"/>
  <c r="N6" i="17"/>
  <c r="N12" i="8" s="1"/>
  <c r="L6" i="17"/>
  <c r="L12" i="8" s="1"/>
  <c r="K6" i="17"/>
  <c r="M6" i="17" s="1"/>
  <c r="I6" i="17"/>
  <c r="H6" i="17"/>
  <c r="H12" i="8" s="1"/>
  <c r="F6" i="17"/>
  <c r="F12" i="8" s="1"/>
  <c r="E6" i="17"/>
  <c r="B6" i="17"/>
  <c r="D17" i="17"/>
  <c r="D18" i="17"/>
  <c r="C23" i="17"/>
  <c r="D23" i="17" s="1"/>
  <c r="C22" i="17"/>
  <c r="D22" i="17" s="1"/>
  <c r="C16" i="17"/>
  <c r="D16" i="17" s="1"/>
  <c r="C13" i="17"/>
  <c r="D13" i="17" s="1"/>
  <c r="C7" i="17"/>
  <c r="C8" i="17"/>
  <c r="D8" i="17" s="1"/>
  <c r="C9" i="17"/>
  <c r="D9" i="17" s="1"/>
  <c r="C10" i="17"/>
  <c r="D10" i="17" s="1"/>
  <c r="C11" i="17"/>
  <c r="D11" i="17" s="1"/>
  <c r="C12" i="17"/>
  <c r="D12" i="17" s="1"/>
  <c r="C14" i="17"/>
  <c r="D14" i="17" s="1"/>
  <c r="C15" i="17"/>
  <c r="D15" i="17" s="1"/>
  <c r="C17" i="17"/>
  <c r="C18" i="17"/>
  <c r="C19" i="17"/>
  <c r="D19" i="17" s="1"/>
  <c r="C20" i="17"/>
  <c r="D20" i="17" s="1"/>
  <c r="C21" i="17"/>
  <c r="D21" i="17" s="1"/>
  <c r="D9" i="16"/>
  <c r="D10" i="16"/>
  <c r="D12" i="16"/>
  <c r="D14" i="16"/>
  <c r="C11" i="16"/>
  <c r="D11" i="16" s="1"/>
  <c r="O11" i="8"/>
  <c r="N6" i="16"/>
  <c r="L6" i="16"/>
  <c r="L11" i="8" s="1"/>
  <c r="K6" i="16"/>
  <c r="I6" i="16"/>
  <c r="I11" i="8" s="1"/>
  <c r="H6" i="16"/>
  <c r="F6" i="16"/>
  <c r="F11" i="8" s="1"/>
  <c r="E6" i="16"/>
  <c r="E11" i="8" s="1"/>
  <c r="C8" i="16"/>
  <c r="D8" i="16" s="1"/>
  <c r="C9" i="16"/>
  <c r="C10" i="16"/>
  <c r="C12" i="16"/>
  <c r="C13" i="16"/>
  <c r="D13" i="16" s="1"/>
  <c r="C14" i="16"/>
  <c r="C15" i="16"/>
  <c r="D15" i="16" s="1"/>
  <c r="C16" i="16"/>
  <c r="D16" i="16" s="1"/>
  <c r="C17" i="16"/>
  <c r="D17" i="16" s="1"/>
  <c r="C18" i="16"/>
  <c r="D18" i="16" s="1"/>
  <c r="C19" i="16"/>
  <c r="D19" i="16" s="1"/>
  <c r="C20" i="16"/>
  <c r="D20" i="16" s="1"/>
  <c r="C21" i="16"/>
  <c r="D21" i="16" s="1"/>
  <c r="C22" i="16"/>
  <c r="D22" i="16" s="1"/>
  <c r="C23" i="16"/>
  <c r="D23" i="16" s="1"/>
  <c r="C7" i="16"/>
  <c r="D7" i="16" s="1"/>
  <c r="D26" i="15"/>
  <c r="O6" i="15"/>
  <c r="O10" i="8" s="1"/>
  <c r="N6" i="15"/>
  <c r="L6" i="15"/>
  <c r="L10" i="8" s="1"/>
  <c r="K6" i="15"/>
  <c r="I6" i="15"/>
  <c r="I10" i="8" s="1"/>
  <c r="H6" i="15"/>
  <c r="F10" i="8"/>
  <c r="E10" i="8"/>
  <c r="B6" i="15"/>
  <c r="C25" i="15"/>
  <c r="D25" i="15" s="1"/>
  <c r="C18" i="15"/>
  <c r="D18" i="15" s="1"/>
  <c r="C17" i="15"/>
  <c r="C8" i="15"/>
  <c r="D8" i="15" s="1"/>
  <c r="C9" i="15"/>
  <c r="D9" i="15" s="1"/>
  <c r="C10" i="15"/>
  <c r="D10" i="15" s="1"/>
  <c r="C11" i="15"/>
  <c r="C12" i="15"/>
  <c r="D12" i="15" s="1"/>
  <c r="C13" i="15"/>
  <c r="D13" i="15" s="1"/>
  <c r="C14" i="15"/>
  <c r="D14" i="15" s="1"/>
  <c r="C15" i="15"/>
  <c r="D15" i="15" s="1"/>
  <c r="C16" i="15"/>
  <c r="D16" i="15" s="1"/>
  <c r="C19" i="15"/>
  <c r="D19" i="15" s="1"/>
  <c r="C20" i="15"/>
  <c r="D20" i="15" s="1"/>
  <c r="C21" i="15"/>
  <c r="D21" i="15" s="1"/>
  <c r="C22" i="15"/>
  <c r="D22" i="15" s="1"/>
  <c r="C23" i="15"/>
  <c r="D23" i="15" s="1"/>
  <c r="F5" i="14"/>
  <c r="E5" i="14"/>
  <c r="D5" i="14"/>
  <c r="C5" i="14"/>
  <c r="E6" i="13"/>
  <c r="G6" i="13" s="1"/>
  <c r="N6" i="13"/>
  <c r="P6" i="13" s="1"/>
  <c r="L6" i="13"/>
  <c r="L9" i="8" s="1"/>
  <c r="K6" i="13"/>
  <c r="I9" i="8"/>
  <c r="H6" i="13"/>
  <c r="F9" i="8"/>
  <c r="B6" i="13"/>
  <c r="D25" i="13"/>
  <c r="C21" i="13"/>
  <c r="D21" i="13" s="1"/>
  <c r="C7" i="13"/>
  <c r="C8" i="13"/>
  <c r="D8" i="13" s="1"/>
  <c r="C9" i="13"/>
  <c r="D9" i="13" s="1"/>
  <c r="C10" i="13"/>
  <c r="D10" i="13" s="1"/>
  <c r="C11" i="13"/>
  <c r="D11" i="13" s="1"/>
  <c r="C12" i="13"/>
  <c r="D12" i="13" s="1"/>
  <c r="C13" i="13"/>
  <c r="D13" i="13" s="1"/>
  <c r="C14" i="13"/>
  <c r="D14" i="13" s="1"/>
  <c r="C15" i="13"/>
  <c r="D15" i="13" s="1"/>
  <c r="C16" i="13"/>
  <c r="D16" i="13" s="1"/>
  <c r="C17" i="13"/>
  <c r="D17" i="13" s="1"/>
  <c r="C18" i="13"/>
  <c r="D18" i="13" s="1"/>
  <c r="C19" i="13"/>
  <c r="D19" i="13" s="1"/>
  <c r="C20" i="13"/>
  <c r="D22" i="13"/>
  <c r="B26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7" i="12"/>
  <c r="I6" i="12"/>
  <c r="H6" i="12"/>
  <c r="G6" i="12"/>
  <c r="F6" i="12"/>
  <c r="E6" i="12"/>
  <c r="D6" i="12"/>
  <c r="C6" i="12"/>
  <c r="O6" i="11"/>
  <c r="O8" i="8" s="1"/>
  <c r="N6" i="11"/>
  <c r="L6" i="11"/>
  <c r="L8" i="8" s="1"/>
  <c r="K6" i="11"/>
  <c r="I8" i="8"/>
  <c r="H6" i="11"/>
  <c r="F6" i="11"/>
  <c r="F8" i="8" s="1"/>
  <c r="E6" i="11"/>
  <c r="B6" i="11"/>
  <c r="D20" i="11"/>
  <c r="D21" i="11"/>
  <c r="C7" i="11"/>
  <c r="C8" i="11"/>
  <c r="D8" i="11" s="1"/>
  <c r="C9" i="11"/>
  <c r="D9" i="11" s="1"/>
  <c r="C10" i="11"/>
  <c r="D10" i="11" s="1"/>
  <c r="C11" i="11"/>
  <c r="D11" i="11" s="1"/>
  <c r="C12" i="11"/>
  <c r="D12" i="11" s="1"/>
  <c r="C13" i="11"/>
  <c r="D13" i="11" s="1"/>
  <c r="C14" i="11"/>
  <c r="D14" i="11" s="1"/>
  <c r="C15" i="11"/>
  <c r="D15" i="11" s="1"/>
  <c r="C16" i="11"/>
  <c r="D16" i="11" s="1"/>
  <c r="C17" i="11"/>
  <c r="D17" i="11" s="1"/>
  <c r="C18" i="11"/>
  <c r="D18" i="11" s="1"/>
  <c r="C19" i="11"/>
  <c r="D19" i="11" s="1"/>
  <c r="C20" i="11"/>
  <c r="C21" i="11"/>
  <c r="D22" i="11"/>
  <c r="D23" i="11"/>
  <c r="E6" i="10"/>
  <c r="D6" i="10"/>
  <c r="F6" i="10"/>
  <c r="G6" i="10"/>
  <c r="H6" i="10"/>
  <c r="I6" i="10"/>
  <c r="C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N7" i="9"/>
  <c r="L7" i="9"/>
  <c r="K7" i="9"/>
  <c r="I7" i="9"/>
  <c r="H7" i="9"/>
  <c r="F7" i="9"/>
  <c r="E7" i="9"/>
  <c r="B7" i="9"/>
  <c r="D27" i="9"/>
  <c r="D25" i="9"/>
  <c r="D14" i="9"/>
  <c r="D15" i="9"/>
  <c r="D16" i="9"/>
  <c r="D17" i="9"/>
  <c r="D18" i="9"/>
  <c r="D19" i="9"/>
  <c r="D20" i="9"/>
  <c r="D21" i="9"/>
  <c r="D24" i="9"/>
  <c r="C8" i="9"/>
  <c r="D8" i="9" s="1"/>
  <c r="C9" i="9"/>
  <c r="D9" i="9" s="1"/>
  <c r="C10" i="9"/>
  <c r="D10" i="9" s="1"/>
  <c r="C11" i="9"/>
  <c r="D11" i="9" s="1"/>
  <c r="C12" i="9"/>
  <c r="D12" i="9" s="1"/>
  <c r="C13" i="9"/>
  <c r="D13" i="9" s="1"/>
  <c r="C14" i="9"/>
  <c r="C15" i="9"/>
  <c r="C16" i="9"/>
  <c r="C17" i="9"/>
  <c r="C18" i="9"/>
  <c r="C19" i="9"/>
  <c r="C20" i="9"/>
  <c r="C21" i="9"/>
  <c r="C22" i="9"/>
  <c r="D22" i="9" s="1"/>
  <c r="C23" i="9"/>
  <c r="D23" i="9" s="1"/>
  <c r="O21" i="8"/>
  <c r="L21" i="8"/>
  <c r="K21" i="8"/>
  <c r="I21" i="8"/>
  <c r="H21" i="8"/>
  <c r="F21" i="8"/>
  <c r="E21" i="8"/>
  <c r="O20" i="8"/>
  <c r="N20" i="8"/>
  <c r="L20" i="8"/>
  <c r="K20" i="8"/>
  <c r="I20" i="8"/>
  <c r="H20" i="8"/>
  <c r="F20" i="8"/>
  <c r="E20" i="8"/>
  <c r="O19" i="8"/>
  <c r="N19" i="8"/>
  <c r="L19" i="8"/>
  <c r="K19" i="8"/>
  <c r="I19" i="8"/>
  <c r="H19" i="8"/>
  <c r="F19" i="8"/>
  <c r="E19" i="8"/>
  <c r="O18" i="8"/>
  <c r="N18" i="8"/>
  <c r="L18" i="8"/>
  <c r="K18" i="8"/>
  <c r="I18" i="8"/>
  <c r="H18" i="8"/>
  <c r="F18" i="8"/>
  <c r="E18" i="8"/>
  <c r="O17" i="8"/>
  <c r="N17" i="8"/>
  <c r="L17" i="8"/>
  <c r="K17" i="8"/>
  <c r="I17" i="8"/>
  <c r="H17" i="8"/>
  <c r="F17" i="8"/>
  <c r="E17" i="8"/>
  <c r="O16" i="8"/>
  <c r="N16" i="8"/>
  <c r="L16" i="8"/>
  <c r="K16" i="8"/>
  <c r="I16" i="8"/>
  <c r="H16" i="8"/>
  <c r="F16" i="8"/>
  <c r="E16" i="8"/>
  <c r="O15" i="8"/>
  <c r="N15" i="8"/>
  <c r="L15" i="8"/>
  <c r="K15" i="8"/>
  <c r="I15" i="8"/>
  <c r="H15" i="8"/>
  <c r="F15" i="8"/>
  <c r="E15" i="8"/>
  <c r="O14" i="8"/>
  <c r="L14" i="8"/>
  <c r="K14" i="8"/>
  <c r="I14" i="8"/>
  <c r="H14" i="8"/>
  <c r="F14" i="8"/>
  <c r="E14" i="8"/>
  <c r="K12" i="8"/>
  <c r="E12" i="8"/>
  <c r="K10" i="8"/>
  <c r="B6" i="10" l="1"/>
  <c r="C6" i="17"/>
  <c r="P6" i="11"/>
  <c r="M7" i="9"/>
  <c r="D7" i="17"/>
  <c r="C6" i="15"/>
  <c r="D6" i="15" s="1"/>
  <c r="N7" i="8"/>
  <c r="P7" i="8" s="1"/>
  <c r="P7" i="9"/>
  <c r="H11" i="8"/>
  <c r="B11" i="8" s="1"/>
  <c r="J6" i="16"/>
  <c r="H8" i="8"/>
  <c r="J8" i="8" s="1"/>
  <c r="J6" i="11"/>
  <c r="H10" i="8"/>
  <c r="B10" i="8" s="1"/>
  <c r="J6" i="15"/>
  <c r="K11" i="8"/>
  <c r="M11" i="8" s="1"/>
  <c r="M6" i="16"/>
  <c r="M6" i="15"/>
  <c r="N11" i="8"/>
  <c r="P11" i="8" s="1"/>
  <c r="P6" i="16"/>
  <c r="N10" i="8"/>
  <c r="P10" i="8" s="1"/>
  <c r="P6" i="15"/>
  <c r="C6" i="16"/>
  <c r="D6" i="16" s="1"/>
  <c r="H9" i="8"/>
  <c r="J6" i="13"/>
  <c r="K9" i="8"/>
  <c r="M6" i="13"/>
  <c r="C7" i="9"/>
  <c r="D7" i="9" s="1"/>
  <c r="G7" i="9"/>
  <c r="E8" i="8"/>
  <c r="G8" i="8" s="1"/>
  <c r="G6" i="11"/>
  <c r="K8" i="8"/>
  <c r="M8" i="8" s="1"/>
  <c r="M6" i="11"/>
  <c r="C6" i="11"/>
  <c r="D6" i="11" s="1"/>
  <c r="J7" i="9"/>
  <c r="I12" i="8"/>
  <c r="J12" i="8" s="1"/>
  <c r="J6" i="17"/>
  <c r="O12" i="8"/>
  <c r="P12" i="8" s="1"/>
  <c r="P6" i="17"/>
  <c r="E9" i="8"/>
  <c r="B9" i="8" s="1"/>
  <c r="N9" i="8"/>
  <c r="C6" i="13"/>
  <c r="D6" i="13" s="1"/>
  <c r="D7" i="11"/>
  <c r="N8" i="8"/>
  <c r="O7" i="8"/>
  <c r="O9" i="8"/>
  <c r="D7" i="13"/>
  <c r="C19" i="8"/>
  <c r="J14" i="8"/>
  <c r="G14" i="8"/>
  <c r="M14" i="8"/>
  <c r="D6" i="17"/>
  <c r="B6" i="12"/>
  <c r="C8" i="8"/>
  <c r="B8" i="8"/>
  <c r="P21" i="8"/>
  <c r="M21" i="8"/>
  <c r="C21" i="8"/>
  <c r="J21" i="8"/>
  <c r="G21" i="8"/>
  <c r="B21" i="8"/>
  <c r="P20" i="8"/>
  <c r="M20" i="8"/>
  <c r="C20" i="8"/>
  <c r="J20" i="8"/>
  <c r="B20" i="8"/>
  <c r="G20" i="8"/>
  <c r="P19" i="8"/>
  <c r="M19" i="8"/>
  <c r="J19" i="8"/>
  <c r="G19" i="8"/>
  <c r="B19" i="8"/>
  <c r="P18" i="8"/>
  <c r="M18" i="8"/>
  <c r="C18" i="8"/>
  <c r="J18" i="8"/>
  <c r="G18" i="8"/>
  <c r="B18" i="8"/>
  <c r="P17" i="8"/>
  <c r="M17" i="8"/>
  <c r="C17" i="8"/>
  <c r="J17" i="8"/>
  <c r="G17" i="8"/>
  <c r="B17" i="8"/>
  <c r="P16" i="8"/>
  <c r="M16" i="8"/>
  <c r="C16" i="8"/>
  <c r="J16" i="8"/>
  <c r="G16" i="8"/>
  <c r="B16" i="8"/>
  <c r="P15" i="8"/>
  <c r="M15" i="8"/>
  <c r="C15" i="8"/>
  <c r="J15" i="8"/>
  <c r="G15" i="8"/>
  <c r="B15" i="8"/>
  <c r="C14" i="8"/>
  <c r="B14" i="8"/>
  <c r="C12" i="8"/>
  <c r="B12" i="8"/>
  <c r="C11" i="8"/>
  <c r="C10" i="8"/>
  <c r="C9" i="8"/>
  <c r="P8" i="8"/>
  <c r="M9" i="8"/>
  <c r="M10" i="8"/>
  <c r="M12" i="8"/>
  <c r="L7" i="8"/>
  <c r="K7" i="8"/>
  <c r="J9" i="8"/>
  <c r="G10" i="8"/>
  <c r="G11" i="8"/>
  <c r="G12" i="8"/>
  <c r="I7" i="8"/>
  <c r="H7" i="8"/>
  <c r="F7" i="8"/>
  <c r="E7" i="8"/>
  <c r="J10" i="8" l="1"/>
  <c r="G9" i="8"/>
  <c r="J11" i="8"/>
  <c r="D19" i="8"/>
  <c r="P9" i="8"/>
  <c r="J7" i="8"/>
  <c r="G7" i="8"/>
  <c r="B7" i="8"/>
  <c r="M7" i="8"/>
  <c r="D15" i="8"/>
  <c r="D20" i="8"/>
  <c r="D9" i="8"/>
  <c r="D8" i="8"/>
  <c r="C7" i="8"/>
  <c r="D21" i="8"/>
  <c r="D18" i="8"/>
  <c r="D17" i="8"/>
  <c r="D16" i="8"/>
  <c r="D14" i="8"/>
  <c r="D12" i="8"/>
  <c r="D11" i="8"/>
  <c r="D10" i="8"/>
  <c r="D7" i="8" l="1"/>
  <c r="N14" i="8" l="1"/>
  <c r="P14" i="8" s="1"/>
</calcChain>
</file>

<file path=xl/sharedStrings.xml><?xml version="1.0" encoding="utf-8"?>
<sst xmlns="http://schemas.openxmlformats.org/spreadsheetml/2006/main" count="2369" uniqueCount="285">
  <si>
    <t>Основные показатели развития животноводства 
в Республике Казахстан</t>
  </si>
  <si>
    <t>3 серия Статистика сельского, лесного, охотничьего и рыбного хозяйства</t>
  </si>
  <si>
    <t>Январь 2024 года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</si>
  <si>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</si>
  <si>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</si>
  <si>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</si>
  <si>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конфиденциальные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</si>
  <si>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</si>
  <si>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</si>
  <si>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© Қазақстан Республикасы Стратегиялық жоспарлау және реформалар агенттігі Ұлттық статистика бюросы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</si>
  <si>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</si>
  <si>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</si>
  <si>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</si>
  <si>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</si>
  <si>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</si>
  <si>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</si>
  <si>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</si>
  <si>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</si>
  <si>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</si>
  <si>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</si>
  <si>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</si>
  <si>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</si>
  <si>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</si>
  <si>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</si>
  <si>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</si>
  <si>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</si>
  <si>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</si>
  <si>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</si>
  <si>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</si>
  <si>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</si>
  <si>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</si>
  <si>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</si>
  <si>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</si>
  <si>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7.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</si>
  <si>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</si>
  <si>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</si>
  <si>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</si>
  <si>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</si>
  <si>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</si>
  <si>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</si>
  <si>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9.</t>
  </si>
  <si>
    <t xml:space="preserve">Крупный рогатый скот </t>
  </si>
  <si>
    <t xml:space="preserve">из них коровы </t>
  </si>
  <si>
    <t>Численность крупного рогатого скота по направлению продуктивности</t>
  </si>
  <si>
    <t xml:space="preserve">Овцы 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</si>
  <si>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</si>
  <si>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</si>
  <si>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</si>
  <si>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</si>
  <si>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</si>
  <si>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10.</t>
  </si>
  <si>
    <t>Средний надой молока на одну дойную корову</t>
  </si>
  <si>
    <t>11.</t>
  </si>
  <si>
    <t>Средний выход яиц на одну курицу-несушку</t>
  </si>
  <si>
    <t>12.</t>
  </si>
  <si>
    <t>13.</t>
  </si>
  <si>
    <t>Получено приплода от сельскохозяйственных животных</t>
  </si>
  <si>
    <t>14.</t>
  </si>
  <si>
    <t>Падеж скота</t>
  </si>
  <si>
    <t>7.1.</t>
  </si>
  <si>
    <t>7.2</t>
  </si>
  <si>
    <t>7.3</t>
  </si>
  <si>
    <t>7.4</t>
  </si>
  <si>
    <t>7.5</t>
  </si>
  <si>
    <t>Численность скота и птицы по состоянию на 1 февраля</t>
  </si>
  <si>
    <t>8.1</t>
  </si>
  <si>
    <t>Наличие кормов в сельхозпредприятиях по состоянию на 1 февраля</t>
  </si>
  <si>
    <t xml:space="preserve">Наличие кормов в сельхозпредприятиях по видам по состоянию на 1  февраля </t>
  </si>
  <si>
    <t>Птица</t>
  </si>
  <si>
    <t>Верблюды</t>
  </si>
  <si>
    <t>Лошади</t>
  </si>
  <si>
    <t>Свиньи</t>
  </si>
  <si>
    <t>Козы</t>
  </si>
  <si>
    <t>Овцы</t>
  </si>
  <si>
    <t xml:space="preserve">  из него коровы</t>
  </si>
  <si>
    <t>Крупный  рогатый  скот</t>
  </si>
  <si>
    <t>Численность скота и птицы по состоянию на 1 февраля, голов</t>
  </si>
  <si>
    <t>Шкуры мелкие, штук</t>
  </si>
  <si>
    <t>Шкуры крупные, штук</t>
  </si>
  <si>
    <t>Яйца куриные, тыс. штук</t>
  </si>
  <si>
    <t>Молоко  коровье, тонн</t>
  </si>
  <si>
    <t>Забито в хозяйстве или реализовано на убой скота и птицы 
(в убойном весе), тонн</t>
  </si>
  <si>
    <t>Забито в хозяйстве или реализовано на убой скота и птицы 
(в живом весе), тонн</t>
  </si>
  <si>
    <t>Производство отдельных видов продукции животноводства в январе</t>
  </si>
  <si>
    <t>2023г.</t>
  </si>
  <si>
    <t>хозяйства населения</t>
  </si>
  <si>
    <t>индивидуальные предприниматели и крестьянские или фермерские хозяйства</t>
  </si>
  <si>
    <t>сельхозпредприятия</t>
  </si>
  <si>
    <t>В том числе</t>
  </si>
  <si>
    <t>Все категории хозяйств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</si>
  <si>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</si>
  <si>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</si>
  <si>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тонн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</si>
  <si>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</si>
  <si>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</si>
  <si>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</si>
  <si>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</si>
  <si>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</si>
  <si>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</si>
  <si>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</si>
  <si>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</si>
  <si>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</si>
  <si>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</si>
  <si>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</si>
  <si>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</si>
  <si>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</si>
  <si>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</si>
  <si>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</si>
  <si>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</si>
  <si>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</si>
  <si>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</si>
  <si>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 Астана</t>
  </si>
  <si>
    <t>г. Алматы</t>
  </si>
  <si>
    <t>г. Шымкент</t>
  </si>
  <si>
    <t>2.2 Забито в хозяйстве или реализовано на убой скота и птицы  по  всем  категориям хозяйств (в живом весе)</t>
  </si>
  <si>
    <t xml:space="preserve">тонн </t>
  </si>
  <si>
    <t xml:space="preserve"> Скот и птица
 всех видов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</si>
  <si>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</si>
  <si>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</si>
  <si>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</si>
  <si>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</si>
  <si>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</si>
  <si>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</si>
  <si>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</si>
  <si>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</si>
  <si>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</si>
  <si>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 xml:space="preserve"> тонн </t>
  </si>
  <si>
    <t>3. Надоено молока коровьего</t>
  </si>
  <si>
    <t>3.1. Объем товарного производства сырого коровьего молока</t>
  </si>
  <si>
    <t>4. Получено яиц куриных</t>
  </si>
  <si>
    <t xml:space="preserve">тыс.штук </t>
  </si>
  <si>
    <t>5. Получено шкур крупных</t>
  </si>
  <si>
    <t>штук</t>
  </si>
  <si>
    <t>6. Получено шкур мелких</t>
  </si>
  <si>
    <t>7. Реализовано продукции животноводства сельскохозяйственными предприятиями</t>
  </si>
  <si>
    <t>7.1  Реализовано на убой всех видов скота и птицы в живом весе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</si>
  <si>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</si>
  <si>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</si>
  <si>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</si>
  <si>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</si>
  <si>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</si>
  <si>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</si>
  <si>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</si>
  <si>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>7.2  Реализовано молока коровьего</t>
  </si>
  <si>
    <t>Производственное потребление</t>
  </si>
  <si>
    <t>7.3 Реализовано яиц куриных</t>
  </si>
  <si>
    <t xml:space="preserve">тыс. штук </t>
  </si>
  <si>
    <t>7.4 Реализовано шкур крупных</t>
  </si>
  <si>
    <t xml:space="preserve">штук    </t>
  </si>
  <si>
    <t>7.5 Реализовано шкур мелких</t>
  </si>
  <si>
    <t>голов</t>
  </si>
  <si>
    <t xml:space="preserve"> голов</t>
  </si>
  <si>
    <t>КРС молочного направления</t>
  </si>
  <si>
    <t>Доля молочного КРС в общем поголовье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</si>
  <si>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</si>
  <si>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</si>
  <si>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</si>
  <si>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</si>
  <si>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Всего</t>
  </si>
  <si>
    <t>из них коровы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</si>
  <si>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</si>
  <si>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</si>
  <si>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</si>
  <si>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</si>
  <si>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</si>
  <si>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</si>
  <si>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</si>
  <si>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</si>
  <si>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</si>
  <si>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</si>
  <si>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</si>
  <si>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</si>
  <si>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</si>
  <si>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</si>
  <si>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 xml:space="preserve">Ұлытау </t>
  </si>
  <si>
    <t>Шығыс  Қазақстан</t>
  </si>
  <si>
    <t>Астана қаласы</t>
  </si>
  <si>
    <t>Алматы қаласы</t>
  </si>
  <si>
    <t>Шымкент қаласы</t>
  </si>
  <si>
    <t>Продолжение</t>
  </si>
  <si>
    <t>9. Средний надой молока на одну дойную корову</t>
  </si>
  <si>
    <t>килограммов</t>
  </si>
  <si>
    <t>10. Средний выход яиц на одну курицу-несушку</t>
  </si>
  <si>
    <t xml:space="preserve">11. Получено приплода от сельскохозяйственных животных </t>
  </si>
  <si>
    <t>Телят</t>
  </si>
  <si>
    <t>Поросят</t>
  </si>
  <si>
    <t>всего</t>
  </si>
  <si>
    <t>Ягнят</t>
  </si>
  <si>
    <t>Козлят</t>
  </si>
  <si>
    <t>Жеребят</t>
  </si>
  <si>
    <t>Верблюжат</t>
  </si>
  <si>
    <t xml:space="preserve">12. Падеж скота </t>
  </si>
  <si>
    <t>Крупный рогатый скот</t>
  </si>
  <si>
    <t xml:space="preserve">  всего</t>
  </si>
  <si>
    <t>В среднем на 1 голову в переводе на условный крупный скот, центнеров кормовых единиц</t>
  </si>
  <si>
    <t>Всего кормов в переводе на кормовые единицы, тонн</t>
  </si>
  <si>
    <t>13. Наличие кормов в сельхозпредприятиях по состоянию на 1 февраля</t>
  </si>
  <si>
    <t xml:space="preserve">14. Наличие кормов в сельхозпредприятиях по видам по состоянию на 1 февраля </t>
  </si>
  <si>
    <t>Культуры кормовые корнеплодные и кормовые бахчевые</t>
  </si>
  <si>
    <t>Культуры кормовые зерновые</t>
  </si>
  <si>
    <t>Культуры кормовые зернобобовые</t>
  </si>
  <si>
    <t>Силос</t>
  </si>
  <si>
    <t>Сено</t>
  </si>
  <si>
    <t>Сенаж</t>
  </si>
  <si>
    <t>Солома и шелуха зерновых</t>
  </si>
  <si>
    <t>Концентриро-ванные корма</t>
  </si>
  <si>
    <t>Корм зеленый</t>
  </si>
  <si>
    <t>Корма прочие</t>
  </si>
  <si>
    <t>2024г.</t>
  </si>
  <si>
    <t>2024 г. в процентах к 2023г.</t>
  </si>
  <si>
    <t>Сельхозформирования</t>
  </si>
  <si>
    <t>все категории хозяйств</t>
  </si>
  <si>
    <t>Ответственные за выпуск:</t>
  </si>
  <si>
    <t>Департамент  статистики сельского хозяйства и национальных переписей</t>
  </si>
  <si>
    <t>Тел. +7 7172 749316</t>
  </si>
  <si>
    <t>А. Джартыбаева</t>
  </si>
  <si>
    <t>Е-mail: n.kenzhebek@aspire.gov.kz</t>
  </si>
  <si>
    <t>8</t>
  </si>
  <si>
    <t>8.2.</t>
  </si>
  <si>
    <t>8.2.1</t>
  </si>
  <si>
    <t>8.2.2</t>
  </si>
  <si>
    <t>8.2.3</t>
  </si>
  <si>
    <t>8.2.4</t>
  </si>
  <si>
    <t>8.2.5</t>
  </si>
  <si>
    <t>8.2.6</t>
  </si>
  <si>
    <t>8.2.7</t>
  </si>
  <si>
    <t>8.2.1 Крупный рогатый скот</t>
  </si>
  <si>
    <t>-</t>
  </si>
  <si>
    <t>x</t>
  </si>
  <si>
    <t>город Алматы</t>
  </si>
  <si>
    <t>в 2,1 раза</t>
  </si>
  <si>
    <t>в 2 раза</t>
  </si>
  <si>
    <t xml:space="preserve">в 4,8 раза  </t>
  </si>
  <si>
    <t>в 2,3 раза</t>
  </si>
  <si>
    <t>в 4,8 раза</t>
  </si>
  <si>
    <t>в 5,5 раза</t>
  </si>
  <si>
    <t>в 3,7 раза</t>
  </si>
  <si>
    <t xml:space="preserve">Туркестанская </t>
  </si>
  <si>
    <t>город Астана</t>
  </si>
  <si>
    <t>город Шымкент</t>
  </si>
  <si>
    <t>2024г. в % к 2023г.</t>
  </si>
  <si>
    <r>
      <rPr>
        <b/>
        <sz val="8"/>
        <rFont val="Roboto"/>
        <charset val="204"/>
      </rPr>
      <t>Исполнитель:</t>
    </r>
    <r>
      <rPr>
        <sz val="8"/>
        <rFont val="Roboto"/>
        <charset val="204"/>
      </rPr>
      <t xml:space="preserve"> Н. Кенжебек</t>
    </r>
  </si>
  <si>
    <t xml:space="preserve">Директор департамента </t>
  </si>
  <si>
    <t>в 4,2 раза</t>
  </si>
  <si>
    <t>х</t>
  </si>
  <si>
    <t>в 3,6 раза</t>
  </si>
  <si>
    <t>в 3,5 раза</t>
  </si>
  <si>
    <t>в 2,2 раза</t>
  </si>
  <si>
    <t>Тел. +7 7172 749162</t>
  </si>
  <si>
    <t>8.2 Численность скота и птицы по данным электронного похозяйственного учета 
по  индивидуальным предпринимателям, в том числе  крестьянским или фермерским хозяйствам и хозяйствам населения  по состоянию на 1 января 2024 года</t>
  </si>
  <si>
    <t>8.2.2 Овцы</t>
  </si>
  <si>
    <t>8.2.3 Козы</t>
  </si>
  <si>
    <t>8.2.4 Свиньи</t>
  </si>
  <si>
    <t>8.2.5 Лошади</t>
  </si>
  <si>
    <t>8.2.6 Верблюды</t>
  </si>
  <si>
    <t>8.2.7 Птица</t>
  </si>
  <si>
    <t>Примечание: с учетом качественного обновления данных ЭПХУ</t>
  </si>
  <si>
    <t>Численность скота и птицы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</si>
  <si>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</si>
  <si>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</si>
  <si>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</si>
  <si>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</si>
  <si>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</si>
  <si>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</si>
  <si>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</si>
  <si>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</si>
  <si>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</t>
  </si>
  <si>
    <t>Численность скота и птицы по данным электронного похозяйственного учета 
по  индивидуальным предпринимателям, в том числе  крестьянским или фермерским хозяйствам и хозяйствам населения  по состоянию на 1 января 2024 года</t>
  </si>
  <si>
    <t>Дата релиза: 13.02.2024</t>
  </si>
  <si>
    <t>Дата следующего релиза: 13.03.2024</t>
  </si>
  <si>
    <t xml:space="preserve">8. Численность скота и птицы </t>
  </si>
  <si>
    <t>8.1 Численность скота и птицы по состоянию на 1 февраля</t>
  </si>
  <si>
    <t>8.1.1 Крупный рогатый скот</t>
  </si>
  <si>
    <t>8.1.2  из них коровы</t>
  </si>
  <si>
    <t>8.1.3 Численность крупного рогатого скота по направлению продуктивности</t>
  </si>
  <si>
    <t>8.1.4 Овцы</t>
  </si>
  <si>
    <t>8.1.5 Козы</t>
  </si>
  <si>
    <t>8.1.6 Свиньи</t>
  </si>
  <si>
    <t>8.1.7 Лошади</t>
  </si>
  <si>
    <t>8.1.8 Верблюды</t>
  </si>
  <si>
    <t>8.1.9 Птица</t>
  </si>
  <si>
    <t>* здесь и далее с учетом пересчитанных данных по крестьянским и фермерским хозяйствам, индивидуальным предпринимателям и хозяйствам населения за 2023 год</t>
  </si>
  <si>
    <t>в 5,1 раза</t>
  </si>
  <si>
    <t>№ 1-21/1207-ВН</t>
  </si>
  <si>
    <t xml:space="preserve">14 февраль 2024г.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</si>
</sst>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###\ ###\ ###\ ###\ ##0.0"/>
    <numFmt numFmtId="166" formatCode="###\ ###\ ###\ ###\ ##0"/>
    <numFmt numFmtId="167" formatCode="0.0"/>
    <numFmt numFmtId="168" formatCode="#,##0.0"/>
    <numFmt numFmtId="169" formatCode="###\ ###\ ###\ ##0.00"/>
    <numFmt numFmtId="170" formatCode="###\ ###\ ###\ ##0.0"/>
    <numFmt numFmtId="171" formatCode="###\ ###\ ###\ 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u/>
      <sz val="8"/>
      <color rgb="FF0000FF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u/>
      <sz val="8"/>
      <color rgb="FF80008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2"/>
      <name val="Roboto"/>
      <charset val="204"/>
    </font>
    <font>
      <sz val="9"/>
      <name val="Roboto"/>
      <charset val="204"/>
    </font>
    <font>
      <b/>
      <sz val="10"/>
      <name val="Roboto"/>
      <charset val="204"/>
    </font>
    <font>
      <sz val="8"/>
      <name val="Roboto"/>
      <charset val="204"/>
    </font>
    <font>
      <sz val="10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u/>
      <sz val="10"/>
      <color theme="10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i/>
      <sz val="10"/>
      <name val="Roboto"/>
      <charset val="204"/>
    </font>
    <font>
      <b/>
      <sz val="11"/>
      <name val="Roboto"/>
      <charset val="204"/>
    </font>
    <font>
      <sz val="10"/>
      <color rgb="FFFF0000"/>
      <name val="Roboto"/>
      <charset val="204"/>
    </font>
    <font>
      <sz val="11"/>
      <color theme="1"/>
      <name val="Roboto"/>
      <charset val="204"/>
    </font>
    <font>
      <sz val="8"/>
      <color rgb="FFFF0000"/>
      <name val="Roboto"/>
      <charset val="204"/>
    </font>
    <font>
      <b/>
      <sz val="8"/>
      <color indexed="8"/>
      <name val="Roboto"/>
      <charset val="204"/>
    </font>
    <font>
      <i/>
      <sz val="9"/>
      <name val="Roboto"/>
      <charset val="204"/>
    </font>
    <font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2">
    <xf numFmtId="0" fontId="0" fillId="0" borderId="0"/>
    <xf numFmtId="0" fontId="3" fillId="0" borderId="0"/>
    <xf numFmtId="0" fontId="3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2" fillId="3" borderId="1" applyNumberFormat="0" applyFon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11" borderId="15" applyNumberFormat="0" applyFont="0" applyAlignment="0" applyProtection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</cellStyleXfs>
  <cellXfs count="434">
    <xf numFmtId="0" fontId="0" fillId="0" borderId="0" xfId="0"/>
    <xf numFmtId="0" fontId="13" fillId="0" borderId="2" xfId="192" applyFont="1" applyFill="1" applyBorder="1" applyAlignment="1"/>
    <xf numFmtId="0" fontId="13" fillId="0" borderId="2" xfId="192" applyFont="1" applyFill="1" applyBorder="1" applyAlignment="1">
      <alignment horizontal="right"/>
    </xf>
    <xf numFmtId="170" fontId="14" fillId="0" borderId="0" xfId="16" applyNumberFormat="1" applyFont="1" applyAlignment="1">
      <alignment horizontal="right" wrapText="1"/>
    </xf>
    <xf numFmtId="0" fontId="14" fillId="0" borderId="0" xfId="16" applyFont="1" applyAlignment="1">
      <alignment horizontal="right" wrapText="1"/>
    </xf>
    <xf numFmtId="0" fontId="8" fillId="0" borderId="0" xfId="17" applyFill="1"/>
    <xf numFmtId="169" fontId="14" fillId="0" borderId="0" xfId="16" applyNumberFormat="1" applyFont="1" applyFill="1" applyAlignment="1">
      <alignment horizontal="right" wrapText="1"/>
    </xf>
    <xf numFmtId="170" fontId="14" fillId="0" borderId="0" xfId="16" applyNumberFormat="1" applyFont="1" applyFill="1" applyAlignment="1">
      <alignment horizontal="right" wrapText="1"/>
    </xf>
    <xf numFmtId="0" fontId="14" fillId="0" borderId="0" xfId="16" applyFont="1" applyFill="1" applyAlignment="1">
      <alignment horizontal="right" wrapText="1"/>
    </xf>
    <xf numFmtId="170" fontId="4" fillId="0" borderId="0" xfId="16" applyNumberFormat="1" applyFont="1" applyFill="1" applyAlignment="1">
      <alignment horizontal="right" wrapText="1"/>
    </xf>
    <xf numFmtId="0" fontId="3" fillId="0" borderId="0" xfId="197" applyFont="1" applyFill="1"/>
    <xf numFmtId="0" fontId="3" fillId="0" borderId="0" xfId="197" applyFont="1" applyFill="1" applyBorder="1"/>
    <xf numFmtId="171" fontId="14" fillId="0" borderId="0" xfId="16" applyNumberFormat="1" applyFont="1" applyAlignment="1">
      <alignment horizontal="right" wrapText="1"/>
    </xf>
    <xf numFmtId="0" fontId="8" fillId="0" borderId="0" xfId="17" applyFont="1" applyFill="1" applyBorder="1"/>
    <xf numFmtId="0" fontId="3" fillId="0" borderId="0" xfId="16" applyFont="1" applyFill="1" applyBorder="1"/>
    <xf numFmtId="171" fontId="4" fillId="0" borderId="0" xfId="16" applyNumberFormat="1" applyFont="1" applyFill="1" applyAlignment="1">
      <alignment horizontal="right" wrapText="1"/>
    </xf>
    <xf numFmtId="0" fontId="8" fillId="0" borderId="0" xfId="17" applyFill="1" applyBorder="1"/>
    <xf numFmtId="0" fontId="16" fillId="0" borderId="0" xfId="202" applyFont="1"/>
    <xf numFmtId="0" fontId="17" fillId="0" borderId="2" xfId="202" applyFont="1" applyBorder="1" applyAlignment="1">
      <alignment horizontal="center" vertical="center" wrapText="1"/>
    </xf>
    <xf numFmtId="0" fontId="18" fillId="0" borderId="6" xfId="202" applyFont="1" applyBorder="1" applyAlignment="1">
      <alignment horizontal="center" vertical="center"/>
    </xf>
    <xf numFmtId="0" fontId="16" fillId="0" borderId="0" xfId="202" applyFont="1" applyBorder="1"/>
    <xf numFmtId="0" fontId="18" fillId="0" borderId="5" xfId="202" applyFont="1" applyBorder="1" applyAlignment="1">
      <alignment horizontal="center" vertical="center" wrapText="1"/>
    </xf>
    <xf numFmtId="0" fontId="18" fillId="0" borderId="4" xfId="202" applyFont="1" applyBorder="1" applyAlignment="1">
      <alignment horizontal="center" vertical="center" wrapText="1"/>
    </xf>
    <xf numFmtId="49" fontId="18" fillId="0" borderId="0" xfId="17" applyNumberFormat="1" applyFont="1" applyBorder="1" applyAlignment="1">
      <alignment horizontal="left" wrapText="1"/>
    </xf>
    <xf numFmtId="168" fontId="18" fillId="0" borderId="0" xfId="17" applyNumberFormat="1" applyFont="1" applyBorder="1" applyAlignment="1">
      <alignment horizontal="right"/>
    </xf>
    <xf numFmtId="165" fontId="18" fillId="0" borderId="0" xfId="17" applyNumberFormat="1" applyFont="1" applyAlignment="1">
      <alignment horizontal="right"/>
    </xf>
    <xf numFmtId="168" fontId="18" fillId="0" borderId="0" xfId="16" applyNumberFormat="1" applyFont="1" applyFill="1" applyAlignment="1">
      <alignment horizontal="right"/>
    </xf>
    <xf numFmtId="168" fontId="18" fillId="0" borderId="0" xfId="17" applyNumberFormat="1" applyFont="1" applyAlignment="1">
      <alignment horizontal="right"/>
    </xf>
    <xf numFmtId="49" fontId="18" fillId="0" borderId="0" xfId="17" applyNumberFormat="1" applyFont="1" applyAlignment="1">
      <alignment horizontal="left" wrapText="1"/>
    </xf>
    <xf numFmtId="168" fontId="18" fillId="0" borderId="0" xfId="16" applyNumberFormat="1" applyFont="1" applyAlignment="1">
      <alignment horizontal="right"/>
    </xf>
    <xf numFmtId="166" fontId="18" fillId="0" borderId="0" xfId="17" applyNumberFormat="1" applyFont="1" applyAlignment="1">
      <alignment horizontal="right"/>
    </xf>
    <xf numFmtId="166" fontId="18" fillId="0" borderId="0" xfId="17" applyNumberFormat="1" applyFont="1" applyBorder="1" applyAlignment="1">
      <alignment horizontal="right"/>
    </xf>
    <xf numFmtId="49" fontId="18" fillId="0" borderId="0" xfId="17" applyNumberFormat="1" applyFont="1" applyBorder="1" applyAlignment="1">
      <alignment horizontal="left" wrapText="1" indent="1"/>
    </xf>
    <xf numFmtId="0" fontId="16" fillId="0" borderId="0" xfId="202" applyFont="1" applyAlignment="1">
      <alignment vertical="center"/>
    </xf>
    <xf numFmtId="0" fontId="18" fillId="0" borderId="0" xfId="202" applyFont="1" applyBorder="1" applyAlignment="1">
      <alignment horizontal="left"/>
    </xf>
    <xf numFmtId="0" fontId="18" fillId="0" borderId="0" xfId="202" applyFont="1" applyBorder="1" applyAlignment="1">
      <alignment horizontal="left" vertical="center" wrapText="1" indent="1"/>
    </xf>
    <xf numFmtId="3" fontId="18" fillId="0" borderId="0" xfId="17" applyNumberFormat="1" applyFont="1" applyBorder="1" applyAlignment="1">
      <alignment horizontal="right"/>
    </xf>
    <xf numFmtId="0" fontId="18" fillId="0" borderId="0" xfId="202" applyFont="1" applyFill="1" applyBorder="1" applyAlignment="1">
      <alignment horizontal="left"/>
    </xf>
    <xf numFmtId="0" fontId="16" fillId="0" borderId="0" xfId="202" applyFont="1" applyFill="1"/>
    <xf numFmtId="0" fontId="18" fillId="0" borderId="2" xfId="202" applyFont="1" applyBorder="1" applyAlignment="1">
      <alignment horizontal="left"/>
    </xf>
    <xf numFmtId="166" fontId="18" fillId="0" borderId="2" xfId="17" applyNumberFormat="1" applyFont="1" applyBorder="1" applyAlignment="1">
      <alignment horizontal="right"/>
    </xf>
    <xf numFmtId="0" fontId="19" fillId="0" borderId="0" xfId="1" applyFont="1" applyAlignment="1"/>
    <xf numFmtId="0" fontId="19" fillId="0" borderId="0" xfId="1" applyFont="1"/>
    <xf numFmtId="0" fontId="16" fillId="0" borderId="0" xfId="1" applyFont="1"/>
    <xf numFmtId="0" fontId="18" fillId="0" borderId="0" xfId="2" applyNumberFormat="1" applyFont="1" applyFill="1" applyBorder="1" applyAlignment="1" applyProtection="1">
      <alignment vertical="top" wrapText="1"/>
    </xf>
    <xf numFmtId="0" fontId="19" fillId="0" borderId="0" xfId="1" applyFont="1" applyAlignment="1">
      <alignment vertical="top" wrapText="1"/>
    </xf>
    <xf numFmtId="0" fontId="20" fillId="0" borderId="0" xfId="2" applyNumberFormat="1" applyFont="1" applyFill="1" applyBorder="1" applyAlignment="1" applyProtection="1">
      <alignment horizontal="right" vertical="top" wrapText="1"/>
    </xf>
    <xf numFmtId="0" fontId="22" fillId="0" borderId="0" xfId="1" applyFont="1" applyAlignment="1"/>
    <xf numFmtId="0" fontId="23" fillId="0" borderId="0" xfId="2" applyNumberFormat="1" applyFont="1" applyFill="1" applyBorder="1" applyAlignment="1" applyProtection="1"/>
    <xf numFmtId="0" fontId="19" fillId="0" borderId="0" xfId="2" applyNumberFormat="1" applyFont="1" applyFill="1" applyBorder="1" applyAlignment="1" applyProtection="1"/>
    <xf numFmtId="0" fontId="20" fillId="0" borderId="0" xfId="2" applyNumberFormat="1" applyFont="1" applyFill="1" applyBorder="1" applyAlignment="1" applyProtection="1">
      <alignment vertical="center"/>
    </xf>
    <xf numFmtId="0" fontId="19" fillId="0" borderId="0" xfId="16" applyFont="1"/>
    <xf numFmtId="0" fontId="19" fillId="0" borderId="0" xfId="16" applyFont="1" applyAlignment="1"/>
    <xf numFmtId="0" fontId="19" fillId="0" borderId="0" xfId="16" applyFont="1" applyAlignment="1">
      <alignment horizontal="left" vertical="top"/>
    </xf>
    <xf numFmtId="0" fontId="19" fillId="0" borderId="0" xfId="16" applyFont="1" applyAlignment="1">
      <alignment horizontal="left" vertical="top" wrapText="1"/>
    </xf>
    <xf numFmtId="0" fontId="24" fillId="0" borderId="0" xfId="2" applyFont="1" applyFill="1" applyAlignment="1">
      <alignment vertical="top"/>
    </xf>
    <xf numFmtId="0" fontId="19" fillId="0" borderId="0" xfId="16" applyFont="1" applyAlignment="1">
      <alignment vertical="top"/>
    </xf>
    <xf numFmtId="0" fontId="19" fillId="0" borderId="0" xfId="16" applyFont="1" applyBorder="1" applyAlignment="1">
      <alignment horizontal="center" vertical="center"/>
    </xf>
    <xf numFmtId="0" fontId="17" fillId="0" borderId="0" xfId="16" applyFont="1" applyBorder="1" applyAlignment="1">
      <alignment horizontal="center"/>
    </xf>
    <xf numFmtId="49" fontId="17" fillId="0" borderId="0" xfId="16" applyNumberFormat="1" applyFont="1" applyBorder="1" applyAlignment="1">
      <alignment vertical="center" wrapText="1"/>
    </xf>
    <xf numFmtId="0" fontId="25" fillId="0" borderId="0" xfId="205" applyFont="1" applyBorder="1" applyAlignment="1" applyProtection="1">
      <alignment horizontal="left" vertical="center" wrapText="1" indent="1"/>
    </xf>
    <xf numFmtId="49" fontId="19" fillId="0" borderId="0" xfId="16" applyNumberFormat="1" applyFont="1" applyBorder="1" applyAlignment="1">
      <alignment vertical="center" wrapText="1"/>
    </xf>
    <xf numFmtId="0" fontId="25" fillId="0" borderId="0" xfId="205" applyFont="1" applyBorder="1" applyAlignment="1" applyProtection="1">
      <alignment horizontal="left" wrapText="1" indent="1"/>
    </xf>
    <xf numFmtId="0" fontId="19" fillId="0" borderId="0" xfId="16" applyFont="1" applyBorder="1" applyAlignment="1">
      <alignment horizontal="center" vertical="center" wrapText="1"/>
    </xf>
    <xf numFmtId="0" fontId="19" fillId="0" borderId="0" xfId="16" applyFont="1" applyBorder="1"/>
    <xf numFmtId="168" fontId="18" fillId="0" borderId="2" xfId="17" applyNumberFormat="1" applyFont="1" applyBorder="1" applyAlignment="1">
      <alignment horizontal="right"/>
    </xf>
    <xf numFmtId="3" fontId="18" fillId="0" borderId="2" xfId="17" applyNumberFormat="1" applyFont="1" applyBorder="1" applyAlignment="1">
      <alignment horizontal="right"/>
    </xf>
    <xf numFmtId="0" fontId="18" fillId="0" borderId="0" xfId="202" applyFont="1" applyBorder="1"/>
    <xf numFmtId="168" fontId="18" fillId="0" borderId="0" xfId="202" applyNumberFormat="1" applyFont="1" applyBorder="1"/>
    <xf numFmtId="0" fontId="18" fillId="0" borderId="2" xfId="202" applyFont="1" applyBorder="1"/>
    <xf numFmtId="168" fontId="18" fillId="0" borderId="2" xfId="202" applyNumberFormat="1" applyFont="1" applyBorder="1"/>
    <xf numFmtId="0" fontId="19" fillId="0" borderId="0" xfId="192" applyFont="1" applyFill="1"/>
    <xf numFmtId="0" fontId="18" fillId="0" borderId="2" xfId="192" applyFont="1" applyFill="1" applyBorder="1" applyAlignment="1"/>
    <xf numFmtId="0" fontId="18" fillId="0" borderId="2" xfId="192" applyFont="1" applyFill="1" applyBorder="1" applyAlignment="1">
      <alignment horizontal="right"/>
    </xf>
    <xf numFmtId="0" fontId="19" fillId="0" borderId="0" xfId="192" applyFont="1" applyFill="1" applyBorder="1"/>
    <xf numFmtId="49" fontId="26" fillId="0" borderId="3" xfId="17" applyNumberFormat="1" applyFont="1" applyFill="1" applyBorder="1" applyAlignment="1">
      <alignment horizontal="left" wrapText="1"/>
    </xf>
    <xf numFmtId="168" fontId="18" fillId="0" borderId="0" xfId="17" applyNumberFormat="1" applyFont="1" applyFill="1" applyAlignment="1">
      <alignment horizontal="right"/>
    </xf>
    <xf numFmtId="168" fontId="27" fillId="0" borderId="0" xfId="0" applyNumberFormat="1" applyFont="1" applyAlignment="1">
      <alignment horizontal="right" wrapText="1"/>
    </xf>
    <xf numFmtId="170" fontId="27" fillId="0" borderId="0" xfId="16" applyNumberFormat="1" applyFont="1" applyAlignment="1">
      <alignment horizontal="right" wrapText="1"/>
    </xf>
    <xf numFmtId="169" fontId="27" fillId="0" borderId="0" xfId="16" applyNumberFormat="1" applyFont="1" applyAlignment="1">
      <alignment horizontal="right" wrapText="1"/>
    </xf>
    <xf numFmtId="0" fontId="18" fillId="0" borderId="0" xfId="16" applyFont="1"/>
    <xf numFmtId="49" fontId="18" fillId="0" borderId="0" xfId="17" applyNumberFormat="1" applyFont="1" applyFill="1" applyBorder="1" applyAlignment="1">
      <alignment horizontal="left"/>
    </xf>
    <xf numFmtId="0" fontId="27" fillId="0" borderId="0" xfId="16" applyFont="1" applyAlignment="1">
      <alignment horizontal="right" wrapText="1"/>
    </xf>
    <xf numFmtId="49" fontId="18" fillId="0" borderId="2" xfId="17" applyNumberFormat="1" applyFont="1" applyFill="1" applyBorder="1" applyAlignment="1">
      <alignment horizontal="left"/>
    </xf>
    <xf numFmtId="168" fontId="18" fillId="0" borderId="2" xfId="17" applyNumberFormat="1" applyFont="1" applyFill="1" applyBorder="1" applyAlignment="1">
      <alignment horizontal="right"/>
    </xf>
    <xf numFmtId="168" fontId="27" fillId="0" borderId="2" xfId="0" applyNumberFormat="1" applyFont="1" applyBorder="1" applyAlignment="1">
      <alignment horizontal="right" wrapText="1"/>
    </xf>
    <xf numFmtId="0" fontId="19" fillId="0" borderId="0" xfId="16" applyFont="1" applyFill="1"/>
    <xf numFmtId="167" fontId="29" fillId="0" borderId="0" xfId="16" applyNumberFormat="1" applyFont="1" applyFill="1" applyAlignment="1">
      <alignment horizontal="center" vertical="center" wrapText="1"/>
    </xf>
    <xf numFmtId="167" fontId="29" fillId="0" borderId="0" xfId="16" applyNumberFormat="1" applyFont="1" applyFill="1" applyAlignment="1">
      <alignment horizontal="center" vertical="center"/>
    </xf>
    <xf numFmtId="0" fontId="18" fillId="0" borderId="2" xfId="16" applyFont="1" applyFill="1" applyBorder="1"/>
    <xf numFmtId="167" fontId="18" fillId="0" borderId="2" xfId="16" applyNumberFormat="1" applyFont="1" applyFill="1" applyBorder="1" applyAlignment="1"/>
    <xf numFmtId="167" fontId="18" fillId="0" borderId="2" xfId="16" applyNumberFormat="1" applyFont="1" applyFill="1" applyBorder="1" applyAlignment="1">
      <alignment horizontal="right"/>
    </xf>
    <xf numFmtId="0" fontId="18" fillId="0" borderId="0" xfId="16" applyFont="1" applyFill="1"/>
    <xf numFmtId="0" fontId="18" fillId="0" borderId="5" xfId="16" applyFont="1" applyFill="1" applyBorder="1" applyAlignment="1">
      <alignment horizontal="center" vertical="center" wrapText="1"/>
    </xf>
    <xf numFmtId="0" fontId="18" fillId="0" borderId="4" xfId="16" applyFont="1" applyFill="1" applyBorder="1" applyAlignment="1">
      <alignment horizontal="center" vertical="center" wrapText="1"/>
    </xf>
    <xf numFmtId="167" fontId="29" fillId="0" borderId="0" xfId="16" applyNumberFormat="1" applyFont="1" applyFill="1" applyAlignment="1">
      <alignment horizontal="right"/>
    </xf>
    <xf numFmtId="0" fontId="29" fillId="0" borderId="0" xfId="16" applyFont="1" applyFill="1" applyAlignment="1">
      <alignment horizontal="left"/>
    </xf>
    <xf numFmtId="4" fontId="19" fillId="0" borderId="0" xfId="16" applyNumberFormat="1" applyFont="1" applyFill="1"/>
    <xf numFmtId="168" fontId="19" fillId="0" borderId="0" xfId="16" applyNumberFormat="1" applyFont="1" applyFill="1"/>
    <xf numFmtId="0" fontId="18" fillId="0" borderId="2" xfId="16" applyFont="1" applyBorder="1"/>
    <xf numFmtId="167" fontId="18" fillId="0" borderId="2" xfId="16" applyNumberFormat="1" applyFont="1" applyBorder="1" applyAlignment="1"/>
    <xf numFmtId="167" fontId="18" fillId="0" borderId="2" xfId="16" applyNumberFormat="1" applyFont="1" applyBorder="1" applyAlignment="1">
      <alignment horizontal="right"/>
    </xf>
    <xf numFmtId="168" fontId="27" fillId="0" borderId="3" xfId="0" applyNumberFormat="1" applyFont="1" applyBorder="1" applyAlignment="1">
      <alignment horizontal="right" wrapText="1"/>
    </xf>
    <xf numFmtId="0" fontId="29" fillId="0" borderId="0" xfId="16" applyFont="1" applyAlignment="1">
      <alignment horizontal="left"/>
    </xf>
    <xf numFmtId="168" fontId="27" fillId="0" borderId="0" xfId="0" applyNumberFormat="1" applyFont="1" applyBorder="1" applyAlignment="1">
      <alignment horizontal="right" wrapText="1"/>
    </xf>
    <xf numFmtId="167" fontId="19" fillId="0" borderId="0" xfId="16" applyNumberFormat="1" applyFont="1"/>
    <xf numFmtId="0" fontId="19" fillId="0" borderId="0" xfId="195" applyFont="1" applyFill="1"/>
    <xf numFmtId="0" fontId="18" fillId="0" borderId="2" xfId="195" applyFont="1" applyFill="1" applyBorder="1" applyAlignment="1"/>
    <xf numFmtId="0" fontId="18" fillId="0" borderId="2" xfId="195" applyFont="1" applyFill="1" applyBorder="1" applyAlignment="1">
      <alignment horizontal="right"/>
    </xf>
    <xf numFmtId="0" fontId="19" fillId="0" borderId="0" xfId="195" applyFont="1" applyFill="1" applyBorder="1"/>
    <xf numFmtId="168" fontId="19" fillId="0" borderId="0" xfId="195" applyNumberFormat="1" applyFont="1" applyFill="1"/>
    <xf numFmtId="167" fontId="19" fillId="0" borderId="0" xfId="195" applyNumberFormat="1" applyFont="1" applyFill="1"/>
    <xf numFmtId="0" fontId="18" fillId="0" borderId="2" xfId="16" applyFont="1" applyBorder="1" applyAlignment="1"/>
    <xf numFmtId="0" fontId="18" fillId="0" borderId="2" xfId="16" applyFont="1" applyBorder="1" applyAlignment="1">
      <alignment horizontal="right"/>
    </xf>
    <xf numFmtId="0" fontId="19" fillId="0" borderId="0" xfId="16" applyFont="1" applyBorder="1" applyAlignment="1">
      <alignment vertical="justify"/>
    </xf>
    <xf numFmtId="0" fontId="19" fillId="0" borderId="0" xfId="16" applyFont="1" applyAlignment="1">
      <alignment vertical="justify"/>
    </xf>
    <xf numFmtId="0" fontId="18" fillId="0" borderId="5" xfId="16" applyFont="1" applyBorder="1" applyAlignment="1">
      <alignment horizontal="center" vertical="center" wrapText="1"/>
    </xf>
    <xf numFmtId="0" fontId="18" fillId="0" borderId="4" xfId="16" applyFont="1" applyBorder="1" applyAlignment="1">
      <alignment horizontal="center" vertical="center" wrapText="1"/>
    </xf>
    <xf numFmtId="0" fontId="17" fillId="0" borderId="0" xfId="16" applyFont="1" applyAlignment="1">
      <alignment vertical="center"/>
    </xf>
    <xf numFmtId="0" fontId="19" fillId="0" borderId="0" xfId="196" applyFont="1" applyFill="1"/>
    <xf numFmtId="0" fontId="18" fillId="0" borderId="2" xfId="196" applyFont="1" applyFill="1" applyBorder="1" applyAlignment="1"/>
    <xf numFmtId="0" fontId="18" fillId="0" borderId="2" xfId="196" applyFont="1" applyFill="1" applyBorder="1" applyAlignment="1">
      <alignment horizontal="right"/>
    </xf>
    <xf numFmtId="0" fontId="19" fillId="0" borderId="0" xfId="196" applyFont="1" applyFill="1" applyBorder="1"/>
    <xf numFmtId="0" fontId="16" fillId="0" borderId="0" xfId="17" applyFont="1" applyFill="1" applyBorder="1"/>
    <xf numFmtId="170" fontId="18" fillId="0" borderId="0" xfId="16" applyNumberFormat="1" applyFont="1" applyFill="1" applyAlignment="1">
      <alignment horizontal="right" wrapText="1"/>
    </xf>
    <xf numFmtId="168" fontId="16" fillId="0" borderId="0" xfId="17" applyNumberFormat="1" applyFont="1" applyFill="1" applyBorder="1"/>
    <xf numFmtId="168" fontId="27" fillId="0" borderId="0" xfId="0" applyNumberFormat="1" applyFont="1" applyAlignment="1">
      <alignment horizontal="right" vertical="top" wrapText="1"/>
    </xf>
    <xf numFmtId="49" fontId="18" fillId="0" borderId="0" xfId="17" applyNumberFormat="1" applyFont="1" applyFill="1" applyBorder="1" applyAlignment="1">
      <alignment horizontal="left" vertical="top"/>
    </xf>
    <xf numFmtId="0" fontId="19" fillId="0" borderId="0" xfId="197" applyFont="1" applyFill="1"/>
    <xf numFmtId="0" fontId="18" fillId="0" borderId="2" xfId="197" applyFont="1" applyFill="1" applyBorder="1" applyAlignment="1"/>
    <xf numFmtId="0" fontId="18" fillId="0" borderId="2" xfId="197" applyFont="1" applyFill="1" applyBorder="1" applyAlignment="1">
      <alignment horizontal="right"/>
    </xf>
    <xf numFmtId="167" fontId="3" fillId="0" borderId="0" xfId="197" applyNumberFormat="1" applyFont="1" applyFill="1"/>
    <xf numFmtId="0" fontId="19" fillId="0" borderId="0" xfId="198" applyFont="1" applyFill="1"/>
    <xf numFmtId="0" fontId="18" fillId="0" borderId="2" xfId="198" applyFont="1" applyFill="1" applyBorder="1" applyAlignment="1"/>
    <xf numFmtId="0" fontId="18" fillId="0" borderId="2" xfId="198" applyFont="1" applyFill="1" applyBorder="1" applyAlignment="1">
      <alignment horizontal="right"/>
    </xf>
    <xf numFmtId="0" fontId="19" fillId="0" borderId="0" xfId="198" applyFont="1" applyFill="1" applyBorder="1"/>
    <xf numFmtId="171" fontId="27" fillId="0" borderId="0" xfId="0" applyNumberFormat="1" applyFont="1" applyAlignment="1">
      <alignment horizontal="right" wrapText="1"/>
    </xf>
    <xf numFmtId="167" fontId="27" fillId="0" borderId="0" xfId="0" applyNumberFormat="1" applyFont="1" applyAlignment="1">
      <alignment horizontal="right" wrapText="1"/>
    </xf>
    <xf numFmtId="170" fontId="27" fillId="0" borderId="0" xfId="0" applyNumberFormat="1" applyFont="1" applyAlignment="1">
      <alignment horizontal="right" wrapText="1"/>
    </xf>
    <xf numFmtId="171" fontId="27" fillId="0" borderId="0" xfId="16" applyNumberFormat="1" applyFont="1" applyAlignment="1">
      <alignment horizontal="right" wrapText="1"/>
    </xf>
    <xf numFmtId="4" fontId="27" fillId="0" borderId="0" xfId="16" applyNumberFormat="1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16" fillId="0" borderId="0" xfId="17" applyFont="1" applyFill="1"/>
    <xf numFmtId="171" fontId="27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right" wrapText="1"/>
    </xf>
    <xf numFmtId="0" fontId="19" fillId="0" borderId="0" xfId="200" applyFont="1"/>
    <xf numFmtId="0" fontId="18" fillId="0" borderId="2" xfId="200" applyFont="1" applyBorder="1" applyAlignment="1">
      <alignment vertical="justify"/>
    </xf>
    <xf numFmtId="0" fontId="18" fillId="0" borderId="0" xfId="200" applyFont="1" applyBorder="1" applyAlignment="1">
      <alignment vertical="justify"/>
    </xf>
    <xf numFmtId="0" fontId="18" fillId="0" borderId="2" xfId="200" applyFont="1" applyBorder="1" applyAlignment="1">
      <alignment horizontal="right" vertical="justify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right" wrapText="1"/>
    </xf>
    <xf numFmtId="169" fontId="27" fillId="0" borderId="0" xfId="0" applyNumberFormat="1" applyFont="1" applyBorder="1" applyAlignment="1">
      <alignment horizontal="right" wrapText="1"/>
    </xf>
    <xf numFmtId="0" fontId="18" fillId="0" borderId="2" xfId="201" applyFont="1" applyBorder="1" applyAlignment="1">
      <alignment vertical="justify"/>
    </xf>
    <xf numFmtId="0" fontId="18" fillId="0" borderId="2" xfId="201" applyFont="1" applyBorder="1" applyAlignment="1">
      <alignment horizontal="right" vertical="justify"/>
    </xf>
    <xf numFmtId="170" fontId="27" fillId="0" borderId="0" xfId="16" applyNumberFormat="1" applyFont="1" applyBorder="1" applyAlignment="1">
      <alignment horizontal="right" wrapText="1"/>
    </xf>
    <xf numFmtId="0" fontId="27" fillId="0" borderId="0" xfId="16" applyFont="1" applyBorder="1" applyAlignment="1">
      <alignment horizontal="right" wrapText="1"/>
    </xf>
    <xf numFmtId="170" fontId="27" fillId="0" borderId="2" xfId="0" applyNumberFormat="1" applyFont="1" applyBorder="1" applyAlignment="1">
      <alignment horizontal="right" wrapText="1"/>
    </xf>
    <xf numFmtId="0" fontId="18" fillId="0" borderId="2" xfId="196" applyFont="1" applyBorder="1" applyAlignment="1"/>
    <xf numFmtId="0" fontId="18" fillId="0" borderId="2" xfId="199" applyFont="1" applyBorder="1" applyAlignment="1">
      <alignment vertical="justify"/>
    </xf>
    <xf numFmtId="0" fontId="18" fillId="0" borderId="0" xfId="199" applyFont="1"/>
    <xf numFmtId="0" fontId="18" fillId="0" borderId="0" xfId="17" applyFont="1"/>
    <xf numFmtId="0" fontId="18" fillId="0" borderId="2" xfId="196" applyFont="1" applyBorder="1" applyAlignment="1">
      <alignment horizontal="right"/>
    </xf>
    <xf numFmtId="0" fontId="18" fillId="0" borderId="2" xfId="17" applyFont="1" applyBorder="1" applyAlignment="1">
      <alignment vertical="justify"/>
    </xf>
    <xf numFmtId="0" fontId="18" fillId="0" borderId="2" xfId="17" applyFont="1" applyBorder="1" applyAlignment="1">
      <alignment horizontal="right" vertical="justify"/>
    </xf>
    <xf numFmtId="0" fontId="19" fillId="0" borderId="0" xfId="200" applyFont="1" applyBorder="1"/>
    <xf numFmtId="0" fontId="18" fillId="0" borderId="0" xfId="17" applyFont="1" applyBorder="1" applyAlignment="1">
      <alignment vertical="justify"/>
    </xf>
    <xf numFmtId="0" fontId="18" fillId="0" borderId="0" xfId="17" applyFont="1" applyBorder="1" applyAlignment="1">
      <alignment horizontal="right" vertical="justify"/>
    </xf>
    <xf numFmtId="0" fontId="27" fillId="0" borderId="4" xfId="0" applyFont="1" applyBorder="1" applyAlignment="1">
      <alignment vertical="center" wrapText="1"/>
    </xf>
    <xf numFmtId="0" fontId="19" fillId="0" borderId="0" xfId="183" applyFont="1" applyFill="1"/>
    <xf numFmtId="0" fontId="18" fillId="0" borderId="2" xfId="183" applyFont="1" applyFill="1" applyBorder="1" applyAlignment="1"/>
    <xf numFmtId="0" fontId="18" fillId="0" borderId="2" xfId="183" applyFont="1" applyFill="1" applyBorder="1" applyAlignment="1">
      <alignment horizontal="right"/>
    </xf>
    <xf numFmtId="0" fontId="19" fillId="0" borderId="0" xfId="183" applyFont="1" applyFill="1" applyBorder="1"/>
    <xf numFmtId="0" fontId="27" fillId="0" borderId="5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center" wrapText="1"/>
    </xf>
    <xf numFmtId="171" fontId="27" fillId="0" borderId="0" xfId="0" applyNumberFormat="1" applyFont="1" applyBorder="1" applyAlignment="1">
      <alignment horizontal="right" wrapText="1"/>
    </xf>
    <xf numFmtId="167" fontId="27" fillId="0" borderId="0" xfId="0" applyNumberFormat="1" applyFont="1" applyBorder="1" applyAlignment="1">
      <alignment horizontal="right" wrapText="1"/>
    </xf>
    <xf numFmtId="170" fontId="27" fillId="0" borderId="0" xfId="0" applyNumberFormat="1" applyFont="1" applyBorder="1" applyAlignment="1">
      <alignment horizontal="right" wrapText="1"/>
    </xf>
    <xf numFmtId="171" fontId="18" fillId="0" borderId="0" xfId="16" applyNumberFormat="1" applyFont="1" applyFill="1" applyAlignment="1">
      <alignment horizontal="right" wrapText="1"/>
    </xf>
    <xf numFmtId="0" fontId="18" fillId="0" borderId="0" xfId="16" applyFont="1" applyFill="1" applyAlignment="1">
      <alignment horizontal="right" wrapText="1"/>
    </xf>
    <xf numFmtId="167" fontId="27" fillId="0" borderId="2" xfId="0" applyNumberFormat="1" applyFont="1" applyBorder="1" applyAlignment="1">
      <alignment horizontal="right" wrapText="1"/>
    </xf>
    <xf numFmtId="167" fontId="18" fillId="0" borderId="2" xfId="184" applyNumberFormat="1" applyFont="1" applyFill="1" applyBorder="1" applyAlignment="1"/>
    <xf numFmtId="167" fontId="18" fillId="0" borderId="2" xfId="184" applyNumberFormat="1" applyFont="1" applyFill="1" applyBorder="1" applyAlignment="1">
      <alignment horizontal="right"/>
    </xf>
    <xf numFmtId="0" fontId="30" fillId="0" borderId="0" xfId="183" applyFont="1" applyFill="1"/>
    <xf numFmtId="0" fontId="31" fillId="0" borderId="0" xfId="183" applyFont="1" applyFill="1"/>
    <xf numFmtId="49" fontId="18" fillId="0" borderId="0" xfId="17" applyNumberFormat="1" applyFont="1" applyFill="1" applyBorder="1" applyAlignment="1"/>
    <xf numFmtId="3" fontId="18" fillId="0" borderId="0" xfId="17" applyNumberFormat="1" applyFont="1" applyFill="1" applyBorder="1" applyAlignment="1">
      <alignment horizontal="right"/>
    </xf>
    <xf numFmtId="167" fontId="18" fillId="0" borderId="0" xfId="17" applyNumberFormat="1" applyFont="1" applyFill="1" applyBorder="1" applyAlignment="1">
      <alignment horizontal="right"/>
    </xf>
    <xf numFmtId="171" fontId="18" fillId="0" borderId="0" xfId="16" applyNumberFormat="1" applyFont="1" applyFill="1" applyBorder="1" applyAlignment="1">
      <alignment horizontal="right" wrapText="1"/>
    </xf>
    <xf numFmtId="171" fontId="27" fillId="0" borderId="0" xfId="16" applyNumberFormat="1" applyFont="1" applyFill="1" applyAlignment="1">
      <alignment horizontal="right" wrapText="1"/>
    </xf>
    <xf numFmtId="0" fontId="27" fillId="0" borderId="0" xfId="16" applyFont="1" applyFill="1" applyAlignment="1">
      <alignment horizontal="right" wrapText="1"/>
    </xf>
    <xf numFmtId="4" fontId="18" fillId="0" borderId="0" xfId="16" applyNumberFormat="1" applyFont="1" applyFill="1" applyAlignment="1">
      <alignment horizontal="right"/>
    </xf>
    <xf numFmtId="0" fontId="18" fillId="0" borderId="0" xfId="16" applyFont="1" applyFill="1" applyBorder="1"/>
    <xf numFmtId="0" fontId="18" fillId="0" borderId="0" xfId="16" applyFont="1" applyFill="1" applyBorder="1" applyAlignment="1"/>
    <xf numFmtId="0" fontId="18" fillId="0" borderId="0" xfId="16" applyFont="1" applyFill="1" applyBorder="1" applyAlignment="1">
      <alignment horizontal="right"/>
    </xf>
    <xf numFmtId="49" fontId="26" fillId="0" borderId="0" xfId="16" applyNumberFormat="1" applyFont="1" applyFill="1" applyAlignment="1">
      <alignment horizontal="left"/>
    </xf>
    <xf numFmtId="49" fontId="18" fillId="0" borderId="2" xfId="17" applyNumberFormat="1" applyFont="1" applyFill="1" applyBorder="1" applyAlignment="1"/>
    <xf numFmtId="166" fontId="19" fillId="0" borderId="0" xfId="16" applyNumberFormat="1" applyFont="1" applyFill="1"/>
    <xf numFmtId="0" fontId="18" fillId="0" borderId="2" xfId="16" applyFont="1" applyFill="1" applyBorder="1" applyAlignment="1"/>
    <xf numFmtId="0" fontId="18" fillId="0" borderId="2" xfId="185" applyFont="1" applyFill="1" applyBorder="1" applyAlignment="1"/>
    <xf numFmtId="0" fontId="18" fillId="0" borderId="2" xfId="185" applyFont="1" applyFill="1" applyBorder="1" applyAlignment="1">
      <alignment horizontal="right"/>
    </xf>
    <xf numFmtId="168" fontId="18" fillId="0" borderId="0" xfId="16" applyNumberFormat="1" applyFont="1" applyFill="1"/>
    <xf numFmtId="0" fontId="18" fillId="0" borderId="0" xfId="16" applyNumberFormat="1" applyFont="1" applyFill="1"/>
    <xf numFmtId="0" fontId="18" fillId="0" borderId="2" xfId="186" applyFont="1" applyFill="1" applyBorder="1" applyAlignment="1"/>
    <xf numFmtId="0" fontId="18" fillId="0" borderId="2" xfId="186" applyFont="1" applyFill="1" applyBorder="1" applyAlignment="1">
      <alignment horizontal="right"/>
    </xf>
    <xf numFmtId="166" fontId="18" fillId="0" borderId="0" xfId="17" applyNumberFormat="1" applyFont="1" applyFill="1" applyBorder="1" applyAlignment="1">
      <alignment horizontal="right"/>
    </xf>
    <xf numFmtId="165" fontId="18" fillId="0" borderId="0" xfId="17" applyNumberFormat="1" applyFont="1" applyFill="1" applyBorder="1" applyAlignment="1">
      <alignment horizontal="right"/>
    </xf>
    <xf numFmtId="171" fontId="27" fillId="0" borderId="0" xfId="16" applyNumberFormat="1" applyFont="1" applyFill="1" applyBorder="1" applyAlignment="1">
      <alignment horizontal="right" wrapText="1"/>
    </xf>
    <xf numFmtId="3" fontId="18" fillId="0" borderId="0" xfId="17" applyNumberFormat="1" applyFont="1" applyFill="1" applyAlignment="1">
      <alignment horizontal="right"/>
    </xf>
    <xf numFmtId="0" fontId="27" fillId="0" borderId="0" xfId="145" applyFont="1" applyFill="1" applyAlignment="1">
      <alignment horizontal="right" wrapText="1"/>
    </xf>
    <xf numFmtId="0" fontId="32" fillId="0" borderId="0" xfId="145" applyFont="1" applyFill="1" applyAlignment="1">
      <alignment horizontal="right" wrapText="1"/>
    </xf>
    <xf numFmtId="0" fontId="18" fillId="0" borderId="0" xfId="145" applyFont="1" applyFill="1" applyAlignment="1">
      <alignment horizontal="right" wrapText="1"/>
    </xf>
    <xf numFmtId="167" fontId="18" fillId="0" borderId="0" xfId="17" applyNumberFormat="1" applyFont="1" applyFill="1" applyAlignment="1">
      <alignment horizontal="right"/>
    </xf>
    <xf numFmtId="171" fontId="27" fillId="0" borderId="0" xfId="16" applyNumberFormat="1" applyFont="1" applyBorder="1" applyAlignment="1">
      <alignment horizontal="right" wrapText="1"/>
    </xf>
    <xf numFmtId="0" fontId="18" fillId="0" borderId="2" xfId="190" applyFont="1" applyFill="1" applyBorder="1" applyAlignment="1"/>
    <xf numFmtId="0" fontId="18" fillId="0" borderId="2" xfId="190" applyFont="1" applyFill="1" applyBorder="1" applyAlignment="1">
      <alignment horizontal="right"/>
    </xf>
    <xf numFmtId="0" fontId="16" fillId="0" borderId="3" xfId="17" applyFont="1" applyFill="1" applyBorder="1"/>
    <xf numFmtId="3" fontId="19" fillId="0" borderId="0" xfId="16" applyNumberFormat="1" applyFont="1" applyFill="1"/>
    <xf numFmtId="3" fontId="18" fillId="0" borderId="0" xfId="16" applyNumberFormat="1" applyFont="1" applyFill="1"/>
    <xf numFmtId="3" fontId="18" fillId="0" borderId="0" xfId="16" applyNumberFormat="1" applyFont="1" applyFill="1" applyAlignment="1">
      <alignment horizontal="right"/>
    </xf>
    <xf numFmtId="0" fontId="19" fillId="0" borderId="3" xfId="16" applyFont="1" applyFill="1" applyBorder="1"/>
    <xf numFmtId="0" fontId="19" fillId="0" borderId="3" xfId="183" applyFont="1" applyFill="1" applyBorder="1"/>
    <xf numFmtId="0" fontId="19" fillId="0" borderId="0" xfId="16" applyFont="1" applyFill="1" applyBorder="1"/>
    <xf numFmtId="0" fontId="19" fillId="0" borderId="0" xfId="194" applyFont="1"/>
    <xf numFmtId="0" fontId="18" fillId="0" borderId="2" xfId="194" applyFont="1" applyBorder="1" applyAlignment="1"/>
    <xf numFmtId="0" fontId="18" fillId="0" borderId="0" xfId="194" applyFont="1" applyAlignment="1">
      <alignment horizontal="right"/>
    </xf>
    <xf numFmtId="0" fontId="18" fillId="0" borderId="0" xfId="194" applyFont="1"/>
    <xf numFmtId="0" fontId="18" fillId="0" borderId="0" xfId="194" applyFont="1" applyAlignment="1">
      <alignment horizontal="left" wrapText="1"/>
    </xf>
    <xf numFmtId="0" fontId="18" fillId="0" borderId="0" xfId="194" applyFont="1" applyFill="1" applyAlignment="1">
      <alignment horizontal="left" wrapText="1"/>
    </xf>
    <xf numFmtId="0" fontId="18" fillId="0" borderId="2" xfId="194" applyFont="1" applyFill="1" applyBorder="1" applyAlignment="1"/>
    <xf numFmtId="0" fontId="18" fillId="0" borderId="0" xfId="194" applyFont="1" applyFill="1"/>
    <xf numFmtId="0" fontId="18" fillId="0" borderId="0" xfId="194" applyFont="1" applyFill="1" applyAlignment="1">
      <alignment horizontal="right"/>
    </xf>
    <xf numFmtId="0" fontId="19" fillId="0" borderId="0" xfId="193" applyFont="1" applyFill="1"/>
    <xf numFmtId="0" fontId="18" fillId="0" borderId="2" xfId="193" applyFont="1" applyFill="1" applyBorder="1" applyAlignment="1"/>
    <xf numFmtId="0" fontId="18" fillId="0" borderId="2" xfId="193" applyFont="1" applyFill="1" applyBorder="1" applyAlignment="1">
      <alignment horizontal="right"/>
    </xf>
    <xf numFmtId="0" fontId="18" fillId="0" borderId="5" xfId="202" applyFont="1" applyFill="1" applyBorder="1" applyAlignment="1">
      <alignment horizontal="center" vertical="center" wrapText="1"/>
    </xf>
    <xf numFmtId="171" fontId="27" fillId="0" borderId="0" xfId="0" applyNumberFormat="1" applyFont="1" applyAlignment="1">
      <alignment horizontal="center" vertical="center" wrapText="1"/>
    </xf>
    <xf numFmtId="170" fontId="27" fillId="0" borderId="0" xfId="0" applyNumberFormat="1" applyFont="1" applyAlignment="1">
      <alignment horizontal="center" vertical="center" wrapText="1"/>
    </xf>
    <xf numFmtId="171" fontId="27" fillId="0" borderId="0" xfId="16" applyNumberFormat="1" applyFont="1" applyFill="1" applyAlignment="1">
      <alignment horizontal="center" vertical="center" wrapText="1"/>
    </xf>
    <xf numFmtId="170" fontId="27" fillId="0" borderId="0" xfId="16" applyNumberFormat="1" applyFont="1" applyFill="1" applyAlignment="1">
      <alignment horizontal="center" vertical="center" wrapText="1"/>
    </xf>
    <xf numFmtId="170" fontId="18" fillId="0" borderId="0" xfId="16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16" applyFont="1" applyFill="1" applyAlignment="1">
      <alignment horizontal="center" vertical="center" wrapText="1"/>
    </xf>
    <xf numFmtId="0" fontId="18" fillId="0" borderId="0" xfId="16" applyFont="1" applyFill="1" applyAlignment="1">
      <alignment horizontal="center" vertical="center" wrapText="1"/>
    </xf>
    <xf numFmtId="17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8" fillId="0" borderId="0" xfId="193" applyFont="1" applyFill="1" applyAlignment="1">
      <alignment horizontal="left" wrapText="1"/>
    </xf>
    <xf numFmtId="0" fontId="18" fillId="0" borderId="0" xfId="193" applyFont="1" applyFill="1"/>
    <xf numFmtId="0" fontId="18" fillId="0" borderId="0" xfId="193" applyFont="1" applyFill="1" applyAlignment="1">
      <alignment horizontal="right"/>
    </xf>
    <xf numFmtId="0" fontId="19" fillId="0" borderId="0" xfId="193" applyFont="1"/>
    <xf numFmtId="0" fontId="19" fillId="0" borderId="0" xfId="191" applyFont="1"/>
    <xf numFmtId="0" fontId="18" fillId="0" borderId="0" xfId="17" applyFont="1" applyBorder="1" applyAlignment="1"/>
    <xf numFmtId="0" fontId="19" fillId="0" borderId="0" xfId="191" applyFont="1" applyBorder="1"/>
    <xf numFmtId="0" fontId="18" fillId="0" borderId="2" xfId="17" applyFont="1" applyBorder="1" applyAlignment="1">
      <alignment horizontal="right"/>
    </xf>
    <xf numFmtId="0" fontId="19" fillId="0" borderId="0" xfId="191" applyFont="1" applyFill="1"/>
    <xf numFmtId="0" fontId="19" fillId="0" borderId="0" xfId="191" applyFont="1" applyFill="1" applyBorder="1"/>
    <xf numFmtId="0" fontId="18" fillId="0" borderId="2" xfId="17" applyFont="1" applyBorder="1"/>
    <xf numFmtId="171" fontId="27" fillId="0" borderId="0" xfId="145" applyNumberFormat="1" applyFont="1" applyAlignment="1">
      <alignment horizontal="right" wrapText="1"/>
    </xf>
    <xf numFmtId="0" fontId="27" fillId="0" borderId="0" xfId="145" applyFont="1" applyAlignment="1">
      <alignment horizontal="right" wrapText="1"/>
    </xf>
    <xf numFmtId="171" fontId="27" fillId="0" borderId="2" xfId="145" applyNumberFormat="1" applyFont="1" applyBorder="1" applyAlignment="1">
      <alignment horizontal="right" wrapText="1"/>
    </xf>
    <xf numFmtId="0" fontId="29" fillId="0" borderId="0" xfId="16" applyFont="1" applyAlignment="1">
      <alignment horizontal="center" vertical="center" wrapText="1"/>
    </xf>
    <xf numFmtId="170" fontId="27" fillId="0" borderId="0" xfId="145" applyNumberFormat="1" applyFont="1" applyAlignment="1">
      <alignment horizontal="right" wrapText="1"/>
    </xf>
    <xf numFmtId="0" fontId="18" fillId="0" borderId="2" xfId="202" applyFont="1" applyBorder="1" applyAlignment="1">
      <alignment vertical="justify"/>
    </xf>
    <xf numFmtId="0" fontId="18" fillId="0" borderId="2" xfId="202" applyFont="1" applyBorder="1" applyAlignment="1">
      <alignment horizontal="right" vertical="justify"/>
    </xf>
    <xf numFmtId="168" fontId="18" fillId="0" borderId="0" xfId="16" applyNumberFormat="1" applyFont="1" applyFill="1" applyBorder="1" applyAlignment="1">
      <alignment horizontal="right"/>
    </xf>
    <xf numFmtId="0" fontId="18" fillId="0" borderId="0" xfId="202" applyFont="1"/>
    <xf numFmtId="170" fontId="18" fillId="0" borderId="0" xfId="202" applyNumberFormat="1" applyFont="1"/>
    <xf numFmtId="0" fontId="19" fillId="0" borderId="0" xfId="202" applyFont="1"/>
    <xf numFmtId="0" fontId="19" fillId="0" borderId="2" xfId="202" applyFont="1" applyBorder="1"/>
    <xf numFmtId="0" fontId="26" fillId="0" borderId="0" xfId="0" applyFont="1"/>
    <xf numFmtId="14" fontId="18" fillId="0" borderId="3" xfId="202" applyNumberFormat="1" applyFont="1" applyBorder="1" applyAlignment="1">
      <alignment wrapText="1"/>
    </xf>
    <xf numFmtId="0" fontId="31" fillId="0" borderId="0" xfId="0" applyFont="1"/>
    <xf numFmtId="0" fontId="18" fillId="0" borderId="0" xfId="202" applyFont="1" applyBorder="1" applyAlignment="1"/>
    <xf numFmtId="0" fontId="18" fillId="0" borderId="3" xfId="194" applyFont="1" applyBorder="1"/>
    <xf numFmtId="0" fontId="26" fillId="0" borderId="3" xfId="202" applyFont="1" applyBorder="1" applyAlignment="1"/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2" xfId="202" applyFont="1" applyBorder="1" applyAlignment="1">
      <alignment wrapText="1"/>
    </xf>
    <xf numFmtId="14" fontId="18" fillId="0" borderId="2" xfId="202" applyNumberFormat="1" applyFont="1" applyBorder="1" applyAlignment="1">
      <alignment horizontal="left" wrapText="1"/>
    </xf>
    <xf numFmtId="0" fontId="31" fillId="0" borderId="2" xfId="0" applyFont="1" applyBorder="1"/>
    <xf numFmtId="0" fontId="18" fillId="0" borderId="2" xfId="202" applyFont="1" applyFill="1" applyBorder="1" applyAlignment="1">
      <alignment horizontal="left"/>
    </xf>
    <xf numFmtId="0" fontId="19" fillId="0" borderId="2" xfId="0" applyFont="1" applyBorder="1"/>
    <xf numFmtId="0" fontId="18" fillId="0" borderId="2" xfId="194" applyFont="1" applyBorder="1"/>
    <xf numFmtId="0" fontId="18" fillId="0" borderId="0" xfId="17" applyFont="1" applyBorder="1"/>
    <xf numFmtId="0" fontId="18" fillId="0" borderId="0" xfId="194" applyFont="1" applyBorder="1"/>
    <xf numFmtId="0" fontId="33" fillId="0" borderId="0" xfId="145" applyFont="1" applyAlignment="1">
      <alignment horizontal="left" wrapText="1"/>
    </xf>
    <xf numFmtId="0" fontId="27" fillId="0" borderId="0" xfId="145" applyFont="1" applyAlignment="1">
      <alignment horizontal="left" wrapText="1"/>
    </xf>
    <xf numFmtId="0" fontId="27" fillId="0" borderId="2" xfId="145" applyFont="1" applyBorder="1" applyAlignment="1">
      <alignment horizontal="left" wrapText="1"/>
    </xf>
    <xf numFmtId="0" fontId="34" fillId="0" borderId="0" xfId="202" applyFont="1"/>
    <xf numFmtId="3" fontId="27" fillId="0" borderId="0" xfId="0" applyNumberFormat="1" applyFont="1" applyAlignment="1">
      <alignment horizontal="right" wrapText="1"/>
    </xf>
    <xf numFmtId="3" fontId="27" fillId="0" borderId="2" xfId="0" applyNumberFormat="1" applyFont="1" applyBorder="1" applyAlignment="1">
      <alignment horizontal="right" wrapText="1"/>
    </xf>
    <xf numFmtId="0" fontId="18" fillId="0" borderId="5" xfId="202" applyFont="1" applyBorder="1" applyAlignment="1">
      <alignment horizontal="center" vertical="center" wrapText="1"/>
    </xf>
    <xf numFmtId="0" fontId="18" fillId="0" borderId="4" xfId="202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right" wrapText="1"/>
    </xf>
    <xf numFmtId="171" fontId="27" fillId="0" borderId="0" xfId="0" applyNumberFormat="1" applyFont="1" applyFill="1" applyBorder="1" applyAlignment="1">
      <alignment horizontal="right" wrapText="1"/>
    </xf>
    <xf numFmtId="170" fontId="27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 horizontal="right" wrapText="1"/>
    </xf>
    <xf numFmtId="171" fontId="27" fillId="0" borderId="2" xfId="0" applyNumberFormat="1" applyFont="1" applyFill="1" applyBorder="1" applyAlignment="1">
      <alignment horizontal="right" wrapText="1"/>
    </xf>
    <xf numFmtId="170" fontId="27" fillId="0" borderId="2" xfId="0" applyNumberFormat="1" applyFont="1" applyFill="1" applyBorder="1" applyAlignment="1">
      <alignment horizontal="right" wrapText="1"/>
    </xf>
    <xf numFmtId="3" fontId="27" fillId="0" borderId="2" xfId="0" applyNumberFormat="1" applyFont="1" applyFill="1" applyBorder="1" applyAlignment="1">
      <alignment horizontal="right" wrapText="1"/>
    </xf>
    <xf numFmtId="3" fontId="18" fillId="0" borderId="0" xfId="17" applyNumberFormat="1" applyFont="1" applyAlignment="1">
      <alignment horizontal="right"/>
    </xf>
    <xf numFmtId="170" fontId="27" fillId="0" borderId="0" xfId="0" applyNumberFormat="1" applyFont="1" applyFill="1" applyAlignment="1">
      <alignment horizontal="right" wrapText="1"/>
    </xf>
    <xf numFmtId="0" fontId="27" fillId="0" borderId="0" xfId="0" applyFont="1" applyBorder="1" applyAlignment="1">
      <alignment horizontal="center" vertical="center" wrapText="1"/>
    </xf>
    <xf numFmtId="171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2" fillId="0" borderId="0" xfId="205" applyBorder="1" applyAlignment="1" applyProtection="1">
      <alignment horizontal="left" wrapText="1" indent="1"/>
    </xf>
    <xf numFmtId="0" fontId="18" fillId="0" borderId="5" xfId="202" applyFont="1" applyBorder="1" applyAlignment="1">
      <alignment horizontal="center" vertical="center" wrapText="1"/>
    </xf>
    <xf numFmtId="168" fontId="27" fillId="0" borderId="0" xfId="0" applyNumberFormat="1" applyFont="1" applyFill="1" applyAlignment="1">
      <alignment horizontal="right" wrapText="1"/>
    </xf>
    <xf numFmtId="168" fontId="27" fillId="0" borderId="0" xfId="16" applyNumberFormat="1" applyFont="1" applyFill="1" applyAlignment="1">
      <alignment horizontal="right" wrapText="1"/>
    </xf>
    <xf numFmtId="168" fontId="27" fillId="0" borderId="2" xfId="0" applyNumberFormat="1" applyFont="1" applyFill="1" applyBorder="1" applyAlignment="1">
      <alignment horizontal="right" wrapText="1"/>
    </xf>
    <xf numFmtId="168" fontId="27" fillId="0" borderId="3" xfId="0" applyNumberFormat="1" applyFont="1" applyFill="1" applyBorder="1" applyAlignment="1">
      <alignment horizontal="right" wrapText="1"/>
    </xf>
    <xf numFmtId="168" fontId="27" fillId="0" borderId="0" xfId="0" applyNumberFormat="1" applyFont="1" applyFill="1" applyBorder="1" applyAlignment="1">
      <alignment horizontal="right" wrapText="1"/>
    </xf>
    <xf numFmtId="167" fontId="16" fillId="0" borderId="0" xfId="202" applyNumberFormat="1" applyFont="1"/>
    <xf numFmtId="170" fontId="27" fillId="0" borderId="0" xfId="212" applyNumberFormat="1" applyFont="1" applyAlignment="1">
      <alignment horizontal="right" wrapText="1"/>
    </xf>
    <xf numFmtId="171" fontId="19" fillId="0" borderId="0" xfId="183" applyNumberFormat="1" applyFont="1" applyFill="1"/>
    <xf numFmtId="0" fontId="18" fillId="0" borderId="0" xfId="202" applyFont="1" applyFill="1" applyAlignment="1"/>
    <xf numFmtId="0" fontId="18" fillId="0" borderId="2" xfId="202" applyFont="1" applyFill="1" applyBorder="1" applyAlignment="1"/>
    <xf numFmtId="0" fontId="19" fillId="0" borderId="0" xfId="1" applyFont="1" applyAlignment="1">
      <alignment horizontal="center"/>
    </xf>
    <xf numFmtId="0" fontId="20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vertical="top" wrapText="1"/>
    </xf>
    <xf numFmtId="0" fontId="19" fillId="0" borderId="0" xfId="1" applyFont="1" applyAlignment="1">
      <alignment horizontal="right" vertical="top" wrapText="1"/>
    </xf>
    <xf numFmtId="0" fontId="21" fillId="10" borderId="0" xfId="2" applyNumberFormat="1" applyFont="1" applyFill="1" applyBorder="1" applyAlignment="1" applyProtection="1">
      <alignment horizontal="left" vertical="center" wrapText="1"/>
    </xf>
    <xf numFmtId="0" fontId="20" fillId="0" borderId="0" xfId="2" applyNumberFormat="1" applyFont="1" applyFill="1" applyBorder="1" applyAlignment="1" applyProtection="1">
      <alignment horizontal="right" vertical="top"/>
    </xf>
    <xf numFmtId="0" fontId="18" fillId="0" borderId="10" xfId="202" applyFont="1" applyBorder="1" applyAlignment="1">
      <alignment horizontal="center" vertical="center" wrapText="1"/>
    </xf>
    <xf numFmtId="0" fontId="18" fillId="0" borderId="3" xfId="202" applyFont="1" applyBorder="1" applyAlignment="1">
      <alignment horizontal="center" vertical="center" wrapText="1"/>
    </xf>
    <xf numFmtId="0" fontId="18" fillId="0" borderId="8" xfId="202" applyFont="1" applyBorder="1" applyAlignment="1">
      <alignment horizontal="center" vertical="center" wrapText="1"/>
    </xf>
    <xf numFmtId="0" fontId="18" fillId="0" borderId="11" xfId="202" applyFont="1" applyBorder="1" applyAlignment="1">
      <alignment horizontal="center" vertical="center" wrapText="1"/>
    </xf>
    <xf numFmtId="0" fontId="18" fillId="0" borderId="2" xfId="202" applyFont="1" applyBorder="1" applyAlignment="1">
      <alignment horizontal="center" vertical="center" wrapText="1"/>
    </xf>
    <xf numFmtId="0" fontId="18" fillId="0" borderId="12" xfId="202" applyFont="1" applyBorder="1" applyAlignment="1">
      <alignment horizontal="center" vertical="center" wrapText="1"/>
    </xf>
    <xf numFmtId="0" fontId="18" fillId="0" borderId="5" xfId="202" applyFont="1" applyBorder="1" applyAlignment="1">
      <alignment horizontal="center" vertical="center" wrapText="1"/>
    </xf>
    <xf numFmtId="0" fontId="18" fillId="0" borderId="4" xfId="202" applyFont="1" applyBorder="1" applyAlignment="1">
      <alignment horizontal="center" vertical="center" wrapText="1"/>
    </xf>
    <xf numFmtId="0" fontId="17" fillId="0" borderId="3" xfId="202" applyFont="1" applyBorder="1" applyAlignment="1">
      <alignment horizontal="center" vertical="center" wrapText="1"/>
    </xf>
    <xf numFmtId="0" fontId="17" fillId="0" borderId="0" xfId="202" applyFont="1" applyBorder="1" applyAlignment="1">
      <alignment horizontal="center" vertical="center" wrapText="1"/>
    </xf>
    <xf numFmtId="0" fontId="15" fillId="0" borderId="0" xfId="202" applyFont="1" applyBorder="1" applyAlignment="1">
      <alignment horizontal="left" vertical="center" wrapText="1"/>
    </xf>
    <xf numFmtId="0" fontId="18" fillId="0" borderId="6" xfId="202" applyFont="1" applyBorder="1" applyAlignment="1">
      <alignment horizontal="center" vertical="center"/>
    </xf>
    <xf numFmtId="0" fontId="18" fillId="0" borderId="7" xfId="202" applyFont="1" applyBorder="1" applyAlignment="1">
      <alignment horizontal="center" vertical="center" wrapText="1"/>
    </xf>
    <xf numFmtId="0" fontId="15" fillId="0" borderId="0" xfId="17" applyFont="1" applyFill="1" applyAlignment="1">
      <alignment horizontal="center" vertical="center" wrapText="1"/>
    </xf>
    <xf numFmtId="0" fontId="17" fillId="0" borderId="0" xfId="17" applyFont="1" applyFill="1" applyAlignment="1">
      <alignment horizontal="center" vertical="center" wrapText="1"/>
    </xf>
    <xf numFmtId="167" fontId="17" fillId="0" borderId="0" xfId="16" applyNumberFormat="1" applyFont="1" applyFill="1" applyAlignment="1">
      <alignment horizontal="center" vertical="center" wrapText="1"/>
    </xf>
    <xf numFmtId="167" fontId="18" fillId="0" borderId="6" xfId="16" applyNumberFormat="1" applyFont="1" applyFill="1" applyBorder="1" applyAlignment="1">
      <alignment horizontal="center"/>
    </xf>
    <xf numFmtId="0" fontId="18" fillId="0" borderId="5" xfId="16" applyFont="1" applyFill="1" applyBorder="1" applyAlignment="1">
      <alignment horizontal="center" vertical="center" wrapText="1"/>
    </xf>
    <xf numFmtId="0" fontId="18" fillId="0" borderId="4" xfId="16" applyFont="1" applyFill="1" applyBorder="1" applyAlignment="1">
      <alignment horizontal="center" vertical="top" wrapText="1"/>
    </xf>
    <xf numFmtId="0" fontId="18" fillId="0" borderId="7" xfId="16" applyFont="1" applyFill="1" applyBorder="1" applyAlignment="1">
      <alignment horizontal="center" vertical="top"/>
    </xf>
    <xf numFmtId="0" fontId="11" fillId="0" borderId="0" xfId="17" applyFont="1" applyFill="1" applyAlignment="1">
      <alignment horizontal="center" vertical="center" wrapText="1"/>
    </xf>
    <xf numFmtId="0" fontId="13" fillId="0" borderId="6" xfId="202" applyFont="1" applyBorder="1" applyAlignment="1">
      <alignment horizontal="center" vertical="center"/>
    </xf>
    <xf numFmtId="167" fontId="18" fillId="0" borderId="6" xfId="16" applyNumberFormat="1" applyFont="1" applyBorder="1" applyAlignment="1">
      <alignment horizontal="center"/>
    </xf>
    <xf numFmtId="0" fontId="17" fillId="0" borderId="0" xfId="195" applyFont="1" applyFill="1" applyAlignment="1">
      <alignment horizontal="center" vertical="center" wrapText="1"/>
    </xf>
    <xf numFmtId="0" fontId="18" fillId="0" borderId="4" xfId="16" applyFont="1" applyBorder="1" applyAlignment="1">
      <alignment horizontal="center" vertical="center" wrapText="1"/>
    </xf>
    <xf numFmtId="0" fontId="17" fillId="0" borderId="0" xfId="16" applyFont="1" applyAlignment="1">
      <alignment horizontal="center" vertical="center" wrapText="1"/>
    </xf>
    <xf numFmtId="0" fontId="18" fillId="0" borderId="6" xfId="16" applyFont="1" applyBorder="1" applyAlignment="1">
      <alignment horizontal="center" vertical="center"/>
    </xf>
    <xf numFmtId="0" fontId="18" fillId="0" borderId="5" xfId="16" applyFont="1" applyBorder="1" applyAlignment="1">
      <alignment horizontal="center" vertical="center" wrapText="1"/>
    </xf>
    <xf numFmtId="0" fontId="18" fillId="0" borderId="4" xfId="16" applyFont="1" applyBorder="1" applyAlignment="1">
      <alignment horizontal="center" vertical="top" wrapText="1"/>
    </xf>
    <xf numFmtId="0" fontId="18" fillId="0" borderId="7" xfId="16" applyFont="1" applyBorder="1" applyAlignment="1">
      <alignment horizontal="center" vertical="top" wrapText="1"/>
    </xf>
    <xf numFmtId="0" fontId="18" fillId="0" borderId="13" xfId="16" applyFont="1" applyBorder="1" applyAlignment="1">
      <alignment horizontal="center" vertical="center" wrapText="1"/>
    </xf>
    <xf numFmtId="0" fontId="18" fillId="0" borderId="14" xfId="16" applyFont="1" applyBorder="1" applyAlignment="1">
      <alignment horizontal="center" vertical="center" wrapText="1"/>
    </xf>
    <xf numFmtId="0" fontId="17" fillId="0" borderId="0" xfId="196" applyFont="1" applyFill="1" applyAlignment="1">
      <alignment horizontal="center" vertical="center" wrapText="1"/>
    </xf>
    <xf numFmtId="0" fontId="17" fillId="0" borderId="0" xfId="197" applyFont="1" applyFill="1" applyAlignment="1">
      <alignment horizontal="center" vertical="center" wrapText="1"/>
    </xf>
    <xf numFmtId="0" fontId="17" fillId="0" borderId="0" xfId="198" applyFont="1" applyFill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64" fontId="17" fillId="0" borderId="0" xfId="13" applyFont="1" applyAlignment="1">
      <alignment horizontal="center" vertical="center" wrapText="1"/>
    </xf>
    <xf numFmtId="0" fontId="15" fillId="0" borderId="0" xfId="200" applyFont="1" applyAlignment="1">
      <alignment horizontal="left" vertical="center" wrapText="1"/>
    </xf>
    <xf numFmtId="0" fontId="19" fillId="0" borderId="0" xfId="16" applyFont="1" applyAlignment="1">
      <alignment horizontal="left"/>
    </xf>
    <xf numFmtId="0" fontId="17" fillId="0" borderId="0" xfId="200" applyFont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64" fontId="17" fillId="0" borderId="0" xfId="11" applyFont="1" applyAlignment="1">
      <alignment horizontal="center" vertical="center" wrapText="1"/>
    </xf>
    <xf numFmtId="164" fontId="17" fillId="0" borderId="0" xfId="12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64" fontId="17" fillId="0" borderId="0" xfId="10" applyFont="1" applyAlignment="1">
      <alignment horizontal="center" vertical="center" wrapText="1"/>
    </xf>
    <xf numFmtId="0" fontId="17" fillId="0" borderId="0" xfId="188" applyFont="1" applyFill="1" applyAlignment="1">
      <alignment horizontal="center" vertical="center" wrapText="1"/>
    </xf>
    <xf numFmtId="0" fontId="17" fillId="0" borderId="0" xfId="189" applyFont="1" applyFill="1" applyAlignment="1">
      <alignment horizontal="center" vertical="center" wrapText="1"/>
    </xf>
    <xf numFmtId="0" fontId="17" fillId="0" borderId="0" xfId="190" applyFont="1" applyFill="1" applyAlignment="1">
      <alignment horizontal="center" vertical="center" wrapText="1"/>
    </xf>
    <xf numFmtId="0" fontId="17" fillId="0" borderId="0" xfId="16" applyFont="1" applyFill="1" applyAlignment="1">
      <alignment horizontal="center" vertical="center" wrapText="1"/>
    </xf>
    <xf numFmtId="0" fontId="18" fillId="0" borderId="8" xfId="16" applyFont="1" applyFill="1" applyBorder="1" applyAlignment="1">
      <alignment horizontal="center"/>
    </xf>
    <xf numFmtId="0" fontId="18" fillId="0" borderId="9" xfId="16" applyFont="1" applyFill="1" applyBorder="1" applyAlignment="1">
      <alignment horizontal="center"/>
    </xf>
    <xf numFmtId="0" fontId="18" fillId="0" borderId="12" xfId="16" applyFont="1" applyFill="1" applyBorder="1" applyAlignment="1">
      <alignment horizontal="center"/>
    </xf>
    <xf numFmtId="0" fontId="18" fillId="0" borderId="10" xfId="16" applyFont="1" applyFill="1" applyBorder="1" applyAlignment="1">
      <alignment horizontal="center" vertical="center" wrapText="1"/>
    </xf>
    <xf numFmtId="0" fontId="18" fillId="0" borderId="3" xfId="16" applyFont="1" applyFill="1" applyBorder="1" applyAlignment="1">
      <alignment horizontal="center" vertical="center" wrapText="1"/>
    </xf>
    <xf numFmtId="0" fontId="18" fillId="0" borderId="8" xfId="16" applyFont="1" applyFill="1" applyBorder="1" applyAlignment="1">
      <alignment horizontal="center" vertical="center" wrapText="1"/>
    </xf>
    <xf numFmtId="0" fontId="18" fillId="0" borderId="11" xfId="16" applyFont="1" applyFill="1" applyBorder="1" applyAlignment="1">
      <alignment horizontal="center" vertical="center" wrapText="1"/>
    </xf>
    <xf numFmtId="0" fontId="18" fillId="0" borderId="2" xfId="16" applyFont="1" applyFill="1" applyBorder="1" applyAlignment="1">
      <alignment horizontal="center" vertical="center" wrapText="1"/>
    </xf>
    <xf numFmtId="0" fontId="18" fillId="0" borderId="12" xfId="16" applyFont="1" applyFill="1" applyBorder="1" applyAlignment="1">
      <alignment horizontal="center" vertical="center" wrapText="1"/>
    </xf>
    <xf numFmtId="0" fontId="18" fillId="0" borderId="4" xfId="16" applyFont="1" applyFill="1" applyBorder="1" applyAlignment="1">
      <alignment horizontal="center" vertical="center" wrapText="1"/>
    </xf>
    <xf numFmtId="0" fontId="18" fillId="0" borderId="7" xfId="16" applyFont="1" applyFill="1" applyBorder="1" applyAlignment="1">
      <alignment horizontal="center" vertical="center" wrapText="1"/>
    </xf>
    <xf numFmtId="0" fontId="18" fillId="0" borderId="6" xfId="16" applyFont="1" applyFill="1" applyBorder="1" applyAlignment="1">
      <alignment horizontal="center" vertical="center" wrapText="1"/>
    </xf>
    <xf numFmtId="0" fontId="18" fillId="0" borderId="13" xfId="16" applyFont="1" applyFill="1" applyBorder="1" applyAlignment="1">
      <alignment horizontal="center" vertical="center" wrapText="1"/>
    </xf>
    <xf numFmtId="0" fontId="18" fillId="0" borderId="14" xfId="16" applyFont="1" applyFill="1" applyBorder="1" applyAlignment="1">
      <alignment horizontal="center" vertical="center" wrapText="1"/>
    </xf>
    <xf numFmtId="0" fontId="18" fillId="0" borderId="6" xfId="16" applyFont="1" applyFill="1" applyBorder="1" applyAlignment="1">
      <alignment horizontal="center" vertical="center"/>
    </xf>
    <xf numFmtId="0" fontId="15" fillId="0" borderId="0" xfId="183" applyFont="1" applyFill="1" applyAlignment="1">
      <alignment horizontal="left" vertical="center" wrapText="1"/>
    </xf>
    <xf numFmtId="0" fontId="17" fillId="0" borderId="0" xfId="183" applyFont="1" applyFill="1" applyAlignment="1">
      <alignment horizontal="center" vertical="center" wrapText="1"/>
    </xf>
    <xf numFmtId="0" fontId="27" fillId="0" borderId="5" xfId="0" applyFont="1" applyBorder="1" applyAlignment="1">
      <alignment horizontal="right" wrapText="1"/>
    </xf>
    <xf numFmtId="167" fontId="17" fillId="0" borderId="0" xfId="184" applyNumberFormat="1" applyFont="1" applyFill="1" applyAlignment="1">
      <alignment horizontal="center" vertical="center" wrapText="1"/>
    </xf>
    <xf numFmtId="0" fontId="27" fillId="0" borderId="4" xfId="0" applyFont="1" applyBorder="1" applyAlignment="1">
      <alignment horizontal="right" wrapText="1"/>
    </xf>
    <xf numFmtId="0" fontId="17" fillId="0" borderId="0" xfId="185" applyFont="1" applyFill="1" applyAlignment="1">
      <alignment horizontal="center" vertical="center" wrapText="1"/>
    </xf>
    <xf numFmtId="0" fontId="17" fillId="0" borderId="0" xfId="186" applyFont="1" applyFill="1" applyAlignment="1">
      <alignment horizontal="center" vertical="center" wrapText="1"/>
    </xf>
    <xf numFmtId="0" fontId="17" fillId="0" borderId="0" xfId="187" applyFont="1" applyFill="1" applyAlignment="1">
      <alignment horizontal="center" vertical="center" wrapText="1"/>
    </xf>
    <xf numFmtId="0" fontId="28" fillId="0" borderId="0" xfId="183" applyFont="1" applyFill="1" applyAlignment="1">
      <alignment horizontal="left" wrapText="1"/>
    </xf>
    <xf numFmtId="0" fontId="18" fillId="0" borderId="13" xfId="202" applyFont="1" applyBorder="1" applyAlignment="1">
      <alignment horizontal="center" vertical="center" wrapText="1"/>
    </xf>
    <xf numFmtId="0" fontId="18" fillId="0" borderId="14" xfId="202" applyFont="1" applyBorder="1" applyAlignment="1">
      <alignment horizontal="center" vertical="center" wrapText="1"/>
    </xf>
    <xf numFmtId="0" fontId="15" fillId="0" borderId="0" xfId="183" applyFont="1" applyFill="1" applyAlignment="1">
      <alignment horizontal="center" vertical="center" wrapText="1"/>
    </xf>
    <xf numFmtId="0" fontId="17" fillId="0" borderId="0" xfId="191" applyFont="1" applyAlignment="1">
      <alignment horizontal="center" vertical="center" wrapText="1"/>
    </xf>
    <xf numFmtId="0" fontId="18" fillId="0" borderId="8" xfId="191" applyFont="1" applyBorder="1" applyAlignment="1">
      <alignment horizontal="center" vertical="center"/>
    </xf>
    <xf numFmtId="0" fontId="18" fillId="0" borderId="12" xfId="191" applyFont="1" applyBorder="1" applyAlignment="1">
      <alignment horizontal="center" vertical="center"/>
    </xf>
    <xf numFmtId="0" fontId="18" fillId="0" borderId="6" xfId="202" applyFont="1" applyBorder="1" applyAlignment="1">
      <alignment horizontal="center" vertical="center" wrapText="1"/>
    </xf>
    <xf numFmtId="0" fontId="18" fillId="0" borderId="6" xfId="193" applyFont="1" applyFill="1" applyBorder="1" applyAlignment="1">
      <alignment horizontal="center" vertical="center"/>
    </xf>
    <xf numFmtId="0" fontId="18" fillId="0" borderId="5" xfId="193" applyFont="1" applyFill="1" applyBorder="1" applyAlignment="1">
      <alignment horizontal="center" vertical="center" wrapText="1"/>
    </xf>
    <xf numFmtId="0" fontId="18" fillId="0" borderId="5" xfId="193" applyFont="1" applyFill="1" applyBorder="1" applyAlignment="1">
      <alignment horizontal="center" vertical="center"/>
    </xf>
    <xf numFmtId="0" fontId="18" fillId="0" borderId="4" xfId="193" applyFont="1" applyFill="1" applyBorder="1" applyAlignment="1">
      <alignment horizontal="center" vertical="center"/>
    </xf>
    <xf numFmtId="0" fontId="18" fillId="0" borderId="4" xfId="193" applyFont="1" applyFill="1" applyBorder="1" applyAlignment="1">
      <alignment horizontal="center" vertical="center" wrapText="1"/>
    </xf>
    <xf numFmtId="0" fontId="17" fillId="0" borderId="0" xfId="193" applyFont="1" applyFill="1" applyAlignment="1">
      <alignment horizontal="center" vertical="center" wrapText="1"/>
    </xf>
    <xf numFmtId="0" fontId="18" fillId="0" borderId="8" xfId="194" applyFont="1" applyFill="1" applyBorder="1" applyAlignment="1">
      <alignment horizontal="center" vertical="center"/>
    </xf>
    <xf numFmtId="0" fontId="18" fillId="0" borderId="9" xfId="194" applyFont="1" applyFill="1" applyBorder="1" applyAlignment="1">
      <alignment horizontal="center" vertical="center"/>
    </xf>
    <xf numFmtId="0" fontId="18" fillId="0" borderId="12" xfId="194" applyFont="1" applyFill="1" applyBorder="1" applyAlignment="1">
      <alignment horizontal="center" vertical="center"/>
    </xf>
    <xf numFmtId="0" fontId="18" fillId="0" borderId="4" xfId="194" applyFont="1" applyFill="1" applyBorder="1" applyAlignment="1">
      <alignment horizontal="center" vertical="center" wrapText="1"/>
    </xf>
    <xf numFmtId="0" fontId="18" fillId="0" borderId="7" xfId="194" applyFont="1" applyFill="1" applyBorder="1" applyAlignment="1">
      <alignment horizontal="center" vertical="center" wrapText="1"/>
    </xf>
    <xf numFmtId="0" fontId="18" fillId="0" borderId="4" xfId="194" applyFont="1" applyBorder="1" applyAlignment="1">
      <alignment horizontal="center" vertical="center" wrapText="1"/>
    </xf>
    <xf numFmtId="0" fontId="18" fillId="0" borderId="7" xfId="194" applyFont="1" applyBorder="1" applyAlignment="1">
      <alignment horizontal="center" vertical="center" wrapText="1"/>
    </xf>
    <xf numFmtId="0" fontId="18" fillId="0" borderId="6" xfId="194" applyFont="1" applyBorder="1" applyAlignment="1">
      <alignment horizontal="center" vertical="center" wrapText="1"/>
    </xf>
    <xf numFmtId="0" fontId="18" fillId="0" borderId="6" xfId="194" applyFont="1" applyBorder="1" applyAlignment="1">
      <alignment horizontal="center" vertical="center"/>
    </xf>
    <xf numFmtId="0" fontId="18" fillId="0" borderId="5" xfId="194" applyFont="1" applyBorder="1" applyAlignment="1">
      <alignment horizontal="center" vertical="center" wrapText="1"/>
    </xf>
    <xf numFmtId="0" fontId="18" fillId="0" borderId="5" xfId="194" applyFont="1" applyBorder="1" applyAlignment="1">
      <alignment horizontal="center" vertical="center"/>
    </xf>
    <xf numFmtId="0" fontId="17" fillId="0" borderId="0" xfId="194" applyFont="1" applyAlignment="1">
      <alignment horizontal="center" vertical="center" wrapText="1"/>
    </xf>
    <xf numFmtId="0" fontId="19" fillId="0" borderId="0" xfId="16" applyFont="1" applyAlignment="1">
      <alignment horizontal="center" vertical="center" wrapText="1"/>
    </xf>
    <xf numFmtId="0" fontId="18" fillId="0" borderId="10" xfId="16" applyFont="1" applyBorder="1" applyAlignment="1">
      <alignment horizontal="center" vertical="center" wrapText="1"/>
    </xf>
    <xf numFmtId="0" fontId="18" fillId="0" borderId="4" xfId="202" applyFont="1" applyFill="1" applyBorder="1" applyAlignment="1">
      <alignment horizontal="center" vertical="center" wrapText="1"/>
    </xf>
    <xf numFmtId="0" fontId="19" fillId="0" borderId="0" xfId="193" applyFont="1" applyFill="1" applyBorder="1"/>
  </cellXfs>
  <cellStyles count="342">
    <cellStyle name="60% — акцент1 2" xfId="3"/>
    <cellStyle name="60% — акцент1 2 2" xfId="295"/>
    <cellStyle name="60% — акцент1 2_2.1" xfId="206"/>
    <cellStyle name="60% — акцент2 2" xfId="4"/>
    <cellStyle name="60% — акцент2 2 2" xfId="296"/>
    <cellStyle name="60% — акцент2 2_2.1" xfId="207"/>
    <cellStyle name="60% — акцент3 2" xfId="5"/>
    <cellStyle name="60% — акцент3 2 2" xfId="297"/>
    <cellStyle name="60% — акцент3 2_2.1" xfId="208"/>
    <cellStyle name="60% — акцент4 2" xfId="6"/>
    <cellStyle name="60% — акцент4 2 2" xfId="298"/>
    <cellStyle name="60% — акцент4 2_2.1" xfId="209"/>
    <cellStyle name="60% — акцент5 2" xfId="7"/>
    <cellStyle name="60% — акцент5 2 2" xfId="299"/>
    <cellStyle name="60% — акцент5 2_2.1" xfId="210"/>
    <cellStyle name="60% — акцент6 2" xfId="8"/>
    <cellStyle name="60% — акцент6 2 2" xfId="300"/>
    <cellStyle name="60% — акцент6 2_2.1" xfId="211"/>
    <cellStyle name="Гиперссылка" xfId="205" builtinId="8"/>
    <cellStyle name="Гиперссылка 2" xfId="9"/>
    <cellStyle name="Денежный_tabsv911" xfId="10"/>
    <cellStyle name="Денежный_tabsv913" xfId="11"/>
    <cellStyle name="Денежный_tabsv914" xfId="12"/>
    <cellStyle name="Денежный_tabsv99" xfId="13"/>
    <cellStyle name="Название 2" xfId="14"/>
    <cellStyle name="Нейтральный 2" xfId="15"/>
    <cellStyle name="Обычный" xfId="0" builtinId="0"/>
    <cellStyle name="Обычный 10" xfId="212"/>
    <cellStyle name="Обычный 11" xfId="16"/>
    <cellStyle name="Обычный 12" xfId="213"/>
    <cellStyle name="Обычный 13" xfId="214"/>
    <cellStyle name="Обычный 14" xfId="215"/>
    <cellStyle name="Обычный 15" xfId="216"/>
    <cellStyle name="Обычный 16" xfId="217"/>
    <cellStyle name="Обычный 17" xfId="218"/>
    <cellStyle name="Обычный 18" xfId="219"/>
    <cellStyle name="Обычный 19" xfId="220"/>
    <cellStyle name="Обычный 2" xfId="1"/>
    <cellStyle name="Обычный 2 10" xfId="17"/>
    <cellStyle name="Обычный 2 11" xfId="18"/>
    <cellStyle name="Обычный 2 12" xfId="19"/>
    <cellStyle name="Обычный 2 13" xfId="20"/>
    <cellStyle name="Обычный 2 14" xfId="21"/>
    <cellStyle name="Обычный 2 15" xfId="22"/>
    <cellStyle name="Обычный 2 16" xfId="23"/>
    <cellStyle name="Обычный 2 17" xfId="24"/>
    <cellStyle name="Обычный 2 17 2" xfId="25"/>
    <cellStyle name="Обычный 2 17 2 2" xfId="26"/>
    <cellStyle name="Обычный 2 17 2 3" xfId="301"/>
    <cellStyle name="Обычный 2 17 2_2.1" xfId="222"/>
    <cellStyle name="Обычный 2 18" xfId="27"/>
    <cellStyle name="Обычный 2 19" xfId="28"/>
    <cellStyle name="Обычный 2 19 2" xfId="29"/>
    <cellStyle name="Обычный 2 19 2 2" xfId="30"/>
    <cellStyle name="Обычный 2 19 2 2 2" xfId="31"/>
    <cellStyle name="Обычный 2 19 2 2 2 2" xfId="32"/>
    <cellStyle name="Обычный 2 19 2 2 2 2 2" xfId="33"/>
    <cellStyle name="Обычный 2 19 2 2 2 2 3" xfId="34"/>
    <cellStyle name="Обычный 2 19 2 2 2 3" xfId="303"/>
    <cellStyle name="Обычный 2 19 2 2 2_2.1" xfId="224"/>
    <cellStyle name="Обычный 2 19 2 2 3" xfId="35"/>
    <cellStyle name="Обычный 2 19 2 2 4" xfId="36"/>
    <cellStyle name="Обычный 2 19 2 3" xfId="37"/>
    <cellStyle name="Обычный 2 19 2 3 2" xfId="38"/>
    <cellStyle name="Обычный 2 19 2 3 3" xfId="39"/>
    <cellStyle name="Обычный 2 19 2 4" xfId="302"/>
    <cellStyle name="Обычный 2 19 2_2.1" xfId="223"/>
    <cellStyle name="Обычный 2 19 3" xfId="40"/>
    <cellStyle name="Обычный 2 19 3 2" xfId="41"/>
    <cellStyle name="Обычный 2 19 3 2 2" xfId="42"/>
    <cellStyle name="Обычный 2 19 3 2 3" xfId="43"/>
    <cellStyle name="Обычный 2 19 3 3" xfId="304"/>
    <cellStyle name="Обычный 2 19 3_2.1" xfId="225"/>
    <cellStyle name="Обычный 2 19 4" xfId="44"/>
    <cellStyle name="Обычный 2 19 5" xfId="45"/>
    <cellStyle name="Обычный 2 2" xfId="2"/>
    <cellStyle name="Обычный 2 2 2" xfId="46"/>
    <cellStyle name="Обычный 2 2 2 2" xfId="47"/>
    <cellStyle name="Обычный 2 2 2 2 2" xfId="48"/>
    <cellStyle name="Обычный 2 2 2 2 2 2" xfId="49"/>
    <cellStyle name="Обычный 2 2 2 2 2 2 2" xfId="50"/>
    <cellStyle name="Обычный 2 2 2 2 2 2 2 2" xfId="51"/>
    <cellStyle name="Обычный 2 2 2 2 2 2 2 2 2" xfId="52"/>
    <cellStyle name="Обычный 2 2 2 2 2 2 2 2 2 2" xfId="53"/>
    <cellStyle name="Обычный 2 2 2 2 2 2 2 2 2 2 2" xfId="54"/>
    <cellStyle name="Обычный 2 2 2 2 2 2 2 2 2 2 2 2" xfId="55"/>
    <cellStyle name="Обычный 2 2 2 2 2 2 2 2 2 2 2 3" xfId="309"/>
    <cellStyle name="Обычный 2 2 2 2 2 2 2 2 2 2 2_2.1" xfId="230"/>
    <cellStyle name="Обычный 2 2 2 2 2 2 2 2 2 3" xfId="56"/>
    <cellStyle name="Обычный 2 2 2 2 2 2 2 2 2 4" xfId="308"/>
    <cellStyle name="Обычный 2 2 2 2 2 2 2 2 2_2.1" xfId="229"/>
    <cellStyle name="Обычный 2 2 2 2 2 2 2 2 3" xfId="57"/>
    <cellStyle name="Обычный 2 2 2 2 2 2 2 2 3 2" xfId="58"/>
    <cellStyle name="Обычный 2 2 2 2 2 2 2 2 3 3" xfId="310"/>
    <cellStyle name="Обычный 2 2 2 2 2 2 2 2 3_2.1" xfId="231"/>
    <cellStyle name="Обычный 2 2 2 2 2 2 2 3" xfId="59"/>
    <cellStyle name="Обычный 2 2 2 2 2 2 2 3 2" xfId="60"/>
    <cellStyle name="Обычный 2 2 2 2 2 2 2 3 2 2" xfId="61"/>
    <cellStyle name="Обычный 2 2 2 2 2 2 2 3 2 3" xfId="311"/>
    <cellStyle name="Обычный 2 2 2 2 2 2 2 3 2_2.1" xfId="232"/>
    <cellStyle name="Обычный 2 2 2 2 2 2 2 4" xfId="62"/>
    <cellStyle name="Обычный 2 2 2 2 2 2 2 5" xfId="307"/>
    <cellStyle name="Обычный 2 2 2 2 2 2 2_2.1" xfId="228"/>
    <cellStyle name="Обычный 2 2 2 2 2 2 3" xfId="63"/>
    <cellStyle name="Обычный 2 2 2 2 2 2 3 2" xfId="64"/>
    <cellStyle name="Обычный 2 2 2 2 2 2 3 2 2" xfId="65"/>
    <cellStyle name="Обычный 2 2 2 2 2 2 3 2 2 2" xfId="66"/>
    <cellStyle name="Обычный 2 2 2 2 2 2 3 2 2 3" xfId="313"/>
    <cellStyle name="Обычный 2 2 2 2 2 2 3 2 2_2.1" xfId="234"/>
    <cellStyle name="Обычный 2 2 2 2 2 2 3 3" xfId="67"/>
    <cellStyle name="Обычный 2 2 2 2 2 2 3 4" xfId="312"/>
    <cellStyle name="Обычный 2 2 2 2 2 2 3_2.1" xfId="233"/>
    <cellStyle name="Обычный 2 2 2 2 2 2 4" xfId="68"/>
    <cellStyle name="Обычный 2 2 2 2 2 2 4 2" xfId="69"/>
    <cellStyle name="Обычный 2 2 2 2 2 2 4 3" xfId="314"/>
    <cellStyle name="Обычный 2 2 2 2 2 2 4_2.1" xfId="235"/>
    <cellStyle name="Обычный 2 2 2 2 2 3" xfId="70"/>
    <cellStyle name="Обычный 2 2 2 2 2 3 2" xfId="71"/>
    <cellStyle name="Обычный 2 2 2 2 2 3 2 2" xfId="72"/>
    <cellStyle name="Обычный 2 2 2 2 2 3 2 2 2" xfId="73"/>
    <cellStyle name="Обычный 2 2 2 2 2 3 2 2 2 2" xfId="74"/>
    <cellStyle name="Обычный 2 2 2 2 2 3 2 2 2 3" xfId="316"/>
    <cellStyle name="Обычный 2 2 2 2 2 3 2 2 2_2.1" xfId="237"/>
    <cellStyle name="Обычный 2 2 2 2 2 3 2 3" xfId="75"/>
    <cellStyle name="Обычный 2 2 2 2 2 3 2 4" xfId="315"/>
    <cellStyle name="Обычный 2 2 2 2 2 3 2_2.1" xfId="236"/>
    <cellStyle name="Обычный 2 2 2 2 2 3 3" xfId="76"/>
    <cellStyle name="Обычный 2 2 2 2 2 3 3 2" xfId="77"/>
    <cellStyle name="Обычный 2 2 2 2 2 3 3 3" xfId="317"/>
    <cellStyle name="Обычный 2 2 2 2 2 3 3_2.1" xfId="238"/>
    <cellStyle name="Обычный 2 2 2 2 2 4" xfId="78"/>
    <cellStyle name="Обычный 2 2 2 2 2 4 2" xfId="79"/>
    <cellStyle name="Обычный 2 2 2 2 2 4 2 2" xfId="80"/>
    <cellStyle name="Обычный 2 2 2 2 2 4 2 3" xfId="318"/>
    <cellStyle name="Обычный 2 2 2 2 2 4 2_2.1" xfId="239"/>
    <cellStyle name="Обычный 2 2 2 2 2 5" xfId="81"/>
    <cellStyle name="Обычный 2 2 2 2 2 6" xfId="306"/>
    <cellStyle name="Обычный 2 2 2 2 2_2.1" xfId="227"/>
    <cellStyle name="Обычный 2 2 2 2 3" xfId="82"/>
    <cellStyle name="Обычный 2 2 2 2 3 2" xfId="83"/>
    <cellStyle name="Обычный 2 2 2 2 3 2 2" xfId="84"/>
    <cellStyle name="Обычный 2 2 2 2 3 2 2 2" xfId="85"/>
    <cellStyle name="Обычный 2 2 2 2 3 2 2 2 2" xfId="86"/>
    <cellStyle name="Обычный 2 2 2 2 3 2 2 2 2 2" xfId="321"/>
    <cellStyle name="Обычный 2 2 2 2 3 2 2 2 2_2.1" xfId="242"/>
    <cellStyle name="Обычный 2 2 2 2 3 2 2 3" xfId="320"/>
    <cellStyle name="Обычный 2 2 2 2 3 2 2_2.1" xfId="241"/>
    <cellStyle name="Обычный 2 2 2 2 3 2 3" xfId="87"/>
    <cellStyle name="Обычный 2 2 2 2 3 2 3 2" xfId="322"/>
    <cellStyle name="Обычный 2 2 2 2 3 2 3_2.1" xfId="243"/>
    <cellStyle name="Обычный 2 2 2 2 3 3" xfId="88"/>
    <cellStyle name="Обычный 2 2 2 2 3 3 2" xfId="89"/>
    <cellStyle name="Обычный 2 2 2 2 3 3 2 2" xfId="323"/>
    <cellStyle name="Обычный 2 2 2 2 3 3 2_2.1" xfId="244"/>
    <cellStyle name="Обычный 2 2 2 2 3 4" xfId="319"/>
    <cellStyle name="Обычный 2 2 2 2 3_2.1" xfId="240"/>
    <cellStyle name="Обычный 2 2 2 2 4" xfId="90"/>
    <cellStyle name="Обычный 2 2 2 2 4 2" xfId="91"/>
    <cellStyle name="Обычный 2 2 2 2 4 2 2" xfId="92"/>
    <cellStyle name="Обычный 2 2 2 2 4 2 2 2" xfId="325"/>
    <cellStyle name="Обычный 2 2 2 2 4 2 2_2.1" xfId="246"/>
    <cellStyle name="Обычный 2 2 2 2 4 3" xfId="324"/>
    <cellStyle name="Обычный 2 2 2 2 4_2.1" xfId="245"/>
    <cellStyle name="Обычный 2 2 2 2 5" xfId="93"/>
    <cellStyle name="Обычный 2 2 2 2 5 2" xfId="326"/>
    <cellStyle name="Обычный 2 2 2 2 5_2.1" xfId="247"/>
    <cellStyle name="Обычный 2 2 2 3" xfId="94"/>
    <cellStyle name="Обычный 2 2 2 4" xfId="95"/>
    <cellStyle name="Обычный 2 2 2 4 2" xfId="96"/>
    <cellStyle name="Обычный 2 2 2 4 2 2" xfId="97"/>
    <cellStyle name="Обычный 2 2 2 4 2 2 2" xfId="98"/>
    <cellStyle name="Обычный 2 2 2 4 2 2 2 2" xfId="99"/>
    <cellStyle name="Обычный 2 2 2 4 2 2 2 3" xfId="328"/>
    <cellStyle name="Обычный 2 2 2 4 2 2 2_2.1" xfId="249"/>
    <cellStyle name="Обычный 2 2 2 4 2 3" xfId="100"/>
    <cellStyle name="Обычный 2 2 2 4 2 4" xfId="327"/>
    <cellStyle name="Обычный 2 2 2 4 2_2.1" xfId="248"/>
    <cellStyle name="Обычный 2 2 2 4 3" xfId="101"/>
    <cellStyle name="Обычный 2 2 2 4 3 2" xfId="102"/>
    <cellStyle name="Обычный 2 2 2 4 3 3" xfId="329"/>
    <cellStyle name="Обычный 2 2 2 4 3_2.1" xfId="250"/>
    <cellStyle name="Обычный 2 2 2 5" xfId="103"/>
    <cellStyle name="Обычный 2 2 2 5 2" xfId="104"/>
    <cellStyle name="Обычный 2 2 2 5 2 2" xfId="105"/>
    <cellStyle name="Обычный 2 2 2 5 2 3" xfId="330"/>
    <cellStyle name="Обычный 2 2 2 5 2_2.1" xfId="251"/>
    <cellStyle name="Обычный 2 2 2 6" xfId="106"/>
    <cellStyle name="Обычный 2 2 2 7" xfId="305"/>
    <cellStyle name="Обычный 2 2 2_2.1" xfId="226"/>
    <cellStyle name="Обычный 2 2 3" xfId="107"/>
    <cellStyle name="Обычный 2 2 3 2" xfId="108"/>
    <cellStyle name="Обычный 2 2 3 3" xfId="331"/>
    <cellStyle name="Обычный 2 2 3_2.1" xfId="252"/>
    <cellStyle name="Обычный 2 2 4" xfId="109"/>
    <cellStyle name="Обычный 2 2 4 2" xfId="110"/>
    <cellStyle name="Обычный 2 2 4 2 2" xfId="111"/>
    <cellStyle name="Обычный 2 2 4 2 2 2" xfId="112"/>
    <cellStyle name="Обычный 2 2 4 2 2 2 2" xfId="113"/>
    <cellStyle name="Обычный 2 2 4 2 2 2 2 2" xfId="334"/>
    <cellStyle name="Обычный 2 2 4 2 2 2 2_2.1" xfId="255"/>
    <cellStyle name="Обычный 2 2 4 2 2 3" xfId="333"/>
    <cellStyle name="Обычный 2 2 4 2 2_2.1" xfId="254"/>
    <cellStyle name="Обычный 2 2 4 2 3" xfId="114"/>
    <cellStyle name="Обычный 2 2 4 2 3 2" xfId="335"/>
    <cellStyle name="Обычный 2 2 4 2 3_2.1" xfId="256"/>
    <cellStyle name="Обычный 2 2 4 3" xfId="115"/>
    <cellStyle name="Обычный 2 2 4 3 2" xfId="116"/>
    <cellStyle name="Обычный 2 2 4 3 2 2" xfId="336"/>
    <cellStyle name="Обычный 2 2 4 3 2_2.1" xfId="257"/>
    <cellStyle name="Обычный 2 2 4 4" xfId="332"/>
    <cellStyle name="Обычный 2 2 4_2.1" xfId="253"/>
    <cellStyle name="Обычный 2 2 5" xfId="117"/>
    <cellStyle name="Обычный 2 2 5 2" xfId="118"/>
    <cellStyle name="Обычный 2 2 5 2 2" xfId="119"/>
    <cellStyle name="Обычный 2 2 5 2 2 2" xfId="338"/>
    <cellStyle name="Обычный 2 2 5 2 2_2.1" xfId="259"/>
    <cellStyle name="Обычный 2 2 5 3" xfId="337"/>
    <cellStyle name="Обычный 2 2 5_2.1" xfId="258"/>
    <cellStyle name="Обычный 2 2 6" xfId="120"/>
    <cellStyle name="Обычный 2 2 6 2" xfId="339"/>
    <cellStyle name="Обычный 2 2 6_2.1" xfId="260"/>
    <cellStyle name="Обычный 2 2 7" xfId="121"/>
    <cellStyle name="Обычный 2 20" xfId="122"/>
    <cellStyle name="Обычный 2 20 2" xfId="123"/>
    <cellStyle name="Обычный 2 20 2 2" xfId="124"/>
    <cellStyle name="Обычный 2 20 2 2 2" xfId="125"/>
    <cellStyle name="Обычный 2 20 2 2 3" xfId="126"/>
    <cellStyle name="Обычный 2 20 2 3" xfId="340"/>
    <cellStyle name="Обычный 2 20 2_2.1" xfId="261"/>
    <cellStyle name="Обычный 2 20 3" xfId="127"/>
    <cellStyle name="Обычный 2 20 4" xfId="128"/>
    <cellStyle name="Обычный 2 21" xfId="129"/>
    <cellStyle name="Обычный 2 21 2" xfId="130"/>
    <cellStyle name="Обычный 2 21 3" xfId="131"/>
    <cellStyle name="Обычный 2 22" xfId="132"/>
    <cellStyle name="Обычный 2 23" xfId="133"/>
    <cellStyle name="Обычный 2 24" xfId="134"/>
    <cellStyle name="Обычный 2 3" xfId="135"/>
    <cellStyle name="Обычный 2 3 2" xfId="136"/>
    <cellStyle name="Обычный 2 4" xfId="137"/>
    <cellStyle name="Обычный 2 4 2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_2.1" xfId="221"/>
    <cellStyle name="Обычный 20" xfId="262"/>
    <cellStyle name="Обычный 21" xfId="263"/>
    <cellStyle name="Обычный 22" xfId="264"/>
    <cellStyle name="Обычный 23" xfId="265"/>
    <cellStyle name="Обычный 24" xfId="266"/>
    <cellStyle name="Обычный 25" xfId="267"/>
    <cellStyle name="Обычный 26" xfId="268"/>
    <cellStyle name="Обычный 27" xfId="269"/>
    <cellStyle name="Обычный 28" xfId="270"/>
    <cellStyle name="Обычный 29" xfId="271"/>
    <cellStyle name="Обычный 3" xfId="145"/>
    <cellStyle name="Обычный 3 10" xfId="146"/>
    <cellStyle name="Обычный 3 11" xfId="147"/>
    <cellStyle name="Обычный 3 12" xfId="148"/>
    <cellStyle name="Обычный 3 13" xfId="149"/>
    <cellStyle name="Обычный 3 13 2" xfId="150"/>
    <cellStyle name="Обычный 3 13 3" xfId="151"/>
    <cellStyle name="Обычный 3 14" xfId="152"/>
    <cellStyle name="Обычный 3 14 2" xfId="153"/>
    <cellStyle name="Обычный 3 14 3" xfId="154"/>
    <cellStyle name="Обычный 3 15" xfId="155"/>
    <cellStyle name="Обычный 3 2" xfId="156"/>
    <cellStyle name="Обычный 3 3" xfId="157"/>
    <cellStyle name="Обычный 3 4" xfId="158"/>
    <cellStyle name="Обычный 3 5" xfId="159"/>
    <cellStyle name="Обычный 3 6" xfId="160"/>
    <cellStyle name="Обычный 3 7" xfId="161"/>
    <cellStyle name="Обычный 3 8" xfId="162"/>
    <cellStyle name="Обычный 3 9" xfId="163"/>
    <cellStyle name="Обычный 3_8" xfId="288"/>
    <cellStyle name="Обычный 30" xfId="272"/>
    <cellStyle name="Обычный 31" xfId="273"/>
    <cellStyle name="Обычный 32" xfId="274"/>
    <cellStyle name="Обычный 33" xfId="275"/>
    <cellStyle name="Обычный 34" xfId="276"/>
    <cellStyle name="Обычный 35" xfId="277"/>
    <cellStyle name="Обычный 36" xfId="278"/>
    <cellStyle name="Обычный 37" xfId="279"/>
    <cellStyle name="Обычный 38" xfId="280"/>
    <cellStyle name="Обычный 39" xfId="281"/>
    <cellStyle name="Обычный 4" xfId="282"/>
    <cellStyle name="Обычный 4 10" xfId="164"/>
    <cellStyle name="Обычный 4 2" xfId="165"/>
    <cellStyle name="Обычный 4 3" xfId="166"/>
    <cellStyle name="Обычный 4 4" xfId="167"/>
    <cellStyle name="Обычный 4 5" xfId="168"/>
    <cellStyle name="Обычный 4 6" xfId="169"/>
    <cellStyle name="Обычный 4 7" xfId="170"/>
    <cellStyle name="Обычный 4 8" xfId="171"/>
    <cellStyle name="Обычный 4 9" xfId="172"/>
    <cellStyle name="Обычный 4 9 2" xfId="173"/>
    <cellStyle name="Обычный 4 9 3" xfId="174"/>
    <cellStyle name="Обычный 4_8" xfId="289"/>
    <cellStyle name="Обычный 40" xfId="294"/>
    <cellStyle name="Обычный 5" xfId="283"/>
    <cellStyle name="Обычный 5 2" xfId="175"/>
    <cellStyle name="Обычный 5 3" xfId="176"/>
    <cellStyle name="Обычный 5 4" xfId="177"/>
    <cellStyle name="Обычный 5 5" xfId="178"/>
    <cellStyle name="Обычный 5_8" xfId="290"/>
    <cellStyle name="Обычный 56" xfId="179"/>
    <cellStyle name="Обычный 6" xfId="284"/>
    <cellStyle name="Обычный 6 2" xfId="180"/>
    <cellStyle name="Обычный 6 3" xfId="181"/>
    <cellStyle name="Обычный 6_8" xfId="291"/>
    <cellStyle name="Обычный 7" xfId="285"/>
    <cellStyle name="Обычный 7 2" xfId="182"/>
    <cellStyle name="Обычный 7_8" xfId="292"/>
    <cellStyle name="Обычный 8" xfId="286"/>
    <cellStyle name="Обычный 9" xfId="287"/>
    <cellStyle name="Обычный_tabsv10" xfId="183"/>
    <cellStyle name="Обычный_tabsv11" xfId="184"/>
    <cellStyle name="Обычный_tabsv12" xfId="185"/>
    <cellStyle name="Обычный_tabsv13" xfId="186"/>
    <cellStyle name="Обычный_tabsv14" xfId="187"/>
    <cellStyle name="Обычный_tabsv15" xfId="188"/>
    <cellStyle name="Обычный_tabsv16" xfId="189"/>
    <cellStyle name="Обычный_tabsv17" xfId="190"/>
    <cellStyle name="Обычный_tabsv18" xfId="191"/>
    <cellStyle name="Обычный_tabsv2" xfId="192"/>
    <cellStyle name="Обычный_tabsv22" xfId="193"/>
    <cellStyle name="Обычный_tabsv26" xfId="194"/>
    <cellStyle name="Обычный_tabsv3" xfId="195"/>
    <cellStyle name="Обычный_tabsv4" xfId="196"/>
    <cellStyle name="Обычный_tabsv7" xfId="197"/>
    <cellStyle name="Обычный_tabsv8" xfId="198"/>
    <cellStyle name="Обычный_tabsv911" xfId="199"/>
    <cellStyle name="Обычный_tabsv92" xfId="200"/>
    <cellStyle name="Обычный_tabsv99" xfId="201"/>
    <cellStyle name="Обычный_таблицы1" xfId="202"/>
    <cellStyle name="Открывавшаяся гиперссылка 2" xfId="203"/>
    <cellStyle name="Примечание 2" xfId="204"/>
    <cellStyle name="Примечание 2 2" xfId="341"/>
    <cellStyle name="Примечание 2_8" xfId="2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4</xdr:col>
      <xdr:colOff>180975</xdr:colOff>
      <xdr:row>3</xdr:row>
      <xdr:rowOff>47625</xdr:rowOff>
    </xdr:to>
    <xdr:pic>
      <xdr:nvPicPr>
        <xdr:cNvPr id="2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543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zoomScale="80" zoomScaleNormal="80" workbookViewId="0">
      <selection activeCell="A9" sqref="A9:J10"/>
    </sheetView>
  </sheetViews>
  <sheetFormatPr defaultRowHeight="12.75" x14ac:dyDescent="0.2"/>
  <cols>
    <col min="1" max="8" width="9.140625" style="42"/>
    <col min="9" max="16384" width="9.140625" style="43"/>
  </cols>
  <sheetData>
    <row r="2" spans="1:10" ht="27" customHeight="1" x14ac:dyDescent="0.2">
      <c r="A2" s="321"/>
      <c r="B2" s="321"/>
      <c r="C2" s="321"/>
      <c r="D2" s="321"/>
      <c r="E2" s="41"/>
      <c r="F2" s="41"/>
      <c r="G2" s="41"/>
    </row>
    <row r="3" spans="1:10" ht="20.25" customHeight="1" x14ac:dyDescent="0.2">
      <c r="A3" s="321"/>
      <c r="B3" s="321"/>
      <c r="C3" s="321"/>
      <c r="D3" s="321"/>
      <c r="E3" s="41"/>
      <c r="F3" s="41"/>
      <c r="G3" s="41"/>
    </row>
    <row r="4" spans="1:10" x14ac:dyDescent="0.2">
      <c r="A4" s="44"/>
      <c r="B4" s="44"/>
      <c r="C4" s="44"/>
      <c r="D4" s="44"/>
      <c r="E4" s="44"/>
      <c r="F4" s="44"/>
      <c r="G4" s="44"/>
    </row>
    <row r="5" spans="1:10" ht="18.75" x14ac:dyDescent="0.2">
      <c r="A5" s="326" t="s">
        <v>268</v>
      </c>
      <c r="B5" s="326"/>
      <c r="C5" s="326"/>
      <c r="D5" s="326"/>
      <c r="E5" s="326"/>
      <c r="F5" s="322"/>
      <c r="G5" s="323"/>
    </row>
    <row r="6" spans="1:10" ht="44.25" customHeight="1" x14ac:dyDescent="0.2">
      <c r="A6" s="322" t="s">
        <v>269</v>
      </c>
      <c r="B6" s="324"/>
      <c r="C6" s="324"/>
      <c r="D6" s="324"/>
      <c r="E6" s="324"/>
      <c r="F6" s="45"/>
      <c r="G6" s="45"/>
    </row>
    <row r="7" spans="1:10" ht="18.75" x14ac:dyDescent="0.2">
      <c r="A7" s="44"/>
      <c r="B7" s="44"/>
      <c r="C7" s="44"/>
      <c r="D7" s="44"/>
      <c r="E7" s="46"/>
      <c r="F7" s="45"/>
      <c r="G7" s="45"/>
    </row>
    <row r="8" spans="1:10" ht="18.75" x14ac:dyDescent="0.2">
      <c r="A8" s="44"/>
      <c r="B8" s="44"/>
      <c r="C8" s="44"/>
      <c r="D8" s="44"/>
      <c r="E8" s="46"/>
      <c r="F8" s="45"/>
      <c r="G8" s="45"/>
    </row>
    <row r="9" spans="1:10" ht="26.25" customHeight="1" x14ac:dyDescent="0.2">
      <c r="A9" s="325" t="s">
        <v>0</v>
      </c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26.25" customHeight="1" x14ac:dyDescent="0.2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5" x14ac:dyDescent="0.25">
      <c r="A11" s="47"/>
      <c r="B11" s="47"/>
      <c r="C11" s="47"/>
      <c r="D11" s="47"/>
      <c r="E11" s="47"/>
      <c r="F11" s="47"/>
      <c r="G11" s="47"/>
    </row>
    <row r="12" spans="1:10" ht="18.75" x14ac:dyDescent="0.3">
      <c r="A12" s="48" t="s">
        <v>2</v>
      </c>
      <c r="B12" s="41"/>
      <c r="C12" s="41"/>
      <c r="D12" s="41"/>
      <c r="E12" s="41"/>
      <c r="F12" s="41"/>
      <c r="G12" s="41"/>
    </row>
    <row r="13" spans="1:10" x14ac:dyDescent="0.2">
      <c r="A13" s="41"/>
      <c r="B13" s="41"/>
      <c r="C13" s="41"/>
      <c r="D13" s="41"/>
      <c r="E13" s="41"/>
      <c r="F13" s="41"/>
      <c r="G13" s="41"/>
    </row>
    <row r="14" spans="1:10" x14ac:dyDescent="0.2">
      <c r="A14" s="41"/>
      <c r="B14" s="41"/>
      <c r="C14" s="41"/>
      <c r="D14" s="41"/>
      <c r="E14" s="41"/>
      <c r="F14" s="41"/>
      <c r="G14" s="41"/>
    </row>
    <row r="15" spans="1:10" x14ac:dyDescent="0.2">
      <c r="A15" s="41"/>
      <c r="B15" s="41"/>
      <c r="C15" s="41"/>
      <c r="D15" s="41"/>
      <c r="E15" s="41"/>
      <c r="F15" s="41"/>
      <c r="G15" s="41"/>
    </row>
    <row r="16" spans="1:10" x14ac:dyDescent="0.2">
      <c r="A16" s="49"/>
      <c r="B16" s="49"/>
      <c r="C16" s="49"/>
      <c r="D16" s="49"/>
      <c r="E16" s="49"/>
      <c r="F16" s="49"/>
      <c r="G16" s="41"/>
    </row>
    <row r="17" spans="1:7" ht="18.75" customHeight="1" x14ac:dyDescent="0.2">
      <c r="A17" s="50" t="s">
        <v>1</v>
      </c>
      <c r="B17" s="50"/>
      <c r="C17" s="50"/>
      <c r="D17" s="50"/>
      <c r="E17" s="50"/>
      <c r="F17" s="41"/>
      <c r="G17" s="41"/>
    </row>
  </sheetData>
  <mergeCells count="5">
    <mergeCell ref="A2:D3"/>
    <mergeCell ref="F5:G5"/>
    <mergeCell ref="A6:E6"/>
    <mergeCell ref="A9:J10"/>
    <mergeCell ref="A5:E5"/>
  </mergeCells>
  <pageMargins left="0.78740157480314965" right="0.39370078740157483" top="0.39370078740157483" bottom="0.39370078740157483" header="0" footer="0"/>
  <pageSetup paperSize="9" scale="8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H30" sqref="H30"/>
    </sheetView>
  </sheetViews>
  <sheetFormatPr defaultRowHeight="12.75" x14ac:dyDescent="0.2"/>
  <cols>
    <col min="1" max="1" width="26.28515625" style="51" customWidth="1"/>
    <col min="2" max="4" width="24.85546875" style="51" customWidth="1"/>
    <col min="5" max="5" width="28.140625" style="51" customWidth="1"/>
    <col min="6" max="6" width="27.140625" style="51" customWidth="1"/>
    <col min="7" max="256" width="9.140625" style="51"/>
    <col min="257" max="257" width="26.28515625" style="51" customWidth="1"/>
    <col min="258" max="260" width="24.85546875" style="51" customWidth="1"/>
    <col min="261" max="261" width="28.140625" style="51" customWidth="1"/>
    <col min="262" max="512" width="9.140625" style="51"/>
    <col min="513" max="513" width="26.28515625" style="51" customWidth="1"/>
    <col min="514" max="516" width="24.85546875" style="51" customWidth="1"/>
    <col min="517" max="517" width="28.140625" style="51" customWidth="1"/>
    <col min="518" max="768" width="9.140625" style="51"/>
    <col min="769" max="769" width="26.28515625" style="51" customWidth="1"/>
    <col min="770" max="772" width="24.85546875" style="51" customWidth="1"/>
    <col min="773" max="773" width="28.140625" style="51" customWidth="1"/>
    <col min="774" max="1024" width="9.140625" style="51"/>
    <col min="1025" max="1025" width="26.28515625" style="51" customWidth="1"/>
    <col min="1026" max="1028" width="24.85546875" style="51" customWidth="1"/>
    <col min="1029" max="1029" width="28.140625" style="51" customWidth="1"/>
    <col min="1030" max="1280" width="9.140625" style="51"/>
    <col min="1281" max="1281" width="26.28515625" style="51" customWidth="1"/>
    <col min="1282" max="1284" width="24.85546875" style="51" customWidth="1"/>
    <col min="1285" max="1285" width="28.140625" style="51" customWidth="1"/>
    <col min="1286" max="1536" width="9.140625" style="51"/>
    <col min="1537" max="1537" width="26.28515625" style="51" customWidth="1"/>
    <col min="1538" max="1540" width="24.85546875" style="51" customWidth="1"/>
    <col min="1541" max="1541" width="28.140625" style="51" customWidth="1"/>
    <col min="1542" max="1792" width="9.140625" style="51"/>
    <col min="1793" max="1793" width="26.28515625" style="51" customWidth="1"/>
    <col min="1794" max="1796" width="24.85546875" style="51" customWidth="1"/>
    <col min="1797" max="1797" width="28.140625" style="51" customWidth="1"/>
    <col min="1798" max="2048" width="9.140625" style="51"/>
    <col min="2049" max="2049" width="26.28515625" style="51" customWidth="1"/>
    <col min="2050" max="2052" width="24.85546875" style="51" customWidth="1"/>
    <col min="2053" max="2053" width="28.140625" style="51" customWidth="1"/>
    <col min="2054" max="2304" width="9.140625" style="51"/>
    <col min="2305" max="2305" width="26.28515625" style="51" customWidth="1"/>
    <col min="2306" max="2308" width="24.85546875" style="51" customWidth="1"/>
    <col min="2309" max="2309" width="28.140625" style="51" customWidth="1"/>
    <col min="2310" max="2560" width="9.140625" style="51"/>
    <col min="2561" max="2561" width="26.28515625" style="51" customWidth="1"/>
    <col min="2562" max="2564" width="24.85546875" style="51" customWidth="1"/>
    <col min="2565" max="2565" width="28.140625" style="51" customWidth="1"/>
    <col min="2566" max="2816" width="9.140625" style="51"/>
    <col min="2817" max="2817" width="26.28515625" style="51" customWidth="1"/>
    <col min="2818" max="2820" width="24.85546875" style="51" customWidth="1"/>
    <col min="2821" max="2821" width="28.140625" style="51" customWidth="1"/>
    <col min="2822" max="3072" width="9.140625" style="51"/>
    <col min="3073" max="3073" width="26.28515625" style="51" customWidth="1"/>
    <col min="3074" max="3076" width="24.85546875" style="51" customWidth="1"/>
    <col min="3077" max="3077" width="28.140625" style="51" customWidth="1"/>
    <col min="3078" max="3328" width="9.140625" style="51"/>
    <col min="3329" max="3329" width="26.28515625" style="51" customWidth="1"/>
    <col min="3330" max="3332" width="24.85546875" style="51" customWidth="1"/>
    <col min="3333" max="3333" width="28.140625" style="51" customWidth="1"/>
    <col min="3334" max="3584" width="9.140625" style="51"/>
    <col min="3585" max="3585" width="26.28515625" style="51" customWidth="1"/>
    <col min="3586" max="3588" width="24.85546875" style="51" customWidth="1"/>
    <col min="3589" max="3589" width="28.140625" style="51" customWidth="1"/>
    <col min="3590" max="3840" width="9.140625" style="51"/>
    <col min="3841" max="3841" width="26.28515625" style="51" customWidth="1"/>
    <col min="3842" max="3844" width="24.85546875" style="51" customWidth="1"/>
    <col min="3845" max="3845" width="28.140625" style="51" customWidth="1"/>
    <col min="3846" max="4096" width="9.140625" style="51"/>
    <col min="4097" max="4097" width="26.28515625" style="51" customWidth="1"/>
    <col min="4098" max="4100" width="24.85546875" style="51" customWidth="1"/>
    <col min="4101" max="4101" width="28.140625" style="51" customWidth="1"/>
    <col min="4102" max="4352" width="9.140625" style="51"/>
    <col min="4353" max="4353" width="26.28515625" style="51" customWidth="1"/>
    <col min="4354" max="4356" width="24.85546875" style="51" customWidth="1"/>
    <col min="4357" max="4357" width="28.140625" style="51" customWidth="1"/>
    <col min="4358" max="4608" width="9.140625" style="51"/>
    <col min="4609" max="4609" width="26.28515625" style="51" customWidth="1"/>
    <col min="4610" max="4612" width="24.85546875" style="51" customWidth="1"/>
    <col min="4613" max="4613" width="28.140625" style="51" customWidth="1"/>
    <col min="4614" max="4864" width="9.140625" style="51"/>
    <col min="4865" max="4865" width="26.28515625" style="51" customWidth="1"/>
    <col min="4866" max="4868" width="24.85546875" style="51" customWidth="1"/>
    <col min="4869" max="4869" width="28.140625" style="51" customWidth="1"/>
    <col min="4870" max="5120" width="9.140625" style="51"/>
    <col min="5121" max="5121" width="26.28515625" style="51" customWidth="1"/>
    <col min="5122" max="5124" width="24.85546875" style="51" customWidth="1"/>
    <col min="5125" max="5125" width="28.140625" style="51" customWidth="1"/>
    <col min="5126" max="5376" width="9.140625" style="51"/>
    <col min="5377" max="5377" width="26.28515625" style="51" customWidth="1"/>
    <col min="5378" max="5380" width="24.85546875" style="51" customWidth="1"/>
    <col min="5381" max="5381" width="28.140625" style="51" customWidth="1"/>
    <col min="5382" max="5632" width="9.140625" style="51"/>
    <col min="5633" max="5633" width="26.28515625" style="51" customWidth="1"/>
    <col min="5634" max="5636" width="24.85546875" style="51" customWidth="1"/>
    <col min="5637" max="5637" width="28.140625" style="51" customWidth="1"/>
    <col min="5638" max="5888" width="9.140625" style="51"/>
    <col min="5889" max="5889" width="26.28515625" style="51" customWidth="1"/>
    <col min="5890" max="5892" width="24.85546875" style="51" customWidth="1"/>
    <col min="5893" max="5893" width="28.140625" style="51" customWidth="1"/>
    <col min="5894" max="6144" width="9.140625" style="51"/>
    <col min="6145" max="6145" width="26.28515625" style="51" customWidth="1"/>
    <col min="6146" max="6148" width="24.85546875" style="51" customWidth="1"/>
    <col min="6149" max="6149" width="28.140625" style="51" customWidth="1"/>
    <col min="6150" max="6400" width="9.140625" style="51"/>
    <col min="6401" max="6401" width="26.28515625" style="51" customWidth="1"/>
    <col min="6402" max="6404" width="24.85546875" style="51" customWidth="1"/>
    <col min="6405" max="6405" width="28.140625" style="51" customWidth="1"/>
    <col min="6406" max="6656" width="9.140625" style="51"/>
    <col min="6657" max="6657" width="26.28515625" style="51" customWidth="1"/>
    <col min="6658" max="6660" width="24.85546875" style="51" customWidth="1"/>
    <col min="6661" max="6661" width="28.140625" style="51" customWidth="1"/>
    <col min="6662" max="6912" width="9.140625" style="51"/>
    <col min="6913" max="6913" width="26.28515625" style="51" customWidth="1"/>
    <col min="6914" max="6916" width="24.85546875" style="51" customWidth="1"/>
    <col min="6917" max="6917" width="28.140625" style="51" customWidth="1"/>
    <col min="6918" max="7168" width="9.140625" style="51"/>
    <col min="7169" max="7169" width="26.28515625" style="51" customWidth="1"/>
    <col min="7170" max="7172" width="24.85546875" style="51" customWidth="1"/>
    <col min="7173" max="7173" width="28.140625" style="51" customWidth="1"/>
    <col min="7174" max="7424" width="9.140625" style="51"/>
    <col min="7425" max="7425" width="26.28515625" style="51" customWidth="1"/>
    <col min="7426" max="7428" width="24.85546875" style="51" customWidth="1"/>
    <col min="7429" max="7429" width="28.140625" style="51" customWidth="1"/>
    <col min="7430" max="7680" width="9.140625" style="51"/>
    <col min="7681" max="7681" width="26.28515625" style="51" customWidth="1"/>
    <col min="7682" max="7684" width="24.85546875" style="51" customWidth="1"/>
    <col min="7685" max="7685" width="28.140625" style="51" customWidth="1"/>
    <col min="7686" max="7936" width="9.140625" style="51"/>
    <col min="7937" max="7937" width="26.28515625" style="51" customWidth="1"/>
    <col min="7938" max="7940" width="24.85546875" style="51" customWidth="1"/>
    <col min="7941" max="7941" width="28.140625" style="51" customWidth="1"/>
    <col min="7942" max="8192" width="9.140625" style="51"/>
    <col min="8193" max="8193" width="26.28515625" style="51" customWidth="1"/>
    <col min="8194" max="8196" width="24.85546875" style="51" customWidth="1"/>
    <col min="8197" max="8197" width="28.140625" style="51" customWidth="1"/>
    <col min="8198" max="8448" width="9.140625" style="51"/>
    <col min="8449" max="8449" width="26.28515625" style="51" customWidth="1"/>
    <col min="8450" max="8452" width="24.85546875" style="51" customWidth="1"/>
    <col min="8453" max="8453" width="28.140625" style="51" customWidth="1"/>
    <col min="8454" max="8704" width="9.140625" style="51"/>
    <col min="8705" max="8705" width="26.28515625" style="51" customWidth="1"/>
    <col min="8706" max="8708" width="24.85546875" style="51" customWidth="1"/>
    <col min="8709" max="8709" width="28.140625" style="51" customWidth="1"/>
    <col min="8710" max="8960" width="9.140625" style="51"/>
    <col min="8961" max="8961" width="26.28515625" style="51" customWidth="1"/>
    <col min="8962" max="8964" width="24.85546875" style="51" customWidth="1"/>
    <col min="8965" max="8965" width="28.140625" style="51" customWidth="1"/>
    <col min="8966" max="9216" width="9.140625" style="51"/>
    <col min="9217" max="9217" width="26.28515625" style="51" customWidth="1"/>
    <col min="9218" max="9220" width="24.85546875" style="51" customWidth="1"/>
    <col min="9221" max="9221" width="28.140625" style="51" customWidth="1"/>
    <col min="9222" max="9472" width="9.140625" style="51"/>
    <col min="9473" max="9473" width="26.28515625" style="51" customWidth="1"/>
    <col min="9474" max="9476" width="24.85546875" style="51" customWidth="1"/>
    <col min="9477" max="9477" width="28.140625" style="51" customWidth="1"/>
    <col min="9478" max="9728" width="9.140625" style="51"/>
    <col min="9729" max="9729" width="26.28515625" style="51" customWidth="1"/>
    <col min="9730" max="9732" width="24.85546875" style="51" customWidth="1"/>
    <col min="9733" max="9733" width="28.140625" style="51" customWidth="1"/>
    <col min="9734" max="9984" width="9.140625" style="51"/>
    <col min="9985" max="9985" width="26.28515625" style="51" customWidth="1"/>
    <col min="9986" max="9988" width="24.85546875" style="51" customWidth="1"/>
    <col min="9989" max="9989" width="28.140625" style="51" customWidth="1"/>
    <col min="9990" max="10240" width="9.140625" style="51"/>
    <col min="10241" max="10241" width="26.28515625" style="51" customWidth="1"/>
    <col min="10242" max="10244" width="24.85546875" style="51" customWidth="1"/>
    <col min="10245" max="10245" width="28.140625" style="51" customWidth="1"/>
    <col min="10246" max="10496" width="9.140625" style="51"/>
    <col min="10497" max="10497" width="26.28515625" style="51" customWidth="1"/>
    <col min="10498" max="10500" width="24.85546875" style="51" customWidth="1"/>
    <col min="10501" max="10501" width="28.140625" style="51" customWidth="1"/>
    <col min="10502" max="10752" width="9.140625" style="51"/>
    <col min="10753" max="10753" width="26.28515625" style="51" customWidth="1"/>
    <col min="10754" max="10756" width="24.85546875" style="51" customWidth="1"/>
    <col min="10757" max="10757" width="28.140625" style="51" customWidth="1"/>
    <col min="10758" max="11008" width="9.140625" style="51"/>
    <col min="11009" max="11009" width="26.28515625" style="51" customWidth="1"/>
    <col min="11010" max="11012" width="24.85546875" style="51" customWidth="1"/>
    <col min="11013" max="11013" width="28.140625" style="51" customWidth="1"/>
    <col min="11014" max="11264" width="9.140625" style="51"/>
    <col min="11265" max="11265" width="26.28515625" style="51" customWidth="1"/>
    <col min="11266" max="11268" width="24.85546875" style="51" customWidth="1"/>
    <col min="11269" max="11269" width="28.140625" style="51" customWidth="1"/>
    <col min="11270" max="11520" width="9.140625" style="51"/>
    <col min="11521" max="11521" width="26.28515625" style="51" customWidth="1"/>
    <col min="11522" max="11524" width="24.85546875" style="51" customWidth="1"/>
    <col min="11525" max="11525" width="28.140625" style="51" customWidth="1"/>
    <col min="11526" max="11776" width="9.140625" style="51"/>
    <col min="11777" max="11777" width="26.28515625" style="51" customWidth="1"/>
    <col min="11778" max="11780" width="24.85546875" style="51" customWidth="1"/>
    <col min="11781" max="11781" width="28.140625" style="51" customWidth="1"/>
    <col min="11782" max="12032" width="9.140625" style="51"/>
    <col min="12033" max="12033" width="26.28515625" style="51" customWidth="1"/>
    <col min="12034" max="12036" width="24.85546875" style="51" customWidth="1"/>
    <col min="12037" max="12037" width="28.140625" style="51" customWidth="1"/>
    <col min="12038" max="12288" width="9.140625" style="51"/>
    <col min="12289" max="12289" width="26.28515625" style="51" customWidth="1"/>
    <col min="12290" max="12292" width="24.85546875" style="51" customWidth="1"/>
    <col min="12293" max="12293" width="28.140625" style="51" customWidth="1"/>
    <col min="12294" max="12544" width="9.140625" style="51"/>
    <col min="12545" max="12545" width="26.28515625" style="51" customWidth="1"/>
    <col min="12546" max="12548" width="24.85546875" style="51" customWidth="1"/>
    <col min="12549" max="12549" width="28.140625" style="51" customWidth="1"/>
    <col min="12550" max="12800" width="9.140625" style="51"/>
    <col min="12801" max="12801" width="26.28515625" style="51" customWidth="1"/>
    <col min="12802" max="12804" width="24.85546875" style="51" customWidth="1"/>
    <col min="12805" max="12805" width="28.140625" style="51" customWidth="1"/>
    <col min="12806" max="13056" width="9.140625" style="51"/>
    <col min="13057" max="13057" width="26.28515625" style="51" customWidth="1"/>
    <col min="13058" max="13060" width="24.85546875" style="51" customWidth="1"/>
    <col min="13061" max="13061" width="28.140625" style="51" customWidth="1"/>
    <col min="13062" max="13312" width="9.140625" style="51"/>
    <col min="13313" max="13313" width="26.28515625" style="51" customWidth="1"/>
    <col min="13314" max="13316" width="24.85546875" style="51" customWidth="1"/>
    <col min="13317" max="13317" width="28.140625" style="51" customWidth="1"/>
    <col min="13318" max="13568" width="9.140625" style="51"/>
    <col min="13569" max="13569" width="26.28515625" style="51" customWidth="1"/>
    <col min="13570" max="13572" width="24.85546875" style="51" customWidth="1"/>
    <col min="13573" max="13573" width="28.140625" style="51" customWidth="1"/>
    <col min="13574" max="13824" width="9.140625" style="51"/>
    <col min="13825" max="13825" width="26.28515625" style="51" customWidth="1"/>
    <col min="13826" max="13828" width="24.85546875" style="51" customWidth="1"/>
    <col min="13829" max="13829" width="28.140625" style="51" customWidth="1"/>
    <col min="13830" max="14080" width="9.140625" style="51"/>
    <col min="14081" max="14081" width="26.28515625" style="51" customWidth="1"/>
    <col min="14082" max="14084" width="24.85546875" style="51" customWidth="1"/>
    <col min="14085" max="14085" width="28.140625" style="51" customWidth="1"/>
    <col min="14086" max="14336" width="9.140625" style="51"/>
    <col min="14337" max="14337" width="26.28515625" style="51" customWidth="1"/>
    <col min="14338" max="14340" width="24.85546875" style="51" customWidth="1"/>
    <col min="14341" max="14341" width="28.140625" style="51" customWidth="1"/>
    <col min="14342" max="14592" width="9.140625" style="51"/>
    <col min="14593" max="14593" width="26.28515625" style="51" customWidth="1"/>
    <col min="14594" max="14596" width="24.85546875" style="51" customWidth="1"/>
    <col min="14597" max="14597" width="28.140625" style="51" customWidth="1"/>
    <col min="14598" max="14848" width="9.140625" style="51"/>
    <col min="14849" max="14849" width="26.28515625" style="51" customWidth="1"/>
    <col min="14850" max="14852" width="24.85546875" style="51" customWidth="1"/>
    <col min="14853" max="14853" width="28.140625" style="51" customWidth="1"/>
    <col min="14854" max="15104" width="9.140625" style="51"/>
    <col min="15105" max="15105" width="26.28515625" style="51" customWidth="1"/>
    <col min="15106" max="15108" width="24.85546875" style="51" customWidth="1"/>
    <col min="15109" max="15109" width="28.140625" style="51" customWidth="1"/>
    <col min="15110" max="15360" width="9.140625" style="51"/>
    <col min="15361" max="15361" width="26.28515625" style="51" customWidth="1"/>
    <col min="15362" max="15364" width="24.85546875" style="51" customWidth="1"/>
    <col min="15365" max="15365" width="28.140625" style="51" customWidth="1"/>
    <col min="15366" max="15616" width="9.140625" style="51"/>
    <col min="15617" max="15617" width="26.28515625" style="51" customWidth="1"/>
    <col min="15618" max="15620" width="24.85546875" style="51" customWidth="1"/>
    <col min="15621" max="15621" width="28.140625" style="51" customWidth="1"/>
    <col min="15622" max="15872" width="9.140625" style="51"/>
    <col min="15873" max="15873" width="26.28515625" style="51" customWidth="1"/>
    <col min="15874" max="15876" width="24.85546875" style="51" customWidth="1"/>
    <col min="15877" max="15877" width="28.140625" style="51" customWidth="1"/>
    <col min="15878" max="16128" width="9.140625" style="51"/>
    <col min="16129" max="16129" width="26.28515625" style="51" customWidth="1"/>
    <col min="16130" max="16132" width="24.85546875" style="51" customWidth="1"/>
    <col min="16133" max="16133" width="28.140625" style="51" customWidth="1"/>
    <col min="16134" max="16384" width="9.140625" style="51"/>
  </cols>
  <sheetData>
    <row r="1" spans="1:17" ht="31.5" customHeight="1" x14ac:dyDescent="0.2">
      <c r="A1" s="352" t="s">
        <v>128</v>
      </c>
      <c r="B1" s="352"/>
      <c r="C1" s="352"/>
      <c r="D1" s="352"/>
      <c r="E1" s="352"/>
    </row>
    <row r="2" spans="1:17" ht="16.5" customHeight="1" x14ac:dyDescent="0.2">
      <c r="A2" s="112"/>
      <c r="B2" s="112"/>
      <c r="C2" s="112"/>
      <c r="D2" s="112"/>
      <c r="F2" s="113" t="s">
        <v>92</v>
      </c>
    </row>
    <row r="3" spans="1:17" s="115" customFormat="1" ht="14.25" customHeight="1" x14ac:dyDescent="0.25">
      <c r="A3" s="353"/>
      <c r="B3" s="354" t="s">
        <v>210</v>
      </c>
      <c r="C3" s="355" t="s">
        <v>88</v>
      </c>
      <c r="D3" s="356"/>
      <c r="E3" s="357" t="s">
        <v>85</v>
      </c>
      <c r="F3" s="351" t="s">
        <v>211</v>
      </c>
      <c r="G3" s="114"/>
    </row>
    <row r="4" spans="1:17" s="115" customFormat="1" ht="45" customHeight="1" x14ac:dyDescent="0.25">
      <c r="A4" s="353"/>
      <c r="B4" s="354"/>
      <c r="C4" s="116" t="s">
        <v>87</v>
      </c>
      <c r="D4" s="117" t="s">
        <v>86</v>
      </c>
      <c r="E4" s="358"/>
      <c r="F4" s="351"/>
      <c r="G4" s="114"/>
    </row>
    <row r="5" spans="1:17" s="118" customFormat="1" ht="13.5" customHeight="1" x14ac:dyDescent="0.2">
      <c r="A5" s="75" t="s">
        <v>93</v>
      </c>
      <c r="B5" s="77">
        <f>SUM(B6:B24)</f>
        <v>70661.5</v>
      </c>
      <c r="C5" s="77">
        <f>SUM(C6:C24)</f>
        <v>46758.3</v>
      </c>
      <c r="D5" s="77">
        <f>SUM(D6:D24)</f>
        <v>23991.499999999996</v>
      </c>
      <c r="E5" s="77">
        <f>SUM(E6:E24)</f>
        <v>98212.900000000009</v>
      </c>
      <c r="F5" s="77">
        <f>SUM(F6:F24)</f>
        <v>168874.4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7" s="118" customFormat="1" ht="13.5" customHeight="1" x14ac:dyDescent="0.2">
      <c r="A6" s="80" t="s">
        <v>94</v>
      </c>
      <c r="B6" s="77">
        <v>1076.5</v>
      </c>
      <c r="C6" s="77">
        <v>515.70000000000005</v>
      </c>
      <c r="D6" s="77">
        <v>560.79999999999995</v>
      </c>
      <c r="E6" s="77">
        <v>1640.8</v>
      </c>
      <c r="F6" s="77">
        <v>2717.3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x14ac:dyDescent="0.2">
      <c r="A7" s="81" t="s">
        <v>95</v>
      </c>
      <c r="B7" s="77">
        <v>5688.4</v>
      </c>
      <c r="C7" s="77">
        <v>5339.9</v>
      </c>
      <c r="D7" s="77">
        <v>348.5</v>
      </c>
      <c r="E7" s="77">
        <v>4221.8999999999996</v>
      </c>
      <c r="F7" s="77">
        <v>9910.2999999999993</v>
      </c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1:17" x14ac:dyDescent="0.2">
      <c r="A8" s="81" t="s">
        <v>96</v>
      </c>
      <c r="B8" s="77">
        <v>1650.7</v>
      </c>
      <c r="C8" s="77">
        <v>1232.2</v>
      </c>
      <c r="D8" s="77">
        <v>418.5</v>
      </c>
      <c r="E8" s="77">
        <v>2143.8000000000002</v>
      </c>
      <c r="F8" s="77">
        <v>3794.5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1:17" x14ac:dyDescent="0.2">
      <c r="A9" s="81" t="s">
        <v>97</v>
      </c>
      <c r="B9" s="77">
        <v>9852.2999999999993</v>
      </c>
      <c r="C9" s="77">
        <v>3240.6</v>
      </c>
      <c r="D9" s="77">
        <v>6611.7</v>
      </c>
      <c r="E9" s="77">
        <v>10160.299999999999</v>
      </c>
      <c r="F9" s="77">
        <v>20012.599999999999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x14ac:dyDescent="0.2">
      <c r="A10" s="81" t="s">
        <v>98</v>
      </c>
      <c r="B10" s="77">
        <v>260.8</v>
      </c>
      <c r="C10" s="77">
        <v>260.8</v>
      </c>
      <c r="D10" s="77" t="s">
        <v>227</v>
      </c>
      <c r="E10" s="77" t="s">
        <v>227</v>
      </c>
      <c r="F10" s="77">
        <v>260.8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x14ac:dyDescent="0.2">
      <c r="A11" s="81" t="s">
        <v>99</v>
      </c>
      <c r="B11" s="77">
        <v>402.1</v>
      </c>
      <c r="C11" s="77">
        <v>347</v>
      </c>
      <c r="D11" s="77">
        <v>55.1</v>
      </c>
      <c r="E11" s="77">
        <v>104.4</v>
      </c>
      <c r="F11" s="77">
        <v>506.5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x14ac:dyDescent="0.2">
      <c r="A12" s="81" t="s">
        <v>100</v>
      </c>
      <c r="B12" s="77">
        <v>3201.4</v>
      </c>
      <c r="C12" s="77">
        <v>271.2</v>
      </c>
      <c r="D12" s="77">
        <v>2930.2</v>
      </c>
      <c r="E12" s="77">
        <v>12307.5</v>
      </c>
      <c r="F12" s="77">
        <v>15508.9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86" customFormat="1" x14ac:dyDescent="0.2">
      <c r="A13" s="81" t="s">
        <v>101</v>
      </c>
      <c r="B13" s="77">
        <v>3059</v>
      </c>
      <c r="C13" s="77">
        <v>1469.6</v>
      </c>
      <c r="D13" s="77">
        <v>1589.4</v>
      </c>
      <c r="E13" s="77">
        <v>7740.4</v>
      </c>
      <c r="F13" s="77">
        <v>10799.4</v>
      </c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x14ac:dyDescent="0.2">
      <c r="A14" s="81" t="s">
        <v>102</v>
      </c>
      <c r="B14" s="77">
        <v>1765.3</v>
      </c>
      <c r="C14" s="77">
        <v>251.3</v>
      </c>
      <c r="D14" s="77">
        <v>1514</v>
      </c>
      <c r="E14" s="77">
        <v>1661.8</v>
      </c>
      <c r="F14" s="77">
        <v>3427.1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x14ac:dyDescent="0.2">
      <c r="A15" s="81" t="s">
        <v>103</v>
      </c>
      <c r="B15" s="77">
        <v>5809.3</v>
      </c>
      <c r="C15" s="77">
        <v>5179.2</v>
      </c>
      <c r="D15" s="77">
        <v>630.1</v>
      </c>
      <c r="E15" s="77">
        <v>5727.1</v>
      </c>
      <c r="F15" s="77">
        <v>11536.4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x14ac:dyDescent="0.2">
      <c r="A16" s="81" t="s">
        <v>104</v>
      </c>
      <c r="B16" s="77">
        <v>487.9</v>
      </c>
      <c r="C16" s="77">
        <v>576.20000000000005</v>
      </c>
      <c r="D16" s="77" t="s">
        <v>227</v>
      </c>
      <c r="E16" s="77">
        <v>3716.8</v>
      </c>
      <c r="F16" s="77">
        <v>4204.7</v>
      </c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x14ac:dyDescent="0.2">
      <c r="A17" s="81" t="s">
        <v>106</v>
      </c>
      <c r="B17" s="317">
        <v>9417.5</v>
      </c>
      <c r="C17" s="311">
        <v>6943.7</v>
      </c>
      <c r="D17" s="317">
        <v>2473.8000000000002</v>
      </c>
      <c r="E17" s="317">
        <v>5465.7</v>
      </c>
      <c r="F17" s="317">
        <v>14883.2</v>
      </c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x14ac:dyDescent="0.2">
      <c r="A18" s="81" t="s">
        <v>107</v>
      </c>
      <c r="B18" s="77">
        <v>11689.7</v>
      </c>
      <c r="C18" s="77">
        <v>10489.2</v>
      </c>
      <c r="D18" s="77">
        <v>1200.5</v>
      </c>
      <c r="E18" s="77">
        <v>2597.5</v>
      </c>
      <c r="F18" s="77">
        <v>14287.2</v>
      </c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x14ac:dyDescent="0.2">
      <c r="A19" s="81" t="s">
        <v>108</v>
      </c>
      <c r="B19" s="77">
        <v>7880.7</v>
      </c>
      <c r="C19" s="77">
        <v>6737.2</v>
      </c>
      <c r="D19" s="77">
        <v>1143.5</v>
      </c>
      <c r="E19" s="77">
        <v>33401.1</v>
      </c>
      <c r="F19" s="77">
        <v>41281.800000000003</v>
      </c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x14ac:dyDescent="0.2">
      <c r="A20" s="80" t="s">
        <v>109</v>
      </c>
      <c r="B20" s="77">
        <v>514.29999999999995</v>
      </c>
      <c r="C20" s="77" t="s">
        <v>227</v>
      </c>
      <c r="D20" s="77">
        <v>514.29999999999995</v>
      </c>
      <c r="E20" s="77">
        <v>309.10000000000002</v>
      </c>
      <c r="F20" s="77">
        <v>823.4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x14ac:dyDescent="0.2">
      <c r="A21" s="81" t="s">
        <v>110</v>
      </c>
      <c r="B21" s="77">
        <v>6327.8</v>
      </c>
      <c r="C21" s="77">
        <v>2573.6999999999998</v>
      </c>
      <c r="D21" s="77">
        <v>3754.1</v>
      </c>
      <c r="E21" s="77">
        <v>5120.2</v>
      </c>
      <c r="F21" s="77">
        <v>11448</v>
      </c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x14ac:dyDescent="0.2">
      <c r="A22" s="81" t="s">
        <v>111</v>
      </c>
      <c r="B22" s="77">
        <v>3</v>
      </c>
      <c r="C22" s="77" t="s">
        <v>227</v>
      </c>
      <c r="D22" s="77">
        <v>3</v>
      </c>
      <c r="E22" s="77">
        <v>8</v>
      </c>
      <c r="F22" s="77">
        <v>11</v>
      </c>
      <c r="G22" s="78"/>
      <c r="H22" s="78"/>
      <c r="I22" s="82"/>
      <c r="J22" s="82"/>
      <c r="K22" s="82"/>
      <c r="L22" s="82"/>
      <c r="M22" s="78"/>
      <c r="N22" s="82"/>
      <c r="O22" s="78"/>
      <c r="P22" s="78"/>
      <c r="Q22" s="78"/>
    </row>
    <row r="23" spans="1:17" x14ac:dyDescent="0.2">
      <c r="A23" s="81" t="s">
        <v>112</v>
      </c>
      <c r="B23" s="77" t="s">
        <v>227</v>
      </c>
      <c r="C23" s="77" t="s">
        <v>227</v>
      </c>
      <c r="D23" s="77" t="s">
        <v>227</v>
      </c>
      <c r="E23" s="77">
        <v>30.8</v>
      </c>
      <c r="F23" s="77">
        <v>30.8</v>
      </c>
      <c r="G23" s="78"/>
      <c r="H23" s="78"/>
      <c r="I23" s="82"/>
      <c r="J23" s="82"/>
      <c r="K23" s="82"/>
      <c r="L23" s="78"/>
      <c r="M23" s="78"/>
      <c r="N23" s="78"/>
      <c r="O23" s="78"/>
      <c r="P23" s="78"/>
      <c r="Q23" s="78"/>
    </row>
    <row r="24" spans="1:17" x14ac:dyDescent="0.2">
      <c r="A24" s="83" t="s">
        <v>113</v>
      </c>
      <c r="B24" s="85">
        <v>1574.8</v>
      </c>
      <c r="C24" s="85">
        <v>1330.8</v>
      </c>
      <c r="D24" s="85">
        <v>244</v>
      </c>
      <c r="E24" s="85">
        <v>1855.7</v>
      </c>
      <c r="F24" s="85">
        <v>3430.5</v>
      </c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6" spans="1:17" x14ac:dyDescent="0.2">
      <c r="A26" s="291"/>
      <c r="B26" s="78"/>
      <c r="C26" s="78"/>
      <c r="D26" s="78"/>
      <c r="E26" s="78"/>
    </row>
    <row r="27" spans="1:17" x14ac:dyDescent="0.2">
      <c r="B27" s="78"/>
      <c r="C27" s="78"/>
      <c r="D27" s="78"/>
      <c r="E27" s="78"/>
    </row>
    <row r="28" spans="1:17" x14ac:dyDescent="0.2">
      <c r="B28" s="78"/>
      <c r="C28" s="78"/>
      <c r="D28" s="78"/>
      <c r="E28" s="78"/>
    </row>
    <row r="29" spans="1:17" x14ac:dyDescent="0.2">
      <c r="B29" s="78"/>
      <c r="C29" s="78"/>
      <c r="D29" s="78"/>
      <c r="E29" s="78"/>
    </row>
    <row r="30" spans="1:17" x14ac:dyDescent="0.2">
      <c r="B30" s="78"/>
      <c r="C30" s="78"/>
      <c r="D30" s="78"/>
      <c r="E30" s="78"/>
    </row>
    <row r="31" spans="1:17" x14ac:dyDescent="0.2">
      <c r="B31" s="78"/>
      <c r="C31" s="78"/>
      <c r="D31" s="78"/>
      <c r="E31" s="78"/>
    </row>
    <row r="32" spans="1:17" x14ac:dyDescent="0.2">
      <c r="B32" s="78"/>
      <c r="C32" s="78"/>
      <c r="D32" s="78"/>
      <c r="E32" s="78"/>
    </row>
    <row r="33" spans="2:5" x14ac:dyDescent="0.2">
      <c r="B33" s="78"/>
      <c r="C33" s="78"/>
      <c r="D33" s="78"/>
      <c r="E33" s="78"/>
    </row>
    <row r="34" spans="2:5" x14ac:dyDescent="0.2">
      <c r="B34" s="78"/>
      <c r="C34" s="78"/>
      <c r="D34" s="78"/>
      <c r="E34" s="78"/>
    </row>
    <row r="35" spans="2:5" x14ac:dyDescent="0.2">
      <c r="B35" s="82"/>
      <c r="C35" s="82"/>
      <c r="D35" s="82"/>
      <c r="E35" s="82"/>
    </row>
    <row r="36" spans="2:5" x14ac:dyDescent="0.2">
      <c r="B36" s="78"/>
      <c r="C36" s="78"/>
      <c r="D36" s="78"/>
      <c r="E36" s="78"/>
    </row>
    <row r="37" spans="2:5" x14ac:dyDescent="0.2">
      <c r="B37" s="78"/>
      <c r="C37" s="78"/>
      <c r="D37" s="78"/>
      <c r="E37" s="78"/>
    </row>
    <row r="38" spans="2:5" x14ac:dyDescent="0.2">
      <c r="B38" s="78"/>
      <c r="C38" s="78"/>
      <c r="D38" s="78"/>
      <c r="E38" s="78"/>
    </row>
    <row r="39" spans="2:5" x14ac:dyDescent="0.2">
      <c r="B39" s="78"/>
      <c r="C39" s="78"/>
      <c r="D39" s="78"/>
      <c r="E39" s="78"/>
    </row>
    <row r="40" spans="2:5" x14ac:dyDescent="0.2">
      <c r="B40" s="78"/>
      <c r="C40" s="82"/>
      <c r="D40" s="82"/>
      <c r="E40" s="78"/>
    </row>
    <row r="41" spans="2:5" x14ac:dyDescent="0.2">
      <c r="B41" s="78"/>
      <c r="C41" s="82"/>
      <c r="D41" s="78"/>
      <c r="E41" s="78"/>
    </row>
    <row r="42" spans="2:5" x14ac:dyDescent="0.2">
      <c r="B42" s="78"/>
      <c r="C42" s="78"/>
      <c r="D42" s="78"/>
      <c r="E42" s="78"/>
    </row>
  </sheetData>
  <mergeCells count="6">
    <mergeCell ref="F3:F4"/>
    <mergeCell ref="A1:E1"/>
    <mergeCell ref="A3:A4"/>
    <mergeCell ref="B3:B4"/>
    <mergeCell ref="C3:D3"/>
    <mergeCell ref="E3:E4"/>
  </mergeCells>
  <pageMargins left="0.78740157480314965" right="0.59055118110236227" top="0.31496062992125984" bottom="0.23622047244094491" header="0.15748031496062992" footer="0.15748031496062992"/>
  <pageSetup paperSize="9" firstPageNumber="4" orientation="landscape" useFirstPageNumber="1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>
      <selection activeCell="A28" sqref="A28"/>
    </sheetView>
  </sheetViews>
  <sheetFormatPr defaultRowHeight="12.75" x14ac:dyDescent="0.2"/>
  <cols>
    <col min="1" max="1" width="20.28515625" style="119" customWidth="1"/>
    <col min="2" max="2" width="11.28515625" style="119" customWidth="1"/>
    <col min="3" max="3" width="11" style="119" customWidth="1"/>
    <col min="4" max="4" width="8.140625" style="119" customWidth="1"/>
    <col min="5" max="6" width="11.140625" style="119" customWidth="1"/>
    <col min="7" max="7" width="8.5703125" style="119" customWidth="1"/>
    <col min="8" max="8" width="9.140625" style="119" customWidth="1"/>
    <col min="9" max="9" width="8.85546875" style="119" customWidth="1"/>
    <col min="10" max="10" width="8" style="119" customWidth="1"/>
    <col min="11" max="12" width="10.85546875" style="119" customWidth="1"/>
    <col min="13" max="13" width="8" style="119" customWidth="1"/>
    <col min="14" max="256" width="9.140625" style="119"/>
    <col min="257" max="257" width="20.28515625" style="119" customWidth="1"/>
    <col min="258" max="258" width="11.28515625" style="119" customWidth="1"/>
    <col min="259" max="259" width="11" style="119" customWidth="1"/>
    <col min="260" max="260" width="8.140625" style="119" customWidth="1"/>
    <col min="261" max="262" width="11.140625" style="119" customWidth="1"/>
    <col min="263" max="263" width="8.5703125" style="119" customWidth="1"/>
    <col min="264" max="264" width="9.140625" style="119" customWidth="1"/>
    <col min="265" max="265" width="8.85546875" style="119" customWidth="1"/>
    <col min="266" max="266" width="8" style="119" customWidth="1"/>
    <col min="267" max="268" width="10.85546875" style="119" customWidth="1"/>
    <col min="269" max="269" width="8" style="119" customWidth="1"/>
    <col min="270" max="512" width="9.140625" style="119"/>
    <col min="513" max="513" width="20.28515625" style="119" customWidth="1"/>
    <col min="514" max="514" width="11.28515625" style="119" customWidth="1"/>
    <col min="515" max="515" width="11" style="119" customWidth="1"/>
    <col min="516" max="516" width="8.140625" style="119" customWidth="1"/>
    <col min="517" max="518" width="11.140625" style="119" customWidth="1"/>
    <col min="519" max="519" width="8.5703125" style="119" customWidth="1"/>
    <col min="520" max="520" width="9.140625" style="119" customWidth="1"/>
    <col min="521" max="521" width="8.85546875" style="119" customWidth="1"/>
    <col min="522" max="522" width="8" style="119" customWidth="1"/>
    <col min="523" max="524" width="10.85546875" style="119" customWidth="1"/>
    <col min="525" max="525" width="8" style="119" customWidth="1"/>
    <col min="526" max="768" width="9.140625" style="119"/>
    <col min="769" max="769" width="20.28515625" style="119" customWidth="1"/>
    <col min="770" max="770" width="11.28515625" style="119" customWidth="1"/>
    <col min="771" max="771" width="11" style="119" customWidth="1"/>
    <col min="772" max="772" width="8.140625" style="119" customWidth="1"/>
    <col min="773" max="774" width="11.140625" style="119" customWidth="1"/>
    <col min="775" max="775" width="8.5703125" style="119" customWidth="1"/>
    <col min="776" max="776" width="9.140625" style="119" customWidth="1"/>
    <col min="777" max="777" width="8.85546875" style="119" customWidth="1"/>
    <col min="778" max="778" width="8" style="119" customWidth="1"/>
    <col min="779" max="780" width="10.85546875" style="119" customWidth="1"/>
    <col min="781" max="781" width="8" style="119" customWidth="1"/>
    <col min="782" max="1024" width="9.140625" style="119"/>
    <col min="1025" max="1025" width="20.28515625" style="119" customWidth="1"/>
    <col min="1026" max="1026" width="11.28515625" style="119" customWidth="1"/>
    <col min="1027" max="1027" width="11" style="119" customWidth="1"/>
    <col min="1028" max="1028" width="8.140625" style="119" customWidth="1"/>
    <col min="1029" max="1030" width="11.140625" style="119" customWidth="1"/>
    <col min="1031" max="1031" width="8.5703125" style="119" customWidth="1"/>
    <col min="1032" max="1032" width="9.140625" style="119" customWidth="1"/>
    <col min="1033" max="1033" width="8.85546875" style="119" customWidth="1"/>
    <col min="1034" max="1034" width="8" style="119" customWidth="1"/>
    <col min="1035" max="1036" width="10.85546875" style="119" customWidth="1"/>
    <col min="1037" max="1037" width="8" style="119" customWidth="1"/>
    <col min="1038" max="1280" width="9.140625" style="119"/>
    <col min="1281" max="1281" width="20.28515625" style="119" customWidth="1"/>
    <col min="1282" max="1282" width="11.28515625" style="119" customWidth="1"/>
    <col min="1283" max="1283" width="11" style="119" customWidth="1"/>
    <col min="1284" max="1284" width="8.140625" style="119" customWidth="1"/>
    <col min="1285" max="1286" width="11.140625" style="119" customWidth="1"/>
    <col min="1287" max="1287" width="8.5703125" style="119" customWidth="1"/>
    <col min="1288" max="1288" width="9.140625" style="119" customWidth="1"/>
    <col min="1289" max="1289" width="8.85546875" style="119" customWidth="1"/>
    <col min="1290" max="1290" width="8" style="119" customWidth="1"/>
    <col min="1291" max="1292" width="10.85546875" style="119" customWidth="1"/>
    <col min="1293" max="1293" width="8" style="119" customWidth="1"/>
    <col min="1294" max="1536" width="9.140625" style="119"/>
    <col min="1537" max="1537" width="20.28515625" style="119" customWidth="1"/>
    <col min="1538" max="1538" width="11.28515625" style="119" customWidth="1"/>
    <col min="1539" max="1539" width="11" style="119" customWidth="1"/>
    <col min="1540" max="1540" width="8.140625" style="119" customWidth="1"/>
    <col min="1541" max="1542" width="11.140625" style="119" customWidth="1"/>
    <col min="1543" max="1543" width="8.5703125" style="119" customWidth="1"/>
    <col min="1544" max="1544" width="9.140625" style="119" customWidth="1"/>
    <col min="1545" max="1545" width="8.85546875" style="119" customWidth="1"/>
    <col min="1546" max="1546" width="8" style="119" customWidth="1"/>
    <col min="1547" max="1548" width="10.85546875" style="119" customWidth="1"/>
    <col min="1549" max="1549" width="8" style="119" customWidth="1"/>
    <col min="1550" max="1792" width="9.140625" style="119"/>
    <col min="1793" max="1793" width="20.28515625" style="119" customWidth="1"/>
    <col min="1794" max="1794" width="11.28515625" style="119" customWidth="1"/>
    <col min="1795" max="1795" width="11" style="119" customWidth="1"/>
    <col min="1796" max="1796" width="8.140625" style="119" customWidth="1"/>
    <col min="1797" max="1798" width="11.140625" style="119" customWidth="1"/>
    <col min="1799" max="1799" width="8.5703125" style="119" customWidth="1"/>
    <col min="1800" max="1800" width="9.140625" style="119" customWidth="1"/>
    <col min="1801" max="1801" width="8.85546875" style="119" customWidth="1"/>
    <col min="1802" max="1802" width="8" style="119" customWidth="1"/>
    <col min="1803" max="1804" width="10.85546875" style="119" customWidth="1"/>
    <col min="1805" max="1805" width="8" style="119" customWidth="1"/>
    <col min="1806" max="2048" width="9.140625" style="119"/>
    <col min="2049" max="2049" width="20.28515625" style="119" customWidth="1"/>
    <col min="2050" max="2050" width="11.28515625" style="119" customWidth="1"/>
    <col min="2051" max="2051" width="11" style="119" customWidth="1"/>
    <col min="2052" max="2052" width="8.140625" style="119" customWidth="1"/>
    <col min="2053" max="2054" width="11.140625" style="119" customWidth="1"/>
    <col min="2055" max="2055" width="8.5703125" style="119" customWidth="1"/>
    <col min="2056" max="2056" width="9.140625" style="119" customWidth="1"/>
    <col min="2057" max="2057" width="8.85546875" style="119" customWidth="1"/>
    <col min="2058" max="2058" width="8" style="119" customWidth="1"/>
    <col min="2059" max="2060" width="10.85546875" style="119" customWidth="1"/>
    <col min="2061" max="2061" width="8" style="119" customWidth="1"/>
    <col min="2062" max="2304" width="9.140625" style="119"/>
    <col min="2305" max="2305" width="20.28515625" style="119" customWidth="1"/>
    <col min="2306" max="2306" width="11.28515625" style="119" customWidth="1"/>
    <col min="2307" max="2307" width="11" style="119" customWidth="1"/>
    <col min="2308" max="2308" width="8.140625" style="119" customWidth="1"/>
    <col min="2309" max="2310" width="11.140625" style="119" customWidth="1"/>
    <col min="2311" max="2311" width="8.5703125" style="119" customWidth="1"/>
    <col min="2312" max="2312" width="9.140625" style="119" customWidth="1"/>
    <col min="2313" max="2313" width="8.85546875" style="119" customWidth="1"/>
    <col min="2314" max="2314" width="8" style="119" customWidth="1"/>
    <col min="2315" max="2316" width="10.85546875" style="119" customWidth="1"/>
    <col min="2317" max="2317" width="8" style="119" customWidth="1"/>
    <col min="2318" max="2560" width="9.140625" style="119"/>
    <col min="2561" max="2561" width="20.28515625" style="119" customWidth="1"/>
    <col min="2562" max="2562" width="11.28515625" style="119" customWidth="1"/>
    <col min="2563" max="2563" width="11" style="119" customWidth="1"/>
    <col min="2564" max="2564" width="8.140625" style="119" customWidth="1"/>
    <col min="2565" max="2566" width="11.140625" style="119" customWidth="1"/>
    <col min="2567" max="2567" width="8.5703125" style="119" customWidth="1"/>
    <col min="2568" max="2568" width="9.140625" style="119" customWidth="1"/>
    <col min="2569" max="2569" width="8.85546875" style="119" customWidth="1"/>
    <col min="2570" max="2570" width="8" style="119" customWidth="1"/>
    <col min="2571" max="2572" width="10.85546875" style="119" customWidth="1"/>
    <col min="2573" max="2573" width="8" style="119" customWidth="1"/>
    <col min="2574" max="2816" width="9.140625" style="119"/>
    <col min="2817" max="2817" width="20.28515625" style="119" customWidth="1"/>
    <col min="2818" max="2818" width="11.28515625" style="119" customWidth="1"/>
    <col min="2819" max="2819" width="11" style="119" customWidth="1"/>
    <col min="2820" max="2820" width="8.140625" style="119" customWidth="1"/>
    <col min="2821" max="2822" width="11.140625" style="119" customWidth="1"/>
    <col min="2823" max="2823" width="8.5703125" style="119" customWidth="1"/>
    <col min="2824" max="2824" width="9.140625" style="119" customWidth="1"/>
    <col min="2825" max="2825" width="8.85546875" style="119" customWidth="1"/>
    <col min="2826" max="2826" width="8" style="119" customWidth="1"/>
    <col min="2827" max="2828" width="10.85546875" style="119" customWidth="1"/>
    <col min="2829" max="2829" width="8" style="119" customWidth="1"/>
    <col min="2830" max="3072" width="9.140625" style="119"/>
    <col min="3073" max="3073" width="20.28515625" style="119" customWidth="1"/>
    <col min="3074" max="3074" width="11.28515625" style="119" customWidth="1"/>
    <col min="3075" max="3075" width="11" style="119" customWidth="1"/>
    <col min="3076" max="3076" width="8.140625" style="119" customWidth="1"/>
    <col min="3077" max="3078" width="11.140625" style="119" customWidth="1"/>
    <col min="3079" max="3079" width="8.5703125" style="119" customWidth="1"/>
    <col min="3080" max="3080" width="9.140625" style="119" customWidth="1"/>
    <col min="3081" max="3081" width="8.85546875" style="119" customWidth="1"/>
    <col min="3082" max="3082" width="8" style="119" customWidth="1"/>
    <col min="3083" max="3084" width="10.85546875" style="119" customWidth="1"/>
    <col min="3085" max="3085" width="8" style="119" customWidth="1"/>
    <col min="3086" max="3328" width="9.140625" style="119"/>
    <col min="3329" max="3329" width="20.28515625" style="119" customWidth="1"/>
    <col min="3330" max="3330" width="11.28515625" style="119" customWidth="1"/>
    <col min="3331" max="3331" width="11" style="119" customWidth="1"/>
    <col min="3332" max="3332" width="8.140625" style="119" customWidth="1"/>
    <col min="3333" max="3334" width="11.140625" style="119" customWidth="1"/>
    <col min="3335" max="3335" width="8.5703125" style="119" customWidth="1"/>
    <col min="3336" max="3336" width="9.140625" style="119" customWidth="1"/>
    <col min="3337" max="3337" width="8.85546875" style="119" customWidth="1"/>
    <col min="3338" max="3338" width="8" style="119" customWidth="1"/>
    <col min="3339" max="3340" width="10.85546875" style="119" customWidth="1"/>
    <col min="3341" max="3341" width="8" style="119" customWidth="1"/>
    <col min="3342" max="3584" width="9.140625" style="119"/>
    <col min="3585" max="3585" width="20.28515625" style="119" customWidth="1"/>
    <col min="3586" max="3586" width="11.28515625" style="119" customWidth="1"/>
    <col min="3587" max="3587" width="11" style="119" customWidth="1"/>
    <col min="3588" max="3588" width="8.140625" style="119" customWidth="1"/>
    <col min="3589" max="3590" width="11.140625" style="119" customWidth="1"/>
    <col min="3591" max="3591" width="8.5703125" style="119" customWidth="1"/>
    <col min="3592" max="3592" width="9.140625" style="119" customWidth="1"/>
    <col min="3593" max="3593" width="8.85546875" style="119" customWidth="1"/>
    <col min="3594" max="3594" width="8" style="119" customWidth="1"/>
    <col min="3595" max="3596" width="10.85546875" style="119" customWidth="1"/>
    <col min="3597" max="3597" width="8" style="119" customWidth="1"/>
    <col min="3598" max="3840" width="9.140625" style="119"/>
    <col min="3841" max="3841" width="20.28515625" style="119" customWidth="1"/>
    <col min="3842" max="3842" width="11.28515625" style="119" customWidth="1"/>
    <col min="3843" max="3843" width="11" style="119" customWidth="1"/>
    <col min="3844" max="3844" width="8.140625" style="119" customWidth="1"/>
    <col min="3845" max="3846" width="11.140625" style="119" customWidth="1"/>
    <col min="3847" max="3847" width="8.5703125" style="119" customWidth="1"/>
    <col min="3848" max="3848" width="9.140625" style="119" customWidth="1"/>
    <col min="3849" max="3849" width="8.85546875" style="119" customWidth="1"/>
    <col min="3850" max="3850" width="8" style="119" customWidth="1"/>
    <col min="3851" max="3852" width="10.85546875" style="119" customWidth="1"/>
    <col min="3853" max="3853" width="8" style="119" customWidth="1"/>
    <col min="3854" max="4096" width="9.140625" style="119"/>
    <col min="4097" max="4097" width="20.28515625" style="119" customWidth="1"/>
    <col min="4098" max="4098" width="11.28515625" style="119" customWidth="1"/>
    <col min="4099" max="4099" width="11" style="119" customWidth="1"/>
    <col min="4100" max="4100" width="8.140625" style="119" customWidth="1"/>
    <col min="4101" max="4102" width="11.140625" style="119" customWidth="1"/>
    <col min="4103" max="4103" width="8.5703125" style="119" customWidth="1"/>
    <col min="4104" max="4104" width="9.140625" style="119" customWidth="1"/>
    <col min="4105" max="4105" width="8.85546875" style="119" customWidth="1"/>
    <col min="4106" max="4106" width="8" style="119" customWidth="1"/>
    <col min="4107" max="4108" width="10.85546875" style="119" customWidth="1"/>
    <col min="4109" max="4109" width="8" style="119" customWidth="1"/>
    <col min="4110" max="4352" width="9.140625" style="119"/>
    <col min="4353" max="4353" width="20.28515625" style="119" customWidth="1"/>
    <col min="4354" max="4354" width="11.28515625" style="119" customWidth="1"/>
    <col min="4355" max="4355" width="11" style="119" customWidth="1"/>
    <col min="4356" max="4356" width="8.140625" style="119" customWidth="1"/>
    <col min="4357" max="4358" width="11.140625" style="119" customWidth="1"/>
    <col min="4359" max="4359" width="8.5703125" style="119" customWidth="1"/>
    <col min="4360" max="4360" width="9.140625" style="119" customWidth="1"/>
    <col min="4361" max="4361" width="8.85546875" style="119" customWidth="1"/>
    <col min="4362" max="4362" width="8" style="119" customWidth="1"/>
    <col min="4363" max="4364" width="10.85546875" style="119" customWidth="1"/>
    <col min="4365" max="4365" width="8" style="119" customWidth="1"/>
    <col min="4366" max="4608" width="9.140625" style="119"/>
    <col min="4609" max="4609" width="20.28515625" style="119" customWidth="1"/>
    <col min="4610" max="4610" width="11.28515625" style="119" customWidth="1"/>
    <col min="4611" max="4611" width="11" style="119" customWidth="1"/>
    <col min="4612" max="4612" width="8.140625" style="119" customWidth="1"/>
    <col min="4613" max="4614" width="11.140625" style="119" customWidth="1"/>
    <col min="4615" max="4615" width="8.5703125" style="119" customWidth="1"/>
    <col min="4616" max="4616" width="9.140625" style="119" customWidth="1"/>
    <col min="4617" max="4617" width="8.85546875" style="119" customWidth="1"/>
    <col min="4618" max="4618" width="8" style="119" customWidth="1"/>
    <col min="4619" max="4620" width="10.85546875" style="119" customWidth="1"/>
    <col min="4621" max="4621" width="8" style="119" customWidth="1"/>
    <col min="4622" max="4864" width="9.140625" style="119"/>
    <col min="4865" max="4865" width="20.28515625" style="119" customWidth="1"/>
    <col min="4866" max="4866" width="11.28515625" style="119" customWidth="1"/>
    <col min="4867" max="4867" width="11" style="119" customWidth="1"/>
    <col min="4868" max="4868" width="8.140625" style="119" customWidth="1"/>
    <col min="4869" max="4870" width="11.140625" style="119" customWidth="1"/>
    <col min="4871" max="4871" width="8.5703125" style="119" customWidth="1"/>
    <col min="4872" max="4872" width="9.140625" style="119" customWidth="1"/>
    <col min="4873" max="4873" width="8.85546875" style="119" customWidth="1"/>
    <col min="4874" max="4874" width="8" style="119" customWidth="1"/>
    <col min="4875" max="4876" width="10.85546875" style="119" customWidth="1"/>
    <col min="4877" max="4877" width="8" style="119" customWidth="1"/>
    <col min="4878" max="5120" width="9.140625" style="119"/>
    <col min="5121" max="5121" width="20.28515625" style="119" customWidth="1"/>
    <col min="5122" max="5122" width="11.28515625" style="119" customWidth="1"/>
    <col min="5123" max="5123" width="11" style="119" customWidth="1"/>
    <col min="5124" max="5124" width="8.140625" style="119" customWidth="1"/>
    <col min="5125" max="5126" width="11.140625" style="119" customWidth="1"/>
    <col min="5127" max="5127" width="8.5703125" style="119" customWidth="1"/>
    <col min="5128" max="5128" width="9.140625" style="119" customWidth="1"/>
    <col min="5129" max="5129" width="8.85546875" style="119" customWidth="1"/>
    <col min="5130" max="5130" width="8" style="119" customWidth="1"/>
    <col min="5131" max="5132" width="10.85546875" style="119" customWidth="1"/>
    <col min="5133" max="5133" width="8" style="119" customWidth="1"/>
    <col min="5134" max="5376" width="9.140625" style="119"/>
    <col min="5377" max="5377" width="20.28515625" style="119" customWidth="1"/>
    <col min="5378" max="5378" width="11.28515625" style="119" customWidth="1"/>
    <col min="5379" max="5379" width="11" style="119" customWidth="1"/>
    <col min="5380" max="5380" width="8.140625" style="119" customWidth="1"/>
    <col min="5381" max="5382" width="11.140625" style="119" customWidth="1"/>
    <col min="5383" max="5383" width="8.5703125" style="119" customWidth="1"/>
    <col min="5384" max="5384" width="9.140625" style="119" customWidth="1"/>
    <col min="5385" max="5385" width="8.85546875" style="119" customWidth="1"/>
    <col min="5386" max="5386" width="8" style="119" customWidth="1"/>
    <col min="5387" max="5388" width="10.85546875" style="119" customWidth="1"/>
    <col min="5389" max="5389" width="8" style="119" customWidth="1"/>
    <col min="5390" max="5632" width="9.140625" style="119"/>
    <col min="5633" max="5633" width="20.28515625" style="119" customWidth="1"/>
    <col min="5634" max="5634" width="11.28515625" style="119" customWidth="1"/>
    <col min="5635" max="5635" width="11" style="119" customWidth="1"/>
    <col min="5636" max="5636" width="8.140625" style="119" customWidth="1"/>
    <col min="5637" max="5638" width="11.140625" style="119" customWidth="1"/>
    <col min="5639" max="5639" width="8.5703125" style="119" customWidth="1"/>
    <col min="5640" max="5640" width="9.140625" style="119" customWidth="1"/>
    <col min="5641" max="5641" width="8.85546875" style="119" customWidth="1"/>
    <col min="5642" max="5642" width="8" style="119" customWidth="1"/>
    <col min="5643" max="5644" width="10.85546875" style="119" customWidth="1"/>
    <col min="5645" max="5645" width="8" style="119" customWidth="1"/>
    <col min="5646" max="5888" width="9.140625" style="119"/>
    <col min="5889" max="5889" width="20.28515625" style="119" customWidth="1"/>
    <col min="5890" max="5890" width="11.28515625" style="119" customWidth="1"/>
    <col min="5891" max="5891" width="11" style="119" customWidth="1"/>
    <col min="5892" max="5892" width="8.140625" style="119" customWidth="1"/>
    <col min="5893" max="5894" width="11.140625" style="119" customWidth="1"/>
    <col min="5895" max="5895" width="8.5703125" style="119" customWidth="1"/>
    <col min="5896" max="5896" width="9.140625" style="119" customWidth="1"/>
    <col min="5897" max="5897" width="8.85546875" style="119" customWidth="1"/>
    <col min="5898" max="5898" width="8" style="119" customWidth="1"/>
    <col min="5899" max="5900" width="10.85546875" style="119" customWidth="1"/>
    <col min="5901" max="5901" width="8" style="119" customWidth="1"/>
    <col min="5902" max="6144" width="9.140625" style="119"/>
    <col min="6145" max="6145" width="20.28515625" style="119" customWidth="1"/>
    <col min="6146" max="6146" width="11.28515625" style="119" customWidth="1"/>
    <col min="6147" max="6147" width="11" style="119" customWidth="1"/>
    <col min="6148" max="6148" width="8.140625" style="119" customWidth="1"/>
    <col min="6149" max="6150" width="11.140625" style="119" customWidth="1"/>
    <col min="6151" max="6151" width="8.5703125" style="119" customWidth="1"/>
    <col min="6152" max="6152" width="9.140625" style="119" customWidth="1"/>
    <col min="6153" max="6153" width="8.85546875" style="119" customWidth="1"/>
    <col min="6154" max="6154" width="8" style="119" customWidth="1"/>
    <col min="6155" max="6156" width="10.85546875" style="119" customWidth="1"/>
    <col min="6157" max="6157" width="8" style="119" customWidth="1"/>
    <col min="6158" max="6400" width="9.140625" style="119"/>
    <col min="6401" max="6401" width="20.28515625" style="119" customWidth="1"/>
    <col min="6402" max="6402" width="11.28515625" style="119" customWidth="1"/>
    <col min="6403" max="6403" width="11" style="119" customWidth="1"/>
    <col min="6404" max="6404" width="8.140625" style="119" customWidth="1"/>
    <col min="6405" max="6406" width="11.140625" style="119" customWidth="1"/>
    <col min="6407" max="6407" width="8.5703125" style="119" customWidth="1"/>
    <col min="6408" max="6408" width="9.140625" style="119" customWidth="1"/>
    <col min="6409" max="6409" width="8.85546875" style="119" customWidth="1"/>
    <col min="6410" max="6410" width="8" style="119" customWidth="1"/>
    <col min="6411" max="6412" width="10.85546875" style="119" customWidth="1"/>
    <col min="6413" max="6413" width="8" style="119" customWidth="1"/>
    <col min="6414" max="6656" width="9.140625" style="119"/>
    <col min="6657" max="6657" width="20.28515625" style="119" customWidth="1"/>
    <col min="6658" max="6658" width="11.28515625" style="119" customWidth="1"/>
    <col min="6659" max="6659" width="11" style="119" customWidth="1"/>
    <col min="6660" max="6660" width="8.140625" style="119" customWidth="1"/>
    <col min="6661" max="6662" width="11.140625" style="119" customWidth="1"/>
    <col min="6663" max="6663" width="8.5703125" style="119" customWidth="1"/>
    <col min="6664" max="6664" width="9.140625" style="119" customWidth="1"/>
    <col min="6665" max="6665" width="8.85546875" style="119" customWidth="1"/>
    <col min="6666" max="6666" width="8" style="119" customWidth="1"/>
    <col min="6667" max="6668" width="10.85546875" style="119" customWidth="1"/>
    <col min="6669" max="6669" width="8" style="119" customWidth="1"/>
    <col min="6670" max="6912" width="9.140625" style="119"/>
    <col min="6913" max="6913" width="20.28515625" style="119" customWidth="1"/>
    <col min="6914" max="6914" width="11.28515625" style="119" customWidth="1"/>
    <col min="6915" max="6915" width="11" style="119" customWidth="1"/>
    <col min="6916" max="6916" width="8.140625" style="119" customWidth="1"/>
    <col min="6917" max="6918" width="11.140625" style="119" customWidth="1"/>
    <col min="6919" max="6919" width="8.5703125" style="119" customWidth="1"/>
    <col min="6920" max="6920" width="9.140625" style="119" customWidth="1"/>
    <col min="6921" max="6921" width="8.85546875" style="119" customWidth="1"/>
    <col min="6922" max="6922" width="8" style="119" customWidth="1"/>
    <col min="6923" max="6924" width="10.85546875" style="119" customWidth="1"/>
    <col min="6925" max="6925" width="8" style="119" customWidth="1"/>
    <col min="6926" max="7168" width="9.140625" style="119"/>
    <col min="7169" max="7169" width="20.28515625" style="119" customWidth="1"/>
    <col min="7170" max="7170" width="11.28515625" style="119" customWidth="1"/>
    <col min="7171" max="7171" width="11" style="119" customWidth="1"/>
    <col min="7172" max="7172" width="8.140625" style="119" customWidth="1"/>
    <col min="7173" max="7174" width="11.140625" style="119" customWidth="1"/>
    <col min="7175" max="7175" width="8.5703125" style="119" customWidth="1"/>
    <col min="7176" max="7176" width="9.140625" style="119" customWidth="1"/>
    <col min="7177" max="7177" width="8.85546875" style="119" customWidth="1"/>
    <col min="7178" max="7178" width="8" style="119" customWidth="1"/>
    <col min="7179" max="7180" width="10.85546875" style="119" customWidth="1"/>
    <col min="7181" max="7181" width="8" style="119" customWidth="1"/>
    <col min="7182" max="7424" width="9.140625" style="119"/>
    <col min="7425" max="7425" width="20.28515625" style="119" customWidth="1"/>
    <col min="7426" max="7426" width="11.28515625" style="119" customWidth="1"/>
    <col min="7427" max="7427" width="11" style="119" customWidth="1"/>
    <col min="7428" max="7428" width="8.140625" style="119" customWidth="1"/>
    <col min="7429" max="7430" width="11.140625" style="119" customWidth="1"/>
    <col min="7431" max="7431" width="8.5703125" style="119" customWidth="1"/>
    <col min="7432" max="7432" width="9.140625" style="119" customWidth="1"/>
    <col min="7433" max="7433" width="8.85546875" style="119" customWidth="1"/>
    <col min="7434" max="7434" width="8" style="119" customWidth="1"/>
    <col min="7435" max="7436" width="10.85546875" style="119" customWidth="1"/>
    <col min="7437" max="7437" width="8" style="119" customWidth="1"/>
    <col min="7438" max="7680" width="9.140625" style="119"/>
    <col min="7681" max="7681" width="20.28515625" style="119" customWidth="1"/>
    <col min="7682" max="7682" width="11.28515625" style="119" customWidth="1"/>
    <col min="7683" max="7683" width="11" style="119" customWidth="1"/>
    <col min="7684" max="7684" width="8.140625" style="119" customWidth="1"/>
    <col min="7685" max="7686" width="11.140625" style="119" customWidth="1"/>
    <col min="7687" max="7687" width="8.5703125" style="119" customWidth="1"/>
    <col min="7688" max="7688" width="9.140625" style="119" customWidth="1"/>
    <col min="7689" max="7689" width="8.85546875" style="119" customWidth="1"/>
    <col min="7690" max="7690" width="8" style="119" customWidth="1"/>
    <col min="7691" max="7692" width="10.85546875" style="119" customWidth="1"/>
    <col min="7693" max="7693" width="8" style="119" customWidth="1"/>
    <col min="7694" max="7936" width="9.140625" style="119"/>
    <col min="7937" max="7937" width="20.28515625" style="119" customWidth="1"/>
    <col min="7938" max="7938" width="11.28515625" style="119" customWidth="1"/>
    <col min="7939" max="7939" width="11" style="119" customWidth="1"/>
    <col min="7940" max="7940" width="8.140625" style="119" customWidth="1"/>
    <col min="7941" max="7942" width="11.140625" style="119" customWidth="1"/>
    <col min="7943" max="7943" width="8.5703125" style="119" customWidth="1"/>
    <col min="7944" max="7944" width="9.140625" style="119" customWidth="1"/>
    <col min="7945" max="7945" width="8.85546875" style="119" customWidth="1"/>
    <col min="7946" max="7946" width="8" style="119" customWidth="1"/>
    <col min="7947" max="7948" width="10.85546875" style="119" customWidth="1"/>
    <col min="7949" max="7949" width="8" style="119" customWidth="1"/>
    <col min="7950" max="8192" width="9.140625" style="119"/>
    <col min="8193" max="8193" width="20.28515625" style="119" customWidth="1"/>
    <col min="8194" max="8194" width="11.28515625" style="119" customWidth="1"/>
    <col min="8195" max="8195" width="11" style="119" customWidth="1"/>
    <col min="8196" max="8196" width="8.140625" style="119" customWidth="1"/>
    <col min="8197" max="8198" width="11.140625" style="119" customWidth="1"/>
    <col min="8199" max="8199" width="8.5703125" style="119" customWidth="1"/>
    <col min="8200" max="8200" width="9.140625" style="119" customWidth="1"/>
    <col min="8201" max="8201" width="8.85546875" style="119" customWidth="1"/>
    <col min="8202" max="8202" width="8" style="119" customWidth="1"/>
    <col min="8203" max="8204" width="10.85546875" style="119" customWidth="1"/>
    <col min="8205" max="8205" width="8" style="119" customWidth="1"/>
    <col min="8206" max="8448" width="9.140625" style="119"/>
    <col min="8449" max="8449" width="20.28515625" style="119" customWidth="1"/>
    <col min="8450" max="8450" width="11.28515625" style="119" customWidth="1"/>
    <col min="8451" max="8451" width="11" style="119" customWidth="1"/>
    <col min="8452" max="8452" width="8.140625" style="119" customWidth="1"/>
    <col min="8453" max="8454" width="11.140625" style="119" customWidth="1"/>
    <col min="8455" max="8455" width="8.5703125" style="119" customWidth="1"/>
    <col min="8456" max="8456" width="9.140625" style="119" customWidth="1"/>
    <col min="8457" max="8457" width="8.85546875" style="119" customWidth="1"/>
    <col min="8458" max="8458" width="8" style="119" customWidth="1"/>
    <col min="8459" max="8460" width="10.85546875" style="119" customWidth="1"/>
    <col min="8461" max="8461" width="8" style="119" customWidth="1"/>
    <col min="8462" max="8704" width="9.140625" style="119"/>
    <col min="8705" max="8705" width="20.28515625" style="119" customWidth="1"/>
    <col min="8706" max="8706" width="11.28515625" style="119" customWidth="1"/>
    <col min="8707" max="8707" width="11" style="119" customWidth="1"/>
    <col min="8708" max="8708" width="8.140625" style="119" customWidth="1"/>
    <col min="8709" max="8710" width="11.140625" style="119" customWidth="1"/>
    <col min="8711" max="8711" width="8.5703125" style="119" customWidth="1"/>
    <col min="8712" max="8712" width="9.140625" style="119" customWidth="1"/>
    <col min="8713" max="8713" width="8.85546875" style="119" customWidth="1"/>
    <col min="8714" max="8714" width="8" style="119" customWidth="1"/>
    <col min="8715" max="8716" width="10.85546875" style="119" customWidth="1"/>
    <col min="8717" max="8717" width="8" style="119" customWidth="1"/>
    <col min="8718" max="8960" width="9.140625" style="119"/>
    <col min="8961" max="8961" width="20.28515625" style="119" customWidth="1"/>
    <col min="8962" max="8962" width="11.28515625" style="119" customWidth="1"/>
    <col min="8963" max="8963" width="11" style="119" customWidth="1"/>
    <col min="8964" max="8964" width="8.140625" style="119" customWidth="1"/>
    <col min="8965" max="8966" width="11.140625" style="119" customWidth="1"/>
    <col min="8967" max="8967" width="8.5703125" style="119" customWidth="1"/>
    <col min="8968" max="8968" width="9.140625" style="119" customWidth="1"/>
    <col min="8969" max="8969" width="8.85546875" style="119" customWidth="1"/>
    <col min="8970" max="8970" width="8" style="119" customWidth="1"/>
    <col min="8971" max="8972" width="10.85546875" style="119" customWidth="1"/>
    <col min="8973" max="8973" width="8" style="119" customWidth="1"/>
    <col min="8974" max="9216" width="9.140625" style="119"/>
    <col min="9217" max="9217" width="20.28515625" style="119" customWidth="1"/>
    <col min="9218" max="9218" width="11.28515625" style="119" customWidth="1"/>
    <col min="9219" max="9219" width="11" style="119" customWidth="1"/>
    <col min="9220" max="9220" width="8.140625" style="119" customWidth="1"/>
    <col min="9221" max="9222" width="11.140625" style="119" customWidth="1"/>
    <col min="9223" max="9223" width="8.5703125" style="119" customWidth="1"/>
    <col min="9224" max="9224" width="9.140625" style="119" customWidth="1"/>
    <col min="9225" max="9225" width="8.85546875" style="119" customWidth="1"/>
    <col min="9226" max="9226" width="8" style="119" customWidth="1"/>
    <col min="9227" max="9228" width="10.85546875" style="119" customWidth="1"/>
    <col min="9229" max="9229" width="8" style="119" customWidth="1"/>
    <col min="9230" max="9472" width="9.140625" style="119"/>
    <col min="9473" max="9473" width="20.28515625" style="119" customWidth="1"/>
    <col min="9474" max="9474" width="11.28515625" style="119" customWidth="1"/>
    <col min="9475" max="9475" width="11" style="119" customWidth="1"/>
    <col min="9476" max="9476" width="8.140625" style="119" customWidth="1"/>
    <col min="9477" max="9478" width="11.140625" style="119" customWidth="1"/>
    <col min="9479" max="9479" width="8.5703125" style="119" customWidth="1"/>
    <col min="9480" max="9480" width="9.140625" style="119" customWidth="1"/>
    <col min="9481" max="9481" width="8.85546875" style="119" customWidth="1"/>
    <col min="9482" max="9482" width="8" style="119" customWidth="1"/>
    <col min="9483" max="9484" width="10.85546875" style="119" customWidth="1"/>
    <col min="9485" max="9485" width="8" style="119" customWidth="1"/>
    <col min="9486" max="9728" width="9.140625" style="119"/>
    <col min="9729" max="9729" width="20.28515625" style="119" customWidth="1"/>
    <col min="9730" max="9730" width="11.28515625" style="119" customWidth="1"/>
    <col min="9731" max="9731" width="11" style="119" customWidth="1"/>
    <col min="9732" max="9732" width="8.140625" style="119" customWidth="1"/>
    <col min="9733" max="9734" width="11.140625" style="119" customWidth="1"/>
    <col min="9735" max="9735" width="8.5703125" style="119" customWidth="1"/>
    <col min="9736" max="9736" width="9.140625" style="119" customWidth="1"/>
    <col min="9737" max="9737" width="8.85546875" style="119" customWidth="1"/>
    <col min="9738" max="9738" width="8" style="119" customWidth="1"/>
    <col min="9739" max="9740" width="10.85546875" style="119" customWidth="1"/>
    <col min="9741" max="9741" width="8" style="119" customWidth="1"/>
    <col min="9742" max="9984" width="9.140625" style="119"/>
    <col min="9985" max="9985" width="20.28515625" style="119" customWidth="1"/>
    <col min="9986" max="9986" width="11.28515625" style="119" customWidth="1"/>
    <col min="9987" max="9987" width="11" style="119" customWidth="1"/>
    <col min="9988" max="9988" width="8.140625" style="119" customWidth="1"/>
    <col min="9989" max="9990" width="11.140625" style="119" customWidth="1"/>
    <col min="9991" max="9991" width="8.5703125" style="119" customWidth="1"/>
    <col min="9992" max="9992" width="9.140625" style="119" customWidth="1"/>
    <col min="9993" max="9993" width="8.85546875" style="119" customWidth="1"/>
    <col min="9994" max="9994" width="8" style="119" customWidth="1"/>
    <col min="9995" max="9996" width="10.85546875" style="119" customWidth="1"/>
    <col min="9997" max="9997" width="8" style="119" customWidth="1"/>
    <col min="9998" max="10240" width="9.140625" style="119"/>
    <col min="10241" max="10241" width="20.28515625" style="119" customWidth="1"/>
    <col min="10242" max="10242" width="11.28515625" style="119" customWidth="1"/>
    <col min="10243" max="10243" width="11" style="119" customWidth="1"/>
    <col min="10244" max="10244" width="8.140625" style="119" customWidth="1"/>
    <col min="10245" max="10246" width="11.140625" style="119" customWidth="1"/>
    <col min="10247" max="10247" width="8.5703125" style="119" customWidth="1"/>
    <col min="10248" max="10248" width="9.140625" style="119" customWidth="1"/>
    <col min="10249" max="10249" width="8.85546875" style="119" customWidth="1"/>
    <col min="10250" max="10250" width="8" style="119" customWidth="1"/>
    <col min="10251" max="10252" width="10.85546875" style="119" customWidth="1"/>
    <col min="10253" max="10253" width="8" style="119" customWidth="1"/>
    <col min="10254" max="10496" width="9.140625" style="119"/>
    <col min="10497" max="10497" width="20.28515625" style="119" customWidth="1"/>
    <col min="10498" max="10498" width="11.28515625" style="119" customWidth="1"/>
    <col min="10499" max="10499" width="11" style="119" customWidth="1"/>
    <col min="10500" max="10500" width="8.140625" style="119" customWidth="1"/>
    <col min="10501" max="10502" width="11.140625" style="119" customWidth="1"/>
    <col min="10503" max="10503" width="8.5703125" style="119" customWidth="1"/>
    <col min="10504" max="10504" width="9.140625" style="119" customWidth="1"/>
    <col min="10505" max="10505" width="8.85546875" style="119" customWidth="1"/>
    <col min="10506" max="10506" width="8" style="119" customWidth="1"/>
    <col min="10507" max="10508" width="10.85546875" style="119" customWidth="1"/>
    <col min="10509" max="10509" width="8" style="119" customWidth="1"/>
    <col min="10510" max="10752" width="9.140625" style="119"/>
    <col min="10753" max="10753" width="20.28515625" style="119" customWidth="1"/>
    <col min="10754" max="10754" width="11.28515625" style="119" customWidth="1"/>
    <col min="10755" max="10755" width="11" style="119" customWidth="1"/>
    <col min="10756" max="10756" width="8.140625" style="119" customWidth="1"/>
    <col min="10757" max="10758" width="11.140625" style="119" customWidth="1"/>
    <col min="10759" max="10759" width="8.5703125" style="119" customWidth="1"/>
    <col min="10760" max="10760" width="9.140625" style="119" customWidth="1"/>
    <col min="10761" max="10761" width="8.85546875" style="119" customWidth="1"/>
    <col min="10762" max="10762" width="8" style="119" customWidth="1"/>
    <col min="10763" max="10764" width="10.85546875" style="119" customWidth="1"/>
    <col min="10765" max="10765" width="8" style="119" customWidth="1"/>
    <col min="10766" max="11008" width="9.140625" style="119"/>
    <col min="11009" max="11009" width="20.28515625" style="119" customWidth="1"/>
    <col min="11010" max="11010" width="11.28515625" style="119" customWidth="1"/>
    <col min="11011" max="11011" width="11" style="119" customWidth="1"/>
    <col min="11012" max="11012" width="8.140625" style="119" customWidth="1"/>
    <col min="11013" max="11014" width="11.140625" style="119" customWidth="1"/>
    <col min="11015" max="11015" width="8.5703125" style="119" customWidth="1"/>
    <col min="11016" max="11016" width="9.140625" style="119" customWidth="1"/>
    <col min="11017" max="11017" width="8.85546875" style="119" customWidth="1"/>
    <col min="11018" max="11018" width="8" style="119" customWidth="1"/>
    <col min="11019" max="11020" width="10.85546875" style="119" customWidth="1"/>
    <col min="11021" max="11021" width="8" style="119" customWidth="1"/>
    <col min="11022" max="11264" width="9.140625" style="119"/>
    <col min="11265" max="11265" width="20.28515625" style="119" customWidth="1"/>
    <col min="11266" max="11266" width="11.28515625" style="119" customWidth="1"/>
    <col min="11267" max="11267" width="11" style="119" customWidth="1"/>
    <col min="11268" max="11268" width="8.140625" style="119" customWidth="1"/>
    <col min="11269" max="11270" width="11.140625" style="119" customWidth="1"/>
    <col min="11271" max="11271" width="8.5703125" style="119" customWidth="1"/>
    <col min="11272" max="11272" width="9.140625" style="119" customWidth="1"/>
    <col min="11273" max="11273" width="8.85546875" style="119" customWidth="1"/>
    <col min="11274" max="11274" width="8" style="119" customWidth="1"/>
    <col min="11275" max="11276" width="10.85546875" style="119" customWidth="1"/>
    <col min="11277" max="11277" width="8" style="119" customWidth="1"/>
    <col min="11278" max="11520" width="9.140625" style="119"/>
    <col min="11521" max="11521" width="20.28515625" style="119" customWidth="1"/>
    <col min="11522" max="11522" width="11.28515625" style="119" customWidth="1"/>
    <col min="11523" max="11523" width="11" style="119" customWidth="1"/>
    <col min="11524" max="11524" width="8.140625" style="119" customWidth="1"/>
    <col min="11525" max="11526" width="11.140625" style="119" customWidth="1"/>
    <col min="11527" max="11527" width="8.5703125" style="119" customWidth="1"/>
    <col min="11528" max="11528" width="9.140625" style="119" customWidth="1"/>
    <col min="11529" max="11529" width="8.85546875" style="119" customWidth="1"/>
    <col min="11530" max="11530" width="8" style="119" customWidth="1"/>
    <col min="11531" max="11532" width="10.85546875" style="119" customWidth="1"/>
    <col min="11533" max="11533" width="8" style="119" customWidth="1"/>
    <col min="11534" max="11776" width="9.140625" style="119"/>
    <col min="11777" max="11777" width="20.28515625" style="119" customWidth="1"/>
    <col min="11778" max="11778" width="11.28515625" style="119" customWidth="1"/>
    <col min="11779" max="11779" width="11" style="119" customWidth="1"/>
    <col min="11780" max="11780" width="8.140625" style="119" customWidth="1"/>
    <col min="11781" max="11782" width="11.140625" style="119" customWidth="1"/>
    <col min="11783" max="11783" width="8.5703125" style="119" customWidth="1"/>
    <col min="11784" max="11784" width="9.140625" style="119" customWidth="1"/>
    <col min="11785" max="11785" width="8.85546875" style="119" customWidth="1"/>
    <col min="11786" max="11786" width="8" style="119" customWidth="1"/>
    <col min="11787" max="11788" width="10.85546875" style="119" customWidth="1"/>
    <col min="11789" max="11789" width="8" style="119" customWidth="1"/>
    <col min="11790" max="12032" width="9.140625" style="119"/>
    <col min="12033" max="12033" width="20.28515625" style="119" customWidth="1"/>
    <col min="12034" max="12034" width="11.28515625" style="119" customWidth="1"/>
    <col min="12035" max="12035" width="11" style="119" customWidth="1"/>
    <col min="12036" max="12036" width="8.140625" style="119" customWidth="1"/>
    <col min="12037" max="12038" width="11.140625" style="119" customWidth="1"/>
    <col min="12039" max="12039" width="8.5703125" style="119" customWidth="1"/>
    <col min="12040" max="12040" width="9.140625" style="119" customWidth="1"/>
    <col min="12041" max="12041" width="8.85546875" style="119" customWidth="1"/>
    <col min="12042" max="12042" width="8" style="119" customWidth="1"/>
    <col min="12043" max="12044" width="10.85546875" style="119" customWidth="1"/>
    <col min="12045" max="12045" width="8" style="119" customWidth="1"/>
    <col min="12046" max="12288" width="9.140625" style="119"/>
    <col min="12289" max="12289" width="20.28515625" style="119" customWidth="1"/>
    <col min="12290" max="12290" width="11.28515625" style="119" customWidth="1"/>
    <col min="12291" max="12291" width="11" style="119" customWidth="1"/>
    <col min="12292" max="12292" width="8.140625" style="119" customWidth="1"/>
    <col min="12293" max="12294" width="11.140625" style="119" customWidth="1"/>
    <col min="12295" max="12295" width="8.5703125" style="119" customWidth="1"/>
    <col min="12296" max="12296" width="9.140625" style="119" customWidth="1"/>
    <col min="12297" max="12297" width="8.85546875" style="119" customWidth="1"/>
    <col min="12298" max="12298" width="8" style="119" customWidth="1"/>
    <col min="12299" max="12300" width="10.85546875" style="119" customWidth="1"/>
    <col min="12301" max="12301" width="8" style="119" customWidth="1"/>
    <col min="12302" max="12544" width="9.140625" style="119"/>
    <col min="12545" max="12545" width="20.28515625" style="119" customWidth="1"/>
    <col min="12546" max="12546" width="11.28515625" style="119" customWidth="1"/>
    <col min="12547" max="12547" width="11" style="119" customWidth="1"/>
    <col min="12548" max="12548" width="8.140625" style="119" customWidth="1"/>
    <col min="12549" max="12550" width="11.140625" style="119" customWidth="1"/>
    <col min="12551" max="12551" width="8.5703125" style="119" customWidth="1"/>
    <col min="12552" max="12552" width="9.140625" style="119" customWidth="1"/>
    <col min="12553" max="12553" width="8.85546875" style="119" customWidth="1"/>
    <col min="12554" max="12554" width="8" style="119" customWidth="1"/>
    <col min="12555" max="12556" width="10.85546875" style="119" customWidth="1"/>
    <col min="12557" max="12557" width="8" style="119" customWidth="1"/>
    <col min="12558" max="12800" width="9.140625" style="119"/>
    <col min="12801" max="12801" width="20.28515625" style="119" customWidth="1"/>
    <col min="12802" max="12802" width="11.28515625" style="119" customWidth="1"/>
    <col min="12803" max="12803" width="11" style="119" customWidth="1"/>
    <col min="12804" max="12804" width="8.140625" style="119" customWidth="1"/>
    <col min="12805" max="12806" width="11.140625" style="119" customWidth="1"/>
    <col min="12807" max="12807" width="8.5703125" style="119" customWidth="1"/>
    <col min="12808" max="12808" width="9.140625" style="119" customWidth="1"/>
    <col min="12809" max="12809" width="8.85546875" style="119" customWidth="1"/>
    <col min="12810" max="12810" width="8" style="119" customWidth="1"/>
    <col min="12811" max="12812" width="10.85546875" style="119" customWidth="1"/>
    <col min="12813" max="12813" width="8" style="119" customWidth="1"/>
    <col min="12814" max="13056" width="9.140625" style="119"/>
    <col min="13057" max="13057" width="20.28515625" style="119" customWidth="1"/>
    <col min="13058" max="13058" width="11.28515625" style="119" customWidth="1"/>
    <col min="13059" max="13059" width="11" style="119" customWidth="1"/>
    <col min="13060" max="13060" width="8.140625" style="119" customWidth="1"/>
    <col min="13061" max="13062" width="11.140625" style="119" customWidth="1"/>
    <col min="13063" max="13063" width="8.5703125" style="119" customWidth="1"/>
    <col min="13064" max="13064" width="9.140625" style="119" customWidth="1"/>
    <col min="13065" max="13065" width="8.85546875" style="119" customWidth="1"/>
    <col min="13066" max="13066" width="8" style="119" customWidth="1"/>
    <col min="13067" max="13068" width="10.85546875" style="119" customWidth="1"/>
    <col min="13069" max="13069" width="8" style="119" customWidth="1"/>
    <col min="13070" max="13312" width="9.140625" style="119"/>
    <col min="13313" max="13313" width="20.28515625" style="119" customWidth="1"/>
    <col min="13314" max="13314" width="11.28515625" style="119" customWidth="1"/>
    <col min="13315" max="13315" width="11" style="119" customWidth="1"/>
    <col min="13316" max="13316" width="8.140625" style="119" customWidth="1"/>
    <col min="13317" max="13318" width="11.140625" style="119" customWidth="1"/>
    <col min="13319" max="13319" width="8.5703125" style="119" customWidth="1"/>
    <col min="13320" max="13320" width="9.140625" style="119" customWidth="1"/>
    <col min="13321" max="13321" width="8.85546875" style="119" customWidth="1"/>
    <col min="13322" max="13322" width="8" style="119" customWidth="1"/>
    <col min="13323" max="13324" width="10.85546875" style="119" customWidth="1"/>
    <col min="13325" max="13325" width="8" style="119" customWidth="1"/>
    <col min="13326" max="13568" width="9.140625" style="119"/>
    <col min="13569" max="13569" width="20.28515625" style="119" customWidth="1"/>
    <col min="13570" max="13570" width="11.28515625" style="119" customWidth="1"/>
    <col min="13571" max="13571" width="11" style="119" customWidth="1"/>
    <col min="13572" max="13572" width="8.140625" style="119" customWidth="1"/>
    <col min="13573" max="13574" width="11.140625" style="119" customWidth="1"/>
    <col min="13575" max="13575" width="8.5703125" style="119" customWidth="1"/>
    <col min="13576" max="13576" width="9.140625" style="119" customWidth="1"/>
    <col min="13577" max="13577" width="8.85546875" style="119" customWidth="1"/>
    <col min="13578" max="13578" width="8" style="119" customWidth="1"/>
    <col min="13579" max="13580" width="10.85546875" style="119" customWidth="1"/>
    <col min="13581" max="13581" width="8" style="119" customWidth="1"/>
    <col min="13582" max="13824" width="9.140625" style="119"/>
    <col min="13825" max="13825" width="20.28515625" style="119" customWidth="1"/>
    <col min="13826" max="13826" width="11.28515625" style="119" customWidth="1"/>
    <col min="13827" max="13827" width="11" style="119" customWidth="1"/>
    <col min="13828" max="13828" width="8.140625" style="119" customWidth="1"/>
    <col min="13829" max="13830" width="11.140625" style="119" customWidth="1"/>
    <col min="13831" max="13831" width="8.5703125" style="119" customWidth="1"/>
    <col min="13832" max="13832" width="9.140625" style="119" customWidth="1"/>
    <col min="13833" max="13833" width="8.85546875" style="119" customWidth="1"/>
    <col min="13834" max="13834" width="8" style="119" customWidth="1"/>
    <col min="13835" max="13836" width="10.85546875" style="119" customWidth="1"/>
    <col min="13837" max="13837" width="8" style="119" customWidth="1"/>
    <col min="13838" max="14080" width="9.140625" style="119"/>
    <col min="14081" max="14081" width="20.28515625" style="119" customWidth="1"/>
    <col min="14082" max="14082" width="11.28515625" style="119" customWidth="1"/>
    <col min="14083" max="14083" width="11" style="119" customWidth="1"/>
    <col min="14084" max="14084" width="8.140625" style="119" customWidth="1"/>
    <col min="14085" max="14086" width="11.140625" style="119" customWidth="1"/>
    <col min="14087" max="14087" width="8.5703125" style="119" customWidth="1"/>
    <col min="14088" max="14088" width="9.140625" style="119" customWidth="1"/>
    <col min="14089" max="14089" width="8.85546875" style="119" customWidth="1"/>
    <col min="14090" max="14090" width="8" style="119" customWidth="1"/>
    <col min="14091" max="14092" width="10.85546875" style="119" customWidth="1"/>
    <col min="14093" max="14093" width="8" style="119" customWidth="1"/>
    <col min="14094" max="14336" width="9.140625" style="119"/>
    <col min="14337" max="14337" width="20.28515625" style="119" customWidth="1"/>
    <col min="14338" max="14338" width="11.28515625" style="119" customWidth="1"/>
    <col min="14339" max="14339" width="11" style="119" customWidth="1"/>
    <col min="14340" max="14340" width="8.140625" style="119" customWidth="1"/>
    <col min="14341" max="14342" width="11.140625" style="119" customWidth="1"/>
    <col min="14343" max="14343" width="8.5703125" style="119" customWidth="1"/>
    <col min="14344" max="14344" width="9.140625" style="119" customWidth="1"/>
    <col min="14345" max="14345" width="8.85546875" style="119" customWidth="1"/>
    <col min="14346" max="14346" width="8" style="119" customWidth="1"/>
    <col min="14347" max="14348" width="10.85546875" style="119" customWidth="1"/>
    <col min="14349" max="14349" width="8" style="119" customWidth="1"/>
    <col min="14350" max="14592" width="9.140625" style="119"/>
    <col min="14593" max="14593" width="20.28515625" style="119" customWidth="1"/>
    <col min="14594" max="14594" width="11.28515625" style="119" customWidth="1"/>
    <col min="14595" max="14595" width="11" style="119" customWidth="1"/>
    <col min="14596" max="14596" width="8.140625" style="119" customWidth="1"/>
    <col min="14597" max="14598" width="11.140625" style="119" customWidth="1"/>
    <col min="14599" max="14599" width="8.5703125" style="119" customWidth="1"/>
    <col min="14600" max="14600" width="9.140625" style="119" customWidth="1"/>
    <col min="14601" max="14601" width="8.85546875" style="119" customWidth="1"/>
    <col min="14602" max="14602" width="8" style="119" customWidth="1"/>
    <col min="14603" max="14604" width="10.85546875" style="119" customWidth="1"/>
    <col min="14605" max="14605" width="8" style="119" customWidth="1"/>
    <col min="14606" max="14848" width="9.140625" style="119"/>
    <col min="14849" max="14849" width="20.28515625" style="119" customWidth="1"/>
    <col min="14850" max="14850" width="11.28515625" style="119" customWidth="1"/>
    <col min="14851" max="14851" width="11" style="119" customWidth="1"/>
    <col min="14852" max="14852" width="8.140625" style="119" customWidth="1"/>
    <col min="14853" max="14854" width="11.140625" style="119" customWidth="1"/>
    <col min="14855" max="14855" width="8.5703125" style="119" customWidth="1"/>
    <col min="14856" max="14856" width="9.140625" style="119" customWidth="1"/>
    <col min="14857" max="14857" width="8.85546875" style="119" customWidth="1"/>
    <col min="14858" max="14858" width="8" style="119" customWidth="1"/>
    <col min="14859" max="14860" width="10.85546875" style="119" customWidth="1"/>
    <col min="14861" max="14861" width="8" style="119" customWidth="1"/>
    <col min="14862" max="15104" width="9.140625" style="119"/>
    <col min="15105" max="15105" width="20.28515625" style="119" customWidth="1"/>
    <col min="15106" max="15106" width="11.28515625" style="119" customWidth="1"/>
    <col min="15107" max="15107" width="11" style="119" customWidth="1"/>
    <col min="15108" max="15108" width="8.140625" style="119" customWidth="1"/>
    <col min="15109" max="15110" width="11.140625" style="119" customWidth="1"/>
    <col min="15111" max="15111" width="8.5703125" style="119" customWidth="1"/>
    <col min="15112" max="15112" width="9.140625" style="119" customWidth="1"/>
    <col min="15113" max="15113" width="8.85546875" style="119" customWidth="1"/>
    <col min="15114" max="15114" width="8" style="119" customWidth="1"/>
    <col min="15115" max="15116" width="10.85546875" style="119" customWidth="1"/>
    <col min="15117" max="15117" width="8" style="119" customWidth="1"/>
    <col min="15118" max="15360" width="9.140625" style="119"/>
    <col min="15361" max="15361" width="20.28515625" style="119" customWidth="1"/>
    <col min="15362" max="15362" width="11.28515625" style="119" customWidth="1"/>
    <col min="15363" max="15363" width="11" style="119" customWidth="1"/>
    <col min="15364" max="15364" width="8.140625" style="119" customWidth="1"/>
    <col min="15365" max="15366" width="11.140625" style="119" customWidth="1"/>
    <col min="15367" max="15367" width="8.5703125" style="119" customWidth="1"/>
    <col min="15368" max="15368" width="9.140625" style="119" customWidth="1"/>
    <col min="15369" max="15369" width="8.85546875" style="119" customWidth="1"/>
    <col min="15370" max="15370" width="8" style="119" customWidth="1"/>
    <col min="15371" max="15372" width="10.85546875" style="119" customWidth="1"/>
    <col min="15373" max="15373" width="8" style="119" customWidth="1"/>
    <col min="15374" max="15616" width="9.140625" style="119"/>
    <col min="15617" max="15617" width="20.28515625" style="119" customWidth="1"/>
    <col min="15618" max="15618" width="11.28515625" style="119" customWidth="1"/>
    <col min="15619" max="15619" width="11" style="119" customWidth="1"/>
    <col min="15620" max="15620" width="8.140625" style="119" customWidth="1"/>
    <col min="15621" max="15622" width="11.140625" style="119" customWidth="1"/>
    <col min="15623" max="15623" width="8.5703125" style="119" customWidth="1"/>
    <col min="15624" max="15624" width="9.140625" style="119" customWidth="1"/>
    <col min="15625" max="15625" width="8.85546875" style="119" customWidth="1"/>
    <col min="15626" max="15626" width="8" style="119" customWidth="1"/>
    <col min="15627" max="15628" width="10.85546875" style="119" customWidth="1"/>
    <col min="15629" max="15629" width="8" style="119" customWidth="1"/>
    <col min="15630" max="15872" width="9.140625" style="119"/>
    <col min="15873" max="15873" width="20.28515625" style="119" customWidth="1"/>
    <col min="15874" max="15874" width="11.28515625" style="119" customWidth="1"/>
    <col min="15875" max="15875" width="11" style="119" customWidth="1"/>
    <col min="15876" max="15876" width="8.140625" style="119" customWidth="1"/>
    <col min="15877" max="15878" width="11.140625" style="119" customWidth="1"/>
    <col min="15879" max="15879" width="8.5703125" style="119" customWidth="1"/>
    <col min="15880" max="15880" width="9.140625" style="119" customWidth="1"/>
    <col min="15881" max="15881" width="8.85546875" style="119" customWidth="1"/>
    <col min="15882" max="15882" width="8" style="119" customWidth="1"/>
    <col min="15883" max="15884" width="10.85546875" style="119" customWidth="1"/>
    <col min="15885" max="15885" width="8" style="119" customWidth="1"/>
    <col min="15886" max="16128" width="9.140625" style="119"/>
    <col min="16129" max="16129" width="20.28515625" style="119" customWidth="1"/>
    <col min="16130" max="16130" width="11.28515625" style="119" customWidth="1"/>
    <col min="16131" max="16131" width="11" style="119" customWidth="1"/>
    <col min="16132" max="16132" width="8.140625" style="119" customWidth="1"/>
    <col min="16133" max="16134" width="11.140625" style="119" customWidth="1"/>
    <col min="16135" max="16135" width="8.5703125" style="119" customWidth="1"/>
    <col min="16136" max="16136" width="9.140625" style="119" customWidth="1"/>
    <col min="16137" max="16137" width="8.85546875" style="119" customWidth="1"/>
    <col min="16138" max="16138" width="8" style="119" customWidth="1"/>
    <col min="16139" max="16140" width="10.85546875" style="119" customWidth="1"/>
    <col min="16141" max="16141" width="8" style="119" customWidth="1"/>
    <col min="16142" max="16384" width="9.140625" style="119"/>
  </cols>
  <sheetData>
    <row r="1" spans="1:26" ht="27" customHeight="1" x14ac:dyDescent="0.2">
      <c r="A1" s="359" t="s">
        <v>129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26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P2" s="121" t="s">
        <v>130</v>
      </c>
    </row>
    <row r="3" spans="1:26" ht="15" customHeight="1" x14ac:dyDescent="0.2">
      <c r="A3" s="338"/>
      <c r="B3" s="333" t="s">
        <v>210</v>
      </c>
      <c r="C3" s="333"/>
      <c r="D3" s="333"/>
      <c r="E3" s="334" t="s">
        <v>88</v>
      </c>
      <c r="F3" s="339"/>
      <c r="G3" s="339"/>
      <c r="H3" s="339"/>
      <c r="I3" s="339"/>
      <c r="J3" s="339"/>
      <c r="K3" s="327" t="s">
        <v>85</v>
      </c>
      <c r="L3" s="328"/>
      <c r="M3" s="329"/>
      <c r="N3" s="333" t="s">
        <v>89</v>
      </c>
      <c r="O3" s="333"/>
      <c r="P3" s="334"/>
      <c r="Q3" s="122"/>
    </row>
    <row r="4" spans="1:26" ht="36" customHeight="1" x14ac:dyDescent="0.2">
      <c r="A4" s="338"/>
      <c r="B4" s="333"/>
      <c r="C4" s="333"/>
      <c r="D4" s="333"/>
      <c r="E4" s="333" t="s">
        <v>87</v>
      </c>
      <c r="F4" s="333"/>
      <c r="G4" s="333"/>
      <c r="H4" s="333" t="s">
        <v>86</v>
      </c>
      <c r="I4" s="333"/>
      <c r="J4" s="333"/>
      <c r="K4" s="330"/>
      <c r="L4" s="331"/>
      <c r="M4" s="332"/>
      <c r="N4" s="333"/>
      <c r="O4" s="333"/>
      <c r="P4" s="334"/>
      <c r="Q4" s="122"/>
    </row>
    <row r="5" spans="1:26" ht="42.75" customHeight="1" x14ac:dyDescent="0.2">
      <c r="A5" s="338"/>
      <c r="B5" s="21" t="s">
        <v>208</v>
      </c>
      <c r="C5" s="21" t="s">
        <v>84</v>
      </c>
      <c r="D5" s="21" t="s">
        <v>209</v>
      </c>
      <c r="E5" s="21" t="s">
        <v>208</v>
      </c>
      <c r="F5" s="21" t="s">
        <v>84</v>
      </c>
      <c r="G5" s="21" t="s">
        <v>209</v>
      </c>
      <c r="H5" s="21" t="s">
        <v>208</v>
      </c>
      <c r="I5" s="21" t="s">
        <v>84</v>
      </c>
      <c r="J5" s="21" t="s">
        <v>209</v>
      </c>
      <c r="K5" s="21" t="s">
        <v>208</v>
      </c>
      <c r="L5" s="21" t="s">
        <v>84</v>
      </c>
      <c r="M5" s="22" t="s">
        <v>209</v>
      </c>
      <c r="N5" s="21" t="s">
        <v>208</v>
      </c>
      <c r="O5" s="21" t="s">
        <v>84</v>
      </c>
      <c r="P5" s="22" t="s">
        <v>209</v>
      </c>
      <c r="Q5" s="122"/>
    </row>
    <row r="6" spans="1:26" x14ac:dyDescent="0.2">
      <c r="A6" s="75" t="s">
        <v>93</v>
      </c>
      <c r="B6" s="77">
        <f>SUM(B7:B26)</f>
        <v>308839.49999999994</v>
      </c>
      <c r="C6" s="77">
        <f>SUM(C7:C26)</f>
        <v>307123.39999999997</v>
      </c>
      <c r="D6" s="77">
        <f>B6/C6*100</f>
        <v>100.55876562971105</v>
      </c>
      <c r="E6" s="77">
        <v>307769.09999999998</v>
      </c>
      <c r="F6" s="77">
        <v>306209.7</v>
      </c>
      <c r="G6" s="77">
        <f>E6/F6*100</f>
        <v>100.50925885104228</v>
      </c>
      <c r="H6" s="77">
        <f>SUM(H7:H26)</f>
        <v>1070.4000000000001</v>
      </c>
      <c r="I6" s="77">
        <f>SUM(I7:I26)</f>
        <v>913.7</v>
      </c>
      <c r="J6" s="77">
        <f>H6/I6%</f>
        <v>117.15004925030098</v>
      </c>
      <c r="K6" s="77">
        <f>SUM(K7:K26)</f>
        <v>36640.6</v>
      </c>
      <c r="L6" s="77">
        <f>SUM(L7:L26)</f>
        <v>36643.899999999994</v>
      </c>
      <c r="M6" s="77">
        <f>K6/L6*100</f>
        <v>99.990994408346296</v>
      </c>
      <c r="N6" s="77">
        <f>SUM(N7:N26)</f>
        <v>345480.1</v>
      </c>
      <c r="O6" s="77">
        <f>SUM(O7:O26)</f>
        <v>343767.29999999993</v>
      </c>
      <c r="P6" s="77">
        <f>N6/O6%</f>
        <v>100.49824401564665</v>
      </c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80" t="s">
        <v>94</v>
      </c>
      <c r="B7" s="77">
        <v>250.1</v>
      </c>
      <c r="C7" s="77">
        <v>342.8</v>
      </c>
      <c r="D7" s="77">
        <f>B7/C7*100</f>
        <v>72.957992998833134</v>
      </c>
      <c r="E7" s="77" t="s">
        <v>228</v>
      </c>
      <c r="F7" s="77" t="s">
        <v>244</v>
      </c>
      <c r="G7" s="77" t="s">
        <v>227</v>
      </c>
      <c r="H7" s="77">
        <v>32.700000000000003</v>
      </c>
      <c r="I7" s="77">
        <v>32.799999999999997</v>
      </c>
      <c r="J7" s="77">
        <v>99.7</v>
      </c>
      <c r="K7" s="77">
        <v>2202</v>
      </c>
      <c r="L7" s="77">
        <v>2267.4</v>
      </c>
      <c r="M7" s="77">
        <f t="shared" ref="M7:M26" si="0">K7/L7*100</f>
        <v>97.115639057951824</v>
      </c>
      <c r="N7" s="77">
        <v>2452.1</v>
      </c>
      <c r="O7" s="77">
        <v>2610.1999999999998</v>
      </c>
      <c r="P7" s="77">
        <f t="shared" ref="P7:P26" si="1">N7/O7%</f>
        <v>93.942992874109265</v>
      </c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81" t="s">
        <v>95</v>
      </c>
      <c r="B8" s="77">
        <v>44983.6</v>
      </c>
      <c r="C8" s="77">
        <f t="shared" ref="C8:C23" si="2">F8+I8</f>
        <v>51921.3</v>
      </c>
      <c r="D8" s="77">
        <f t="shared" ref="D8:D26" si="3">B8/C8*100</f>
        <v>86.638046427959225</v>
      </c>
      <c r="E8" s="77">
        <v>44883.1</v>
      </c>
      <c r="F8" s="77">
        <v>51812.3</v>
      </c>
      <c r="G8" s="77">
        <f t="shared" ref="G8:G26" si="4">E8/F8*100</f>
        <v>86.626341621584061</v>
      </c>
      <c r="H8" s="77">
        <v>100.5</v>
      </c>
      <c r="I8" s="77">
        <v>109</v>
      </c>
      <c r="J8" s="77">
        <v>92.2</v>
      </c>
      <c r="K8" s="77">
        <v>1908.6</v>
      </c>
      <c r="L8" s="77">
        <v>1755.3</v>
      </c>
      <c r="M8" s="77">
        <f t="shared" si="0"/>
        <v>108.73354982054349</v>
      </c>
      <c r="N8" s="77">
        <v>46892.2</v>
      </c>
      <c r="O8" s="77">
        <v>53676.6</v>
      </c>
      <c r="P8" s="77">
        <f t="shared" si="1"/>
        <v>87.360600336086861</v>
      </c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3.5" customHeight="1" x14ac:dyDescent="0.2">
      <c r="A9" s="127" t="s">
        <v>96</v>
      </c>
      <c r="B9" s="126">
        <v>13055.9</v>
      </c>
      <c r="C9" s="126">
        <f t="shared" si="2"/>
        <v>14712.7</v>
      </c>
      <c r="D9" s="126">
        <f t="shared" si="3"/>
        <v>88.738980608589841</v>
      </c>
      <c r="E9" s="126">
        <v>12989</v>
      </c>
      <c r="F9" s="126">
        <v>14684</v>
      </c>
      <c r="G9" s="77">
        <f t="shared" si="4"/>
        <v>88.456823753745567</v>
      </c>
      <c r="H9" s="126">
        <v>66.900000000000006</v>
      </c>
      <c r="I9" s="126">
        <v>28.7</v>
      </c>
      <c r="J9" s="126" t="s">
        <v>233</v>
      </c>
      <c r="K9" s="126">
        <v>5252.2</v>
      </c>
      <c r="L9" s="126">
        <v>5415.1</v>
      </c>
      <c r="M9" s="77">
        <f t="shared" si="0"/>
        <v>96.991745304795842</v>
      </c>
      <c r="N9" s="126">
        <v>18308.099999999999</v>
      </c>
      <c r="O9" s="126">
        <v>20127.8</v>
      </c>
      <c r="P9" s="77">
        <f t="shared" si="1"/>
        <v>90.959270263019306</v>
      </c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81" t="s">
        <v>97</v>
      </c>
      <c r="B10" s="77">
        <v>42358.1</v>
      </c>
      <c r="C10" s="77">
        <f t="shared" si="2"/>
        <v>39330.899999999994</v>
      </c>
      <c r="D10" s="77">
        <f t="shared" si="3"/>
        <v>107.69674734114909</v>
      </c>
      <c r="E10" s="77">
        <v>42293.4</v>
      </c>
      <c r="F10" s="77">
        <v>39223.199999999997</v>
      </c>
      <c r="G10" s="77">
        <f t="shared" si="4"/>
        <v>107.82751024903629</v>
      </c>
      <c r="H10" s="77">
        <v>64.7</v>
      </c>
      <c r="I10" s="77">
        <v>107.7</v>
      </c>
      <c r="J10" s="77">
        <v>60.1</v>
      </c>
      <c r="K10" s="77">
        <v>5412.9</v>
      </c>
      <c r="L10" s="77">
        <v>4479.3999999999996</v>
      </c>
      <c r="M10" s="77">
        <f t="shared" si="0"/>
        <v>120.83984462204759</v>
      </c>
      <c r="N10" s="77">
        <v>47771</v>
      </c>
      <c r="O10" s="77">
        <v>43810.3</v>
      </c>
      <c r="P10" s="77">
        <f t="shared" si="1"/>
        <v>109.04056808558718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81" t="s">
        <v>98</v>
      </c>
      <c r="B11" s="77">
        <v>1675.3</v>
      </c>
      <c r="C11" s="77">
        <f t="shared" si="2"/>
        <v>836.5</v>
      </c>
      <c r="D11" s="77" t="s">
        <v>231</v>
      </c>
      <c r="E11" s="77">
        <v>1668.2</v>
      </c>
      <c r="F11" s="77">
        <v>829.3</v>
      </c>
      <c r="G11" s="77">
        <f t="shared" si="4"/>
        <v>201.15760279754008</v>
      </c>
      <c r="H11" s="77">
        <v>7.1</v>
      </c>
      <c r="I11" s="77">
        <v>7.2</v>
      </c>
      <c r="J11" s="77">
        <v>98.6</v>
      </c>
      <c r="K11" s="77">
        <v>86.3</v>
      </c>
      <c r="L11" s="77">
        <v>79.599999999999994</v>
      </c>
      <c r="M11" s="77">
        <f t="shared" si="0"/>
        <v>108.41708542713569</v>
      </c>
      <c r="N11" s="77">
        <v>1761.6</v>
      </c>
      <c r="O11" s="77">
        <v>916.1</v>
      </c>
      <c r="P11" s="77">
        <f t="shared" si="1"/>
        <v>192.29341774915403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81" t="s">
        <v>99</v>
      </c>
      <c r="B12" s="77">
        <v>9048.4</v>
      </c>
      <c r="C12" s="77">
        <f t="shared" si="2"/>
        <v>9305</v>
      </c>
      <c r="D12" s="77">
        <f t="shared" si="3"/>
        <v>97.242342826437394</v>
      </c>
      <c r="E12" s="77">
        <v>9015.2999999999993</v>
      </c>
      <c r="F12" s="77">
        <v>9273</v>
      </c>
      <c r="G12" s="77">
        <f t="shared" si="4"/>
        <v>97.220964089291485</v>
      </c>
      <c r="H12" s="77">
        <v>33.1</v>
      </c>
      <c r="I12" s="77">
        <v>32</v>
      </c>
      <c r="J12" s="77">
        <v>103.4</v>
      </c>
      <c r="K12" s="77">
        <v>778</v>
      </c>
      <c r="L12" s="77">
        <v>722</v>
      </c>
      <c r="M12" s="77">
        <f t="shared" si="0"/>
        <v>107.7562326869806</v>
      </c>
      <c r="N12" s="77">
        <v>9826.4</v>
      </c>
      <c r="O12" s="77">
        <v>10027</v>
      </c>
      <c r="P12" s="77">
        <f t="shared" si="1"/>
        <v>97.99940161563778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x14ac:dyDescent="0.2">
      <c r="A13" s="81" t="s">
        <v>100</v>
      </c>
      <c r="B13" s="77">
        <v>5380</v>
      </c>
      <c r="C13" s="77">
        <f t="shared" si="2"/>
        <v>5236.7</v>
      </c>
      <c r="D13" s="77">
        <f t="shared" si="3"/>
        <v>102.73645616514217</v>
      </c>
      <c r="E13" s="77">
        <v>5291</v>
      </c>
      <c r="F13" s="77">
        <v>5148</v>
      </c>
      <c r="G13" s="77">
        <f t="shared" si="4"/>
        <v>102.77777777777777</v>
      </c>
      <c r="H13" s="77">
        <v>89</v>
      </c>
      <c r="I13" s="77">
        <v>88.7</v>
      </c>
      <c r="J13" s="77">
        <v>100.3</v>
      </c>
      <c r="K13" s="77">
        <v>2605.4</v>
      </c>
      <c r="L13" s="77">
        <v>2597.6</v>
      </c>
      <c r="M13" s="77">
        <f t="shared" si="0"/>
        <v>100.30027717893442</v>
      </c>
      <c r="N13" s="77">
        <v>7985.4</v>
      </c>
      <c r="O13" s="77">
        <v>7834.3</v>
      </c>
      <c r="P13" s="77">
        <f t="shared" si="1"/>
        <v>101.9286981606525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x14ac:dyDescent="0.2">
      <c r="A14" s="81" t="s">
        <v>101</v>
      </c>
      <c r="B14" s="77">
        <v>23170.1</v>
      </c>
      <c r="C14" s="77">
        <f t="shared" si="2"/>
        <v>22901.199999999997</v>
      </c>
      <c r="D14" s="77">
        <f t="shared" si="3"/>
        <v>101.17417427907709</v>
      </c>
      <c r="E14" s="77">
        <v>23083</v>
      </c>
      <c r="F14" s="77">
        <v>22816.1</v>
      </c>
      <c r="G14" s="77">
        <f t="shared" si="4"/>
        <v>101.16978800057854</v>
      </c>
      <c r="H14" s="77">
        <v>87.1</v>
      </c>
      <c r="I14" s="77">
        <v>85.1</v>
      </c>
      <c r="J14" s="77">
        <v>102.4</v>
      </c>
      <c r="K14" s="77">
        <v>3446.2</v>
      </c>
      <c r="L14" s="77">
        <v>3440.7</v>
      </c>
      <c r="M14" s="77">
        <f t="shared" si="0"/>
        <v>100.15985119307118</v>
      </c>
      <c r="N14" s="77">
        <v>26616.3</v>
      </c>
      <c r="O14" s="77">
        <v>26341.9</v>
      </c>
      <c r="P14" s="77">
        <f t="shared" si="1"/>
        <v>101.04168643871549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x14ac:dyDescent="0.2">
      <c r="A15" s="81" t="s">
        <v>102</v>
      </c>
      <c r="B15" s="77">
        <v>52391.4</v>
      </c>
      <c r="C15" s="77">
        <f t="shared" si="2"/>
        <v>52162.400000000001</v>
      </c>
      <c r="D15" s="77">
        <f t="shared" si="3"/>
        <v>100.43901354232167</v>
      </c>
      <c r="E15" s="77">
        <v>52254.9</v>
      </c>
      <c r="F15" s="77">
        <v>52011.9</v>
      </c>
      <c r="G15" s="77">
        <f t="shared" si="4"/>
        <v>100.4672007752072</v>
      </c>
      <c r="H15" s="77">
        <v>136.5</v>
      </c>
      <c r="I15" s="77">
        <v>150.5</v>
      </c>
      <c r="J15" s="77">
        <v>90.7</v>
      </c>
      <c r="K15" s="77">
        <v>1331.4</v>
      </c>
      <c r="L15" s="77">
        <v>1351.8</v>
      </c>
      <c r="M15" s="77">
        <f t="shared" si="0"/>
        <v>98.490901020861088</v>
      </c>
      <c r="N15" s="77">
        <v>53722.8</v>
      </c>
      <c r="O15" s="77">
        <v>53514.2</v>
      </c>
      <c r="P15" s="77">
        <f t="shared" si="1"/>
        <v>100.38980308030393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4.25" customHeight="1" x14ac:dyDescent="0.2">
      <c r="A16" s="81" t="s">
        <v>103</v>
      </c>
      <c r="B16" s="77">
        <v>34776.800000000003</v>
      </c>
      <c r="C16" s="77">
        <f t="shared" si="2"/>
        <v>27395.800000000003</v>
      </c>
      <c r="D16" s="77">
        <f>B16/C16*100</f>
        <v>126.94208601318451</v>
      </c>
      <c r="E16" s="77">
        <v>34768.5</v>
      </c>
      <c r="F16" s="77">
        <v>27387.9</v>
      </c>
      <c r="G16" s="77">
        <f t="shared" si="4"/>
        <v>126.94839691980764</v>
      </c>
      <c r="H16" s="77">
        <v>8.3000000000000007</v>
      </c>
      <c r="I16" s="77">
        <v>7.9</v>
      </c>
      <c r="J16" s="77">
        <v>105.1</v>
      </c>
      <c r="K16" s="77">
        <v>1169.8</v>
      </c>
      <c r="L16" s="77">
        <v>1134.2</v>
      </c>
      <c r="M16" s="77">
        <f t="shared" si="0"/>
        <v>103.13877622994181</v>
      </c>
      <c r="N16" s="77">
        <v>35946.6</v>
      </c>
      <c r="O16" s="77">
        <v>28530</v>
      </c>
      <c r="P16" s="77">
        <f t="shared" si="1"/>
        <v>125.99579390115667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4.25" customHeight="1" x14ac:dyDescent="0.2">
      <c r="A17" s="81" t="s">
        <v>104</v>
      </c>
      <c r="B17" s="77">
        <v>190.9</v>
      </c>
      <c r="C17" s="77">
        <f>I17</f>
        <v>39.9</v>
      </c>
      <c r="D17" s="77" t="s">
        <v>232</v>
      </c>
      <c r="E17" s="77" t="s">
        <v>227</v>
      </c>
      <c r="F17" s="77" t="s">
        <v>227</v>
      </c>
      <c r="G17" s="77" t="s">
        <v>227</v>
      </c>
      <c r="H17" s="77">
        <v>190.9</v>
      </c>
      <c r="I17" s="77">
        <v>39.9</v>
      </c>
      <c r="J17" s="77" t="s">
        <v>234</v>
      </c>
      <c r="K17" s="77">
        <v>296.2</v>
      </c>
      <c r="L17" s="77">
        <v>285</v>
      </c>
      <c r="M17" s="77">
        <f t="shared" si="0"/>
        <v>103.92982456140349</v>
      </c>
      <c r="N17" s="77">
        <v>487.1</v>
      </c>
      <c r="O17" s="77">
        <v>324.89999999999998</v>
      </c>
      <c r="P17" s="77">
        <f t="shared" si="1"/>
        <v>149.92305324715298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4.25" customHeight="1" x14ac:dyDescent="0.2">
      <c r="A18" s="81" t="s">
        <v>105</v>
      </c>
      <c r="B18" s="77">
        <v>7.7</v>
      </c>
      <c r="C18" s="77">
        <f>I18</f>
        <v>6.2</v>
      </c>
      <c r="D18" s="77">
        <f t="shared" si="3"/>
        <v>124.19354838709677</v>
      </c>
      <c r="E18" s="77" t="s">
        <v>227</v>
      </c>
      <c r="F18" s="77" t="s">
        <v>227</v>
      </c>
      <c r="G18" s="77" t="s">
        <v>227</v>
      </c>
      <c r="H18" s="77">
        <v>7.7</v>
      </c>
      <c r="I18" s="77">
        <v>6.2</v>
      </c>
      <c r="J18" s="77">
        <v>124.2</v>
      </c>
      <c r="K18" s="77">
        <v>25.2</v>
      </c>
      <c r="L18" s="77">
        <v>22.9</v>
      </c>
      <c r="M18" s="77">
        <f t="shared" si="0"/>
        <v>110.04366812227076</v>
      </c>
      <c r="N18" s="77">
        <v>32.9</v>
      </c>
      <c r="O18" s="77">
        <v>29.1</v>
      </c>
      <c r="P18" s="77">
        <f t="shared" si="1"/>
        <v>113.05841924398624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4.25" customHeight="1" x14ac:dyDescent="0.2">
      <c r="A19" s="81" t="s">
        <v>106</v>
      </c>
      <c r="B19" s="77">
        <v>14891.2</v>
      </c>
      <c r="C19" s="77">
        <f t="shared" si="2"/>
        <v>15010.2</v>
      </c>
      <c r="D19" s="77">
        <f t="shared" si="3"/>
        <v>99.207205766745275</v>
      </c>
      <c r="E19" s="77">
        <v>14858</v>
      </c>
      <c r="F19" s="77">
        <v>14969</v>
      </c>
      <c r="G19" s="77">
        <f t="shared" si="4"/>
        <v>99.258467499498963</v>
      </c>
      <c r="H19" s="77">
        <v>33.200000000000003</v>
      </c>
      <c r="I19" s="77">
        <v>41.2</v>
      </c>
      <c r="J19" s="77">
        <v>80.599999999999994</v>
      </c>
      <c r="K19" s="77">
        <v>1109.8</v>
      </c>
      <c r="L19" s="77">
        <v>1233.9000000000001</v>
      </c>
      <c r="M19" s="77">
        <f t="shared" si="0"/>
        <v>89.942458870248799</v>
      </c>
      <c r="N19" s="77">
        <v>16001</v>
      </c>
      <c r="O19" s="77">
        <v>16244.1</v>
      </c>
      <c r="P19" s="77">
        <f t="shared" si="1"/>
        <v>98.50345663964147</v>
      </c>
      <c r="Q19" s="78"/>
      <c r="R19" s="78"/>
      <c r="S19" s="82"/>
      <c r="T19" s="82"/>
      <c r="U19" s="78"/>
      <c r="V19" s="78"/>
      <c r="W19" s="78"/>
      <c r="X19" s="78"/>
      <c r="Y19" s="78"/>
      <c r="Z19" s="78"/>
    </row>
    <row r="20" spans="1:26" ht="14.25" customHeight="1" x14ac:dyDescent="0.2">
      <c r="A20" s="81" t="s">
        <v>107</v>
      </c>
      <c r="B20" s="77">
        <v>40198.699999999997</v>
      </c>
      <c r="C20" s="77">
        <f t="shared" si="2"/>
        <v>41609</v>
      </c>
      <c r="D20" s="77">
        <f t="shared" si="3"/>
        <v>96.610589055252461</v>
      </c>
      <c r="E20" s="77">
        <v>40195.4</v>
      </c>
      <c r="F20" s="77">
        <v>41606.9</v>
      </c>
      <c r="G20" s="77">
        <f t="shared" si="4"/>
        <v>96.607533846549487</v>
      </c>
      <c r="H20" s="77">
        <v>3.3</v>
      </c>
      <c r="I20" s="77">
        <v>2.1</v>
      </c>
      <c r="J20" s="77">
        <v>157.1</v>
      </c>
      <c r="K20" s="77">
        <v>1770.3</v>
      </c>
      <c r="L20" s="77">
        <v>1770.8</v>
      </c>
      <c r="M20" s="77">
        <f t="shared" si="0"/>
        <v>99.971764174384461</v>
      </c>
      <c r="N20" s="77">
        <v>41969</v>
      </c>
      <c r="O20" s="77">
        <v>43379.8</v>
      </c>
      <c r="P20" s="77">
        <f t="shared" si="1"/>
        <v>96.747795056685376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4.25" customHeight="1" x14ac:dyDescent="0.2">
      <c r="A21" s="81" t="s">
        <v>108</v>
      </c>
      <c r="B21" s="77">
        <v>10938.3</v>
      </c>
      <c r="C21" s="77">
        <f t="shared" si="2"/>
        <v>10553.9</v>
      </c>
      <c r="D21" s="77">
        <f t="shared" si="3"/>
        <v>103.64225546954206</v>
      </c>
      <c r="E21" s="77">
        <v>10790.6</v>
      </c>
      <c r="F21" s="77">
        <v>10415.6</v>
      </c>
      <c r="G21" s="77">
        <f t="shared" si="4"/>
        <v>103.6003686777526</v>
      </c>
      <c r="H21" s="77">
        <v>147.69999999999999</v>
      </c>
      <c r="I21" s="77">
        <v>138.30000000000001</v>
      </c>
      <c r="J21" s="77">
        <v>106.8</v>
      </c>
      <c r="K21" s="77">
        <v>6256.2</v>
      </c>
      <c r="L21" s="77">
        <v>7116</v>
      </c>
      <c r="M21" s="77">
        <f t="shared" si="0"/>
        <v>87.917369308600328</v>
      </c>
      <c r="N21" s="77">
        <v>17194.5</v>
      </c>
      <c r="O21" s="77">
        <v>17669.900000000001</v>
      </c>
      <c r="P21" s="77">
        <f t="shared" si="1"/>
        <v>97.309549007068512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4.25" customHeight="1" x14ac:dyDescent="0.2">
      <c r="A22" s="80" t="s">
        <v>109</v>
      </c>
      <c r="B22" s="77">
        <v>1007.6</v>
      </c>
      <c r="C22" s="77">
        <f t="shared" si="2"/>
        <v>1270.8</v>
      </c>
      <c r="D22" s="77">
        <f t="shared" si="3"/>
        <v>79.288637079005355</v>
      </c>
      <c r="E22" s="77">
        <v>977.2</v>
      </c>
      <c r="F22" s="77">
        <v>1240.0999999999999</v>
      </c>
      <c r="G22" s="77">
        <f t="shared" si="4"/>
        <v>78.800096766389814</v>
      </c>
      <c r="H22" s="77">
        <v>30.4</v>
      </c>
      <c r="I22" s="77">
        <v>30.7</v>
      </c>
      <c r="J22" s="77">
        <v>99</v>
      </c>
      <c r="K22" s="77">
        <v>202.5</v>
      </c>
      <c r="L22" s="77">
        <v>206.8</v>
      </c>
      <c r="M22" s="77">
        <f t="shared" si="0"/>
        <v>97.920696324951635</v>
      </c>
      <c r="N22" s="77">
        <v>1210.0999999999999</v>
      </c>
      <c r="O22" s="77">
        <v>1477.6</v>
      </c>
      <c r="P22" s="77">
        <f t="shared" si="1"/>
        <v>81.896318354087711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4.25" customHeight="1" x14ac:dyDescent="0.2">
      <c r="A23" s="81" t="s">
        <v>110</v>
      </c>
      <c r="B23" s="77">
        <v>579.20000000000005</v>
      </c>
      <c r="C23" s="77">
        <f t="shared" si="2"/>
        <v>564.80000000000007</v>
      </c>
      <c r="D23" s="77">
        <f t="shared" si="3"/>
        <v>102.54957507082152</v>
      </c>
      <c r="E23" s="77">
        <v>547.9</v>
      </c>
      <c r="F23" s="77">
        <v>559.1</v>
      </c>
      <c r="G23" s="77">
        <f t="shared" si="4"/>
        <v>97.996780540153821</v>
      </c>
      <c r="H23" s="77">
        <v>31.3</v>
      </c>
      <c r="I23" s="77">
        <v>5.7</v>
      </c>
      <c r="J23" s="77" t="s">
        <v>235</v>
      </c>
      <c r="K23" s="77">
        <v>2497.8000000000002</v>
      </c>
      <c r="L23" s="77">
        <v>2468.1999999999998</v>
      </c>
      <c r="M23" s="77">
        <f t="shared" si="0"/>
        <v>101.19925451746212</v>
      </c>
      <c r="N23" s="77">
        <v>3077</v>
      </c>
      <c r="O23" s="77">
        <v>3033</v>
      </c>
      <c r="P23" s="77">
        <f t="shared" si="1"/>
        <v>101.45070886910651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4.25" customHeight="1" x14ac:dyDescent="0.2">
      <c r="A24" s="81" t="s">
        <v>111</v>
      </c>
      <c r="B24" s="77" t="s">
        <v>227</v>
      </c>
      <c r="C24" s="77" t="s">
        <v>227</v>
      </c>
      <c r="D24" s="77" t="s">
        <v>227</v>
      </c>
      <c r="E24" s="77" t="s">
        <v>227</v>
      </c>
      <c r="F24" s="77" t="s">
        <v>227</v>
      </c>
      <c r="G24" s="77" t="s">
        <v>227</v>
      </c>
      <c r="H24" s="77" t="s">
        <v>227</v>
      </c>
      <c r="I24" s="77" t="s">
        <v>227</v>
      </c>
      <c r="J24" s="77" t="s">
        <v>227</v>
      </c>
      <c r="K24" s="77">
        <v>0.2</v>
      </c>
      <c r="L24" s="77">
        <v>0.2</v>
      </c>
      <c r="M24" s="77">
        <f t="shared" si="0"/>
        <v>100</v>
      </c>
      <c r="N24" s="77">
        <v>0.2</v>
      </c>
      <c r="O24" s="104">
        <v>0.2</v>
      </c>
      <c r="P24" s="77">
        <f t="shared" si="1"/>
        <v>100</v>
      </c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x14ac:dyDescent="0.2">
      <c r="A25" s="81" t="s">
        <v>112</v>
      </c>
      <c r="B25" s="77">
        <v>0.1</v>
      </c>
      <c r="C25" s="77">
        <f>F25</f>
        <v>0.1</v>
      </c>
      <c r="D25" s="77">
        <f t="shared" si="3"/>
        <v>100</v>
      </c>
      <c r="E25" s="77">
        <v>0.1</v>
      </c>
      <c r="F25" s="77">
        <v>0.1</v>
      </c>
      <c r="G25" s="77">
        <f t="shared" si="4"/>
        <v>100</v>
      </c>
      <c r="H25" s="77" t="s">
        <v>227</v>
      </c>
      <c r="I25" s="77" t="s">
        <v>227</v>
      </c>
      <c r="J25" s="77" t="s">
        <v>227</v>
      </c>
      <c r="K25" s="77">
        <v>17.100000000000001</v>
      </c>
      <c r="L25" s="77">
        <v>25</v>
      </c>
      <c r="M25" s="77">
        <f t="shared" si="0"/>
        <v>68.400000000000006</v>
      </c>
      <c r="N25" s="77">
        <v>17.2</v>
      </c>
      <c r="O25" s="104">
        <v>25.1</v>
      </c>
      <c r="P25" s="77">
        <f t="shared" si="1"/>
        <v>68.525896414342625</v>
      </c>
      <c r="Q25" s="78"/>
      <c r="R25" s="82"/>
      <c r="S25" s="82"/>
      <c r="T25" s="82"/>
      <c r="U25" s="82"/>
      <c r="V25" s="82"/>
      <c r="W25" s="82"/>
      <c r="X25" s="78"/>
      <c r="Y25" s="78"/>
      <c r="Z25" s="78"/>
    </row>
    <row r="26" spans="1:26" x14ac:dyDescent="0.2">
      <c r="A26" s="83" t="s">
        <v>113</v>
      </c>
      <c r="B26" s="85">
        <v>13936.1</v>
      </c>
      <c r="C26" s="85">
        <f>F26</f>
        <v>13923.2</v>
      </c>
      <c r="D26" s="85">
        <f t="shared" si="3"/>
        <v>100.09265111468628</v>
      </c>
      <c r="E26" s="85">
        <v>13936.1</v>
      </c>
      <c r="F26" s="85">
        <v>13923.2</v>
      </c>
      <c r="G26" s="85">
        <f t="shared" si="4"/>
        <v>100.09265111468628</v>
      </c>
      <c r="H26" s="85" t="s">
        <v>227</v>
      </c>
      <c r="I26" s="85" t="s">
        <v>227</v>
      </c>
      <c r="J26" s="85" t="s">
        <v>227</v>
      </c>
      <c r="K26" s="85">
        <v>272.5</v>
      </c>
      <c r="L26" s="85">
        <v>272</v>
      </c>
      <c r="M26" s="85">
        <f t="shared" si="0"/>
        <v>100.18382352941177</v>
      </c>
      <c r="N26" s="85">
        <v>14208.6</v>
      </c>
      <c r="O26" s="85">
        <v>14195.2</v>
      </c>
      <c r="P26" s="85">
        <f t="shared" si="1"/>
        <v>100.09439810640217</v>
      </c>
      <c r="Q26" s="78"/>
      <c r="R26" s="78"/>
      <c r="S26" s="78"/>
      <c r="T26" s="78"/>
      <c r="U26" s="82"/>
      <c r="V26" s="82"/>
      <c r="W26" s="82"/>
      <c r="X26" s="78"/>
      <c r="Y26" s="78"/>
      <c r="Z26" s="78"/>
    </row>
    <row r="27" spans="1:26" x14ac:dyDescent="0.2">
      <c r="O27" s="78"/>
      <c r="P27" s="78"/>
      <c r="Q27" s="78"/>
      <c r="R27" s="78"/>
      <c r="S27" s="78"/>
      <c r="T27" s="78"/>
      <c r="U27" s="82"/>
      <c r="V27" s="82"/>
      <c r="W27" s="82"/>
      <c r="X27" s="78"/>
      <c r="Y27" s="78"/>
      <c r="Z27" s="78"/>
    </row>
    <row r="28" spans="1:26" x14ac:dyDescent="0.2">
      <c r="A28" s="291"/>
      <c r="B28" s="123"/>
      <c r="C28" s="123"/>
      <c r="D28" s="125"/>
      <c r="E28" s="123"/>
      <c r="F28" s="123"/>
      <c r="G28" s="123"/>
      <c r="H28" s="123"/>
      <c r="I28" s="123"/>
      <c r="J28" s="123"/>
      <c r="K28" s="123"/>
      <c r="L28" s="77"/>
      <c r="M28" s="123"/>
    </row>
    <row r="29" spans="1:26" x14ac:dyDescent="0.2"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26" x14ac:dyDescent="0.2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</sheetData>
  <mergeCells count="8">
    <mergeCell ref="N3:P4"/>
    <mergeCell ref="E4:G4"/>
    <mergeCell ref="H4:J4"/>
    <mergeCell ref="A1:M1"/>
    <mergeCell ref="A3:A5"/>
    <mergeCell ref="B3:D4"/>
    <mergeCell ref="E3:J3"/>
    <mergeCell ref="K3:M4"/>
  </mergeCells>
  <pageMargins left="0.51181102362204722" right="0.43307086614173229" top="0.59055118110236227" bottom="0.59055118110236227" header="0.15748031496062992" footer="0.39370078740157483"/>
  <pageSetup paperSize="9" firstPageNumber="4" orientation="landscape" useFirstPageNumber="1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workbookViewId="0">
      <selection activeCell="A28" sqref="A28"/>
    </sheetView>
  </sheetViews>
  <sheetFormatPr defaultRowHeight="12.75" x14ac:dyDescent="0.2"/>
  <cols>
    <col min="1" max="1" width="22.7109375" style="10" customWidth="1"/>
    <col min="2" max="2" width="9.5703125" style="10" customWidth="1"/>
    <col min="3" max="3" width="9.42578125" style="10" customWidth="1"/>
    <col min="4" max="4" width="9.7109375" style="10" customWidth="1"/>
    <col min="5" max="5" width="8.28515625" style="10" customWidth="1"/>
    <col min="6" max="6" width="8.7109375" style="10" customWidth="1"/>
    <col min="7" max="7" width="10.42578125" style="10" customWidth="1"/>
    <col min="8" max="9" width="9.140625" style="10" customWidth="1"/>
    <col min="10" max="10" width="10.140625" style="10" customWidth="1"/>
    <col min="11" max="12" width="9.5703125" style="10" customWidth="1"/>
    <col min="13" max="13" width="10.42578125" style="10" customWidth="1"/>
    <col min="14" max="14" width="9.140625" style="10" customWidth="1"/>
    <col min="15" max="256" width="9.140625" style="10"/>
    <col min="257" max="257" width="22.7109375" style="10" customWidth="1"/>
    <col min="258" max="258" width="9.5703125" style="10" customWidth="1"/>
    <col min="259" max="259" width="9.42578125" style="10" customWidth="1"/>
    <col min="260" max="260" width="9.7109375" style="10" customWidth="1"/>
    <col min="261" max="261" width="8.28515625" style="10" customWidth="1"/>
    <col min="262" max="262" width="8.7109375" style="10" customWidth="1"/>
    <col min="263" max="263" width="10.42578125" style="10" customWidth="1"/>
    <col min="264" max="265" width="9.140625" style="10" customWidth="1"/>
    <col min="266" max="266" width="10.140625" style="10" customWidth="1"/>
    <col min="267" max="268" width="9.5703125" style="10" customWidth="1"/>
    <col min="269" max="269" width="10.42578125" style="10" customWidth="1"/>
    <col min="270" max="270" width="7.140625" style="10" customWidth="1"/>
    <col min="271" max="512" width="9.140625" style="10"/>
    <col min="513" max="513" width="22.7109375" style="10" customWidth="1"/>
    <col min="514" max="514" width="9.5703125" style="10" customWidth="1"/>
    <col min="515" max="515" width="9.42578125" style="10" customWidth="1"/>
    <col min="516" max="516" width="9.7109375" style="10" customWidth="1"/>
    <col min="517" max="517" width="8.28515625" style="10" customWidth="1"/>
    <col min="518" max="518" width="8.7109375" style="10" customWidth="1"/>
    <col min="519" max="519" width="10.42578125" style="10" customWidth="1"/>
    <col min="520" max="521" width="9.140625" style="10" customWidth="1"/>
    <col min="522" max="522" width="10.140625" style="10" customWidth="1"/>
    <col min="523" max="524" width="9.5703125" style="10" customWidth="1"/>
    <col min="525" max="525" width="10.42578125" style="10" customWidth="1"/>
    <col min="526" max="526" width="7.140625" style="10" customWidth="1"/>
    <col min="527" max="768" width="9.140625" style="10"/>
    <col min="769" max="769" width="22.7109375" style="10" customWidth="1"/>
    <col min="770" max="770" width="9.5703125" style="10" customWidth="1"/>
    <col min="771" max="771" width="9.42578125" style="10" customWidth="1"/>
    <col min="772" max="772" width="9.7109375" style="10" customWidth="1"/>
    <col min="773" max="773" width="8.28515625" style="10" customWidth="1"/>
    <col min="774" max="774" width="8.7109375" style="10" customWidth="1"/>
    <col min="775" max="775" width="10.42578125" style="10" customWidth="1"/>
    <col min="776" max="777" width="9.140625" style="10" customWidth="1"/>
    <col min="778" max="778" width="10.140625" style="10" customWidth="1"/>
    <col min="779" max="780" width="9.5703125" style="10" customWidth="1"/>
    <col min="781" max="781" width="10.42578125" style="10" customWidth="1"/>
    <col min="782" max="782" width="7.140625" style="10" customWidth="1"/>
    <col min="783" max="1024" width="9.140625" style="10"/>
    <col min="1025" max="1025" width="22.7109375" style="10" customWidth="1"/>
    <col min="1026" max="1026" width="9.5703125" style="10" customWidth="1"/>
    <col min="1027" max="1027" width="9.42578125" style="10" customWidth="1"/>
    <col min="1028" max="1028" width="9.7109375" style="10" customWidth="1"/>
    <col min="1029" max="1029" width="8.28515625" style="10" customWidth="1"/>
    <col min="1030" max="1030" width="8.7109375" style="10" customWidth="1"/>
    <col min="1031" max="1031" width="10.42578125" style="10" customWidth="1"/>
    <col min="1032" max="1033" width="9.140625" style="10" customWidth="1"/>
    <col min="1034" max="1034" width="10.140625" style="10" customWidth="1"/>
    <col min="1035" max="1036" width="9.5703125" style="10" customWidth="1"/>
    <col min="1037" max="1037" width="10.42578125" style="10" customWidth="1"/>
    <col min="1038" max="1038" width="7.140625" style="10" customWidth="1"/>
    <col min="1039" max="1280" width="9.140625" style="10"/>
    <col min="1281" max="1281" width="22.7109375" style="10" customWidth="1"/>
    <col min="1282" max="1282" width="9.5703125" style="10" customWidth="1"/>
    <col min="1283" max="1283" width="9.42578125" style="10" customWidth="1"/>
    <col min="1284" max="1284" width="9.7109375" style="10" customWidth="1"/>
    <col min="1285" max="1285" width="8.28515625" style="10" customWidth="1"/>
    <col min="1286" max="1286" width="8.7109375" style="10" customWidth="1"/>
    <col min="1287" max="1287" width="10.42578125" style="10" customWidth="1"/>
    <col min="1288" max="1289" width="9.140625" style="10" customWidth="1"/>
    <col min="1290" max="1290" width="10.140625" style="10" customWidth="1"/>
    <col min="1291" max="1292" width="9.5703125" style="10" customWidth="1"/>
    <col min="1293" max="1293" width="10.42578125" style="10" customWidth="1"/>
    <col min="1294" max="1294" width="7.140625" style="10" customWidth="1"/>
    <col min="1295" max="1536" width="9.140625" style="10"/>
    <col min="1537" max="1537" width="22.7109375" style="10" customWidth="1"/>
    <col min="1538" max="1538" width="9.5703125" style="10" customWidth="1"/>
    <col min="1539" max="1539" width="9.42578125" style="10" customWidth="1"/>
    <col min="1540" max="1540" width="9.7109375" style="10" customWidth="1"/>
    <col min="1541" max="1541" width="8.28515625" style="10" customWidth="1"/>
    <col min="1542" max="1542" width="8.7109375" style="10" customWidth="1"/>
    <col min="1543" max="1543" width="10.42578125" style="10" customWidth="1"/>
    <col min="1544" max="1545" width="9.140625" style="10" customWidth="1"/>
    <col min="1546" max="1546" width="10.140625" style="10" customWidth="1"/>
    <col min="1547" max="1548" width="9.5703125" style="10" customWidth="1"/>
    <col min="1549" max="1549" width="10.42578125" style="10" customWidth="1"/>
    <col min="1550" max="1550" width="7.140625" style="10" customWidth="1"/>
    <col min="1551" max="1792" width="9.140625" style="10"/>
    <col min="1793" max="1793" width="22.7109375" style="10" customWidth="1"/>
    <col min="1794" max="1794" width="9.5703125" style="10" customWidth="1"/>
    <col min="1795" max="1795" width="9.42578125" style="10" customWidth="1"/>
    <col min="1796" max="1796" width="9.7109375" style="10" customWidth="1"/>
    <col min="1797" max="1797" width="8.28515625" style="10" customWidth="1"/>
    <col min="1798" max="1798" width="8.7109375" style="10" customWidth="1"/>
    <col min="1799" max="1799" width="10.42578125" style="10" customWidth="1"/>
    <col min="1800" max="1801" width="9.140625" style="10" customWidth="1"/>
    <col min="1802" max="1802" width="10.140625" style="10" customWidth="1"/>
    <col min="1803" max="1804" width="9.5703125" style="10" customWidth="1"/>
    <col min="1805" max="1805" width="10.42578125" style="10" customWidth="1"/>
    <col min="1806" max="1806" width="7.140625" style="10" customWidth="1"/>
    <col min="1807" max="2048" width="9.140625" style="10"/>
    <col min="2049" max="2049" width="22.7109375" style="10" customWidth="1"/>
    <col min="2050" max="2050" width="9.5703125" style="10" customWidth="1"/>
    <col min="2051" max="2051" width="9.42578125" style="10" customWidth="1"/>
    <col min="2052" max="2052" width="9.7109375" style="10" customWidth="1"/>
    <col min="2053" max="2053" width="8.28515625" style="10" customWidth="1"/>
    <col min="2054" max="2054" width="8.7109375" style="10" customWidth="1"/>
    <col min="2055" max="2055" width="10.42578125" style="10" customWidth="1"/>
    <col min="2056" max="2057" width="9.140625" style="10" customWidth="1"/>
    <col min="2058" max="2058" width="10.140625" style="10" customWidth="1"/>
    <col min="2059" max="2060" width="9.5703125" style="10" customWidth="1"/>
    <col min="2061" max="2061" width="10.42578125" style="10" customWidth="1"/>
    <col min="2062" max="2062" width="7.140625" style="10" customWidth="1"/>
    <col min="2063" max="2304" width="9.140625" style="10"/>
    <col min="2305" max="2305" width="22.7109375" style="10" customWidth="1"/>
    <col min="2306" max="2306" width="9.5703125" style="10" customWidth="1"/>
    <col min="2307" max="2307" width="9.42578125" style="10" customWidth="1"/>
    <col min="2308" max="2308" width="9.7109375" style="10" customWidth="1"/>
    <col min="2309" max="2309" width="8.28515625" style="10" customWidth="1"/>
    <col min="2310" max="2310" width="8.7109375" style="10" customWidth="1"/>
    <col min="2311" max="2311" width="10.42578125" style="10" customWidth="1"/>
    <col min="2312" max="2313" width="9.140625" style="10" customWidth="1"/>
    <col min="2314" max="2314" width="10.140625" style="10" customWidth="1"/>
    <col min="2315" max="2316" width="9.5703125" style="10" customWidth="1"/>
    <col min="2317" max="2317" width="10.42578125" style="10" customWidth="1"/>
    <col min="2318" max="2318" width="7.140625" style="10" customWidth="1"/>
    <col min="2319" max="2560" width="9.140625" style="10"/>
    <col min="2561" max="2561" width="22.7109375" style="10" customWidth="1"/>
    <col min="2562" max="2562" width="9.5703125" style="10" customWidth="1"/>
    <col min="2563" max="2563" width="9.42578125" style="10" customWidth="1"/>
    <col min="2564" max="2564" width="9.7109375" style="10" customWidth="1"/>
    <col min="2565" max="2565" width="8.28515625" style="10" customWidth="1"/>
    <col min="2566" max="2566" width="8.7109375" style="10" customWidth="1"/>
    <col min="2567" max="2567" width="10.42578125" style="10" customWidth="1"/>
    <col min="2568" max="2569" width="9.140625" style="10" customWidth="1"/>
    <col min="2570" max="2570" width="10.140625" style="10" customWidth="1"/>
    <col min="2571" max="2572" width="9.5703125" style="10" customWidth="1"/>
    <col min="2573" max="2573" width="10.42578125" style="10" customWidth="1"/>
    <col min="2574" max="2574" width="7.140625" style="10" customWidth="1"/>
    <col min="2575" max="2816" width="9.140625" style="10"/>
    <col min="2817" max="2817" width="22.7109375" style="10" customWidth="1"/>
    <col min="2818" max="2818" width="9.5703125" style="10" customWidth="1"/>
    <col min="2819" max="2819" width="9.42578125" style="10" customWidth="1"/>
    <col min="2820" max="2820" width="9.7109375" style="10" customWidth="1"/>
    <col min="2821" max="2821" width="8.28515625" style="10" customWidth="1"/>
    <col min="2822" max="2822" width="8.7109375" style="10" customWidth="1"/>
    <col min="2823" max="2823" width="10.42578125" style="10" customWidth="1"/>
    <col min="2824" max="2825" width="9.140625" style="10" customWidth="1"/>
    <col min="2826" max="2826" width="10.140625" style="10" customWidth="1"/>
    <col min="2827" max="2828" width="9.5703125" style="10" customWidth="1"/>
    <col min="2829" max="2829" width="10.42578125" style="10" customWidth="1"/>
    <col min="2830" max="2830" width="7.140625" style="10" customWidth="1"/>
    <col min="2831" max="3072" width="9.140625" style="10"/>
    <col min="3073" max="3073" width="22.7109375" style="10" customWidth="1"/>
    <col min="3074" max="3074" width="9.5703125" style="10" customWidth="1"/>
    <col min="3075" max="3075" width="9.42578125" style="10" customWidth="1"/>
    <col min="3076" max="3076" width="9.7109375" style="10" customWidth="1"/>
    <col min="3077" max="3077" width="8.28515625" style="10" customWidth="1"/>
    <col min="3078" max="3078" width="8.7109375" style="10" customWidth="1"/>
    <col min="3079" max="3079" width="10.42578125" style="10" customWidth="1"/>
    <col min="3080" max="3081" width="9.140625" style="10" customWidth="1"/>
    <col min="3082" max="3082" width="10.140625" style="10" customWidth="1"/>
    <col min="3083" max="3084" width="9.5703125" style="10" customWidth="1"/>
    <col min="3085" max="3085" width="10.42578125" style="10" customWidth="1"/>
    <col min="3086" max="3086" width="7.140625" style="10" customWidth="1"/>
    <col min="3087" max="3328" width="9.140625" style="10"/>
    <col min="3329" max="3329" width="22.7109375" style="10" customWidth="1"/>
    <col min="3330" max="3330" width="9.5703125" style="10" customWidth="1"/>
    <col min="3331" max="3331" width="9.42578125" style="10" customWidth="1"/>
    <col min="3332" max="3332" width="9.7109375" style="10" customWidth="1"/>
    <col min="3333" max="3333" width="8.28515625" style="10" customWidth="1"/>
    <col min="3334" max="3334" width="8.7109375" style="10" customWidth="1"/>
    <col min="3335" max="3335" width="10.42578125" style="10" customWidth="1"/>
    <col min="3336" max="3337" width="9.140625" style="10" customWidth="1"/>
    <col min="3338" max="3338" width="10.140625" style="10" customWidth="1"/>
    <col min="3339" max="3340" width="9.5703125" style="10" customWidth="1"/>
    <col min="3341" max="3341" width="10.42578125" style="10" customWidth="1"/>
    <col min="3342" max="3342" width="7.140625" style="10" customWidth="1"/>
    <col min="3343" max="3584" width="9.140625" style="10"/>
    <col min="3585" max="3585" width="22.7109375" style="10" customWidth="1"/>
    <col min="3586" max="3586" width="9.5703125" style="10" customWidth="1"/>
    <col min="3587" max="3587" width="9.42578125" style="10" customWidth="1"/>
    <col min="3588" max="3588" width="9.7109375" style="10" customWidth="1"/>
    <col min="3589" max="3589" width="8.28515625" style="10" customWidth="1"/>
    <col min="3590" max="3590" width="8.7109375" style="10" customWidth="1"/>
    <col min="3591" max="3591" width="10.42578125" style="10" customWidth="1"/>
    <col min="3592" max="3593" width="9.140625" style="10" customWidth="1"/>
    <col min="3594" max="3594" width="10.140625" style="10" customWidth="1"/>
    <col min="3595" max="3596" width="9.5703125" style="10" customWidth="1"/>
    <col min="3597" max="3597" width="10.42578125" style="10" customWidth="1"/>
    <col min="3598" max="3598" width="7.140625" style="10" customWidth="1"/>
    <col min="3599" max="3840" width="9.140625" style="10"/>
    <col min="3841" max="3841" width="22.7109375" style="10" customWidth="1"/>
    <col min="3842" max="3842" width="9.5703125" style="10" customWidth="1"/>
    <col min="3843" max="3843" width="9.42578125" style="10" customWidth="1"/>
    <col min="3844" max="3844" width="9.7109375" style="10" customWidth="1"/>
    <col min="3845" max="3845" width="8.28515625" style="10" customWidth="1"/>
    <col min="3846" max="3846" width="8.7109375" style="10" customWidth="1"/>
    <col min="3847" max="3847" width="10.42578125" style="10" customWidth="1"/>
    <col min="3848" max="3849" width="9.140625" style="10" customWidth="1"/>
    <col min="3850" max="3850" width="10.140625" style="10" customWidth="1"/>
    <col min="3851" max="3852" width="9.5703125" style="10" customWidth="1"/>
    <col min="3853" max="3853" width="10.42578125" style="10" customWidth="1"/>
    <col min="3854" max="3854" width="7.140625" style="10" customWidth="1"/>
    <col min="3855" max="4096" width="9.140625" style="10"/>
    <col min="4097" max="4097" width="22.7109375" style="10" customWidth="1"/>
    <col min="4098" max="4098" width="9.5703125" style="10" customWidth="1"/>
    <col min="4099" max="4099" width="9.42578125" style="10" customWidth="1"/>
    <col min="4100" max="4100" width="9.7109375" style="10" customWidth="1"/>
    <col min="4101" max="4101" width="8.28515625" style="10" customWidth="1"/>
    <col min="4102" max="4102" width="8.7109375" style="10" customWidth="1"/>
    <col min="4103" max="4103" width="10.42578125" style="10" customWidth="1"/>
    <col min="4104" max="4105" width="9.140625" style="10" customWidth="1"/>
    <col min="4106" max="4106" width="10.140625" style="10" customWidth="1"/>
    <col min="4107" max="4108" width="9.5703125" style="10" customWidth="1"/>
    <col min="4109" max="4109" width="10.42578125" style="10" customWidth="1"/>
    <col min="4110" max="4110" width="7.140625" style="10" customWidth="1"/>
    <col min="4111" max="4352" width="9.140625" style="10"/>
    <col min="4353" max="4353" width="22.7109375" style="10" customWidth="1"/>
    <col min="4354" max="4354" width="9.5703125" style="10" customWidth="1"/>
    <col min="4355" max="4355" width="9.42578125" style="10" customWidth="1"/>
    <col min="4356" max="4356" width="9.7109375" style="10" customWidth="1"/>
    <col min="4357" max="4357" width="8.28515625" style="10" customWidth="1"/>
    <col min="4358" max="4358" width="8.7109375" style="10" customWidth="1"/>
    <col min="4359" max="4359" width="10.42578125" style="10" customWidth="1"/>
    <col min="4360" max="4361" width="9.140625" style="10" customWidth="1"/>
    <col min="4362" max="4362" width="10.140625" style="10" customWidth="1"/>
    <col min="4363" max="4364" width="9.5703125" style="10" customWidth="1"/>
    <col min="4365" max="4365" width="10.42578125" style="10" customWidth="1"/>
    <col min="4366" max="4366" width="7.140625" style="10" customWidth="1"/>
    <col min="4367" max="4608" width="9.140625" style="10"/>
    <col min="4609" max="4609" width="22.7109375" style="10" customWidth="1"/>
    <col min="4610" max="4610" width="9.5703125" style="10" customWidth="1"/>
    <col min="4611" max="4611" width="9.42578125" style="10" customWidth="1"/>
    <col min="4612" max="4612" width="9.7109375" style="10" customWidth="1"/>
    <col min="4613" max="4613" width="8.28515625" style="10" customWidth="1"/>
    <col min="4614" max="4614" width="8.7109375" style="10" customWidth="1"/>
    <col min="4615" max="4615" width="10.42578125" style="10" customWidth="1"/>
    <col min="4616" max="4617" width="9.140625" style="10" customWidth="1"/>
    <col min="4618" max="4618" width="10.140625" style="10" customWidth="1"/>
    <col min="4619" max="4620" width="9.5703125" style="10" customWidth="1"/>
    <col min="4621" max="4621" width="10.42578125" style="10" customWidth="1"/>
    <col min="4622" max="4622" width="7.140625" style="10" customWidth="1"/>
    <col min="4623" max="4864" width="9.140625" style="10"/>
    <col min="4865" max="4865" width="22.7109375" style="10" customWidth="1"/>
    <col min="4866" max="4866" width="9.5703125" style="10" customWidth="1"/>
    <col min="4867" max="4867" width="9.42578125" style="10" customWidth="1"/>
    <col min="4868" max="4868" width="9.7109375" style="10" customWidth="1"/>
    <col min="4869" max="4869" width="8.28515625" style="10" customWidth="1"/>
    <col min="4870" max="4870" width="8.7109375" style="10" customWidth="1"/>
    <col min="4871" max="4871" width="10.42578125" style="10" customWidth="1"/>
    <col min="4872" max="4873" width="9.140625" style="10" customWidth="1"/>
    <col min="4874" max="4874" width="10.140625" style="10" customWidth="1"/>
    <col min="4875" max="4876" width="9.5703125" style="10" customWidth="1"/>
    <col min="4877" max="4877" width="10.42578125" style="10" customWidth="1"/>
    <col min="4878" max="4878" width="7.140625" style="10" customWidth="1"/>
    <col min="4879" max="5120" width="9.140625" style="10"/>
    <col min="5121" max="5121" width="22.7109375" style="10" customWidth="1"/>
    <col min="5122" max="5122" width="9.5703125" style="10" customWidth="1"/>
    <col min="5123" max="5123" width="9.42578125" style="10" customWidth="1"/>
    <col min="5124" max="5124" width="9.7109375" style="10" customWidth="1"/>
    <col min="5125" max="5125" width="8.28515625" style="10" customWidth="1"/>
    <col min="5126" max="5126" width="8.7109375" style="10" customWidth="1"/>
    <col min="5127" max="5127" width="10.42578125" style="10" customWidth="1"/>
    <col min="5128" max="5129" width="9.140625" style="10" customWidth="1"/>
    <col min="5130" max="5130" width="10.140625" style="10" customWidth="1"/>
    <col min="5131" max="5132" width="9.5703125" style="10" customWidth="1"/>
    <col min="5133" max="5133" width="10.42578125" style="10" customWidth="1"/>
    <col min="5134" max="5134" width="7.140625" style="10" customWidth="1"/>
    <col min="5135" max="5376" width="9.140625" style="10"/>
    <col min="5377" max="5377" width="22.7109375" style="10" customWidth="1"/>
    <col min="5378" max="5378" width="9.5703125" style="10" customWidth="1"/>
    <col min="5379" max="5379" width="9.42578125" style="10" customWidth="1"/>
    <col min="5380" max="5380" width="9.7109375" style="10" customWidth="1"/>
    <col min="5381" max="5381" width="8.28515625" style="10" customWidth="1"/>
    <col min="5382" max="5382" width="8.7109375" style="10" customWidth="1"/>
    <col min="5383" max="5383" width="10.42578125" style="10" customWidth="1"/>
    <col min="5384" max="5385" width="9.140625" style="10" customWidth="1"/>
    <col min="5386" max="5386" width="10.140625" style="10" customWidth="1"/>
    <col min="5387" max="5388" width="9.5703125" style="10" customWidth="1"/>
    <col min="5389" max="5389" width="10.42578125" style="10" customWidth="1"/>
    <col min="5390" max="5390" width="7.140625" style="10" customWidth="1"/>
    <col min="5391" max="5632" width="9.140625" style="10"/>
    <col min="5633" max="5633" width="22.7109375" style="10" customWidth="1"/>
    <col min="5634" max="5634" width="9.5703125" style="10" customWidth="1"/>
    <col min="5635" max="5635" width="9.42578125" style="10" customWidth="1"/>
    <col min="5636" max="5636" width="9.7109375" style="10" customWidth="1"/>
    <col min="5637" max="5637" width="8.28515625" style="10" customWidth="1"/>
    <col min="5638" max="5638" width="8.7109375" style="10" customWidth="1"/>
    <col min="5639" max="5639" width="10.42578125" style="10" customWidth="1"/>
    <col min="5640" max="5641" width="9.140625" style="10" customWidth="1"/>
    <col min="5642" max="5642" width="10.140625" style="10" customWidth="1"/>
    <col min="5643" max="5644" width="9.5703125" style="10" customWidth="1"/>
    <col min="5645" max="5645" width="10.42578125" style="10" customWidth="1"/>
    <col min="5646" max="5646" width="7.140625" style="10" customWidth="1"/>
    <col min="5647" max="5888" width="9.140625" style="10"/>
    <col min="5889" max="5889" width="22.7109375" style="10" customWidth="1"/>
    <col min="5890" max="5890" width="9.5703125" style="10" customWidth="1"/>
    <col min="5891" max="5891" width="9.42578125" style="10" customWidth="1"/>
    <col min="5892" max="5892" width="9.7109375" style="10" customWidth="1"/>
    <col min="5893" max="5893" width="8.28515625" style="10" customWidth="1"/>
    <col min="5894" max="5894" width="8.7109375" style="10" customWidth="1"/>
    <col min="5895" max="5895" width="10.42578125" style="10" customWidth="1"/>
    <col min="5896" max="5897" width="9.140625" style="10" customWidth="1"/>
    <col min="5898" max="5898" width="10.140625" style="10" customWidth="1"/>
    <col min="5899" max="5900" width="9.5703125" style="10" customWidth="1"/>
    <col min="5901" max="5901" width="10.42578125" style="10" customWidth="1"/>
    <col min="5902" max="5902" width="7.140625" style="10" customWidth="1"/>
    <col min="5903" max="6144" width="9.140625" style="10"/>
    <col min="6145" max="6145" width="22.7109375" style="10" customWidth="1"/>
    <col min="6146" max="6146" width="9.5703125" style="10" customWidth="1"/>
    <col min="6147" max="6147" width="9.42578125" style="10" customWidth="1"/>
    <col min="6148" max="6148" width="9.7109375" style="10" customWidth="1"/>
    <col min="6149" max="6149" width="8.28515625" style="10" customWidth="1"/>
    <col min="6150" max="6150" width="8.7109375" style="10" customWidth="1"/>
    <col min="6151" max="6151" width="10.42578125" style="10" customWidth="1"/>
    <col min="6152" max="6153" width="9.140625" style="10" customWidth="1"/>
    <col min="6154" max="6154" width="10.140625" style="10" customWidth="1"/>
    <col min="6155" max="6156" width="9.5703125" style="10" customWidth="1"/>
    <col min="6157" max="6157" width="10.42578125" style="10" customWidth="1"/>
    <col min="6158" max="6158" width="7.140625" style="10" customWidth="1"/>
    <col min="6159" max="6400" width="9.140625" style="10"/>
    <col min="6401" max="6401" width="22.7109375" style="10" customWidth="1"/>
    <col min="6402" max="6402" width="9.5703125" style="10" customWidth="1"/>
    <col min="6403" max="6403" width="9.42578125" style="10" customWidth="1"/>
    <col min="6404" max="6404" width="9.7109375" style="10" customWidth="1"/>
    <col min="6405" max="6405" width="8.28515625" style="10" customWidth="1"/>
    <col min="6406" max="6406" width="8.7109375" style="10" customWidth="1"/>
    <col min="6407" max="6407" width="10.42578125" style="10" customWidth="1"/>
    <col min="6408" max="6409" width="9.140625" style="10" customWidth="1"/>
    <col min="6410" max="6410" width="10.140625" style="10" customWidth="1"/>
    <col min="6411" max="6412" width="9.5703125" style="10" customWidth="1"/>
    <col min="6413" max="6413" width="10.42578125" style="10" customWidth="1"/>
    <col min="6414" max="6414" width="7.140625" style="10" customWidth="1"/>
    <col min="6415" max="6656" width="9.140625" style="10"/>
    <col min="6657" max="6657" width="22.7109375" style="10" customWidth="1"/>
    <col min="6658" max="6658" width="9.5703125" style="10" customWidth="1"/>
    <col min="6659" max="6659" width="9.42578125" style="10" customWidth="1"/>
    <col min="6660" max="6660" width="9.7109375" style="10" customWidth="1"/>
    <col min="6661" max="6661" width="8.28515625" style="10" customWidth="1"/>
    <col min="6662" max="6662" width="8.7109375" style="10" customWidth="1"/>
    <col min="6663" max="6663" width="10.42578125" style="10" customWidth="1"/>
    <col min="6664" max="6665" width="9.140625" style="10" customWidth="1"/>
    <col min="6666" max="6666" width="10.140625" style="10" customWidth="1"/>
    <col min="6667" max="6668" width="9.5703125" style="10" customWidth="1"/>
    <col min="6669" max="6669" width="10.42578125" style="10" customWidth="1"/>
    <col min="6670" max="6670" width="7.140625" style="10" customWidth="1"/>
    <col min="6671" max="6912" width="9.140625" style="10"/>
    <col min="6913" max="6913" width="22.7109375" style="10" customWidth="1"/>
    <col min="6914" max="6914" width="9.5703125" style="10" customWidth="1"/>
    <col min="6915" max="6915" width="9.42578125" style="10" customWidth="1"/>
    <col min="6916" max="6916" width="9.7109375" style="10" customWidth="1"/>
    <col min="6917" max="6917" width="8.28515625" style="10" customWidth="1"/>
    <col min="6918" max="6918" width="8.7109375" style="10" customWidth="1"/>
    <col min="6919" max="6919" width="10.42578125" style="10" customWidth="1"/>
    <col min="6920" max="6921" width="9.140625" style="10" customWidth="1"/>
    <col min="6922" max="6922" width="10.140625" style="10" customWidth="1"/>
    <col min="6923" max="6924" width="9.5703125" style="10" customWidth="1"/>
    <col min="6925" max="6925" width="10.42578125" style="10" customWidth="1"/>
    <col min="6926" max="6926" width="7.140625" style="10" customWidth="1"/>
    <col min="6927" max="7168" width="9.140625" style="10"/>
    <col min="7169" max="7169" width="22.7109375" style="10" customWidth="1"/>
    <col min="7170" max="7170" width="9.5703125" style="10" customWidth="1"/>
    <col min="7171" max="7171" width="9.42578125" style="10" customWidth="1"/>
    <col min="7172" max="7172" width="9.7109375" style="10" customWidth="1"/>
    <col min="7173" max="7173" width="8.28515625" style="10" customWidth="1"/>
    <col min="7174" max="7174" width="8.7109375" style="10" customWidth="1"/>
    <col min="7175" max="7175" width="10.42578125" style="10" customWidth="1"/>
    <col min="7176" max="7177" width="9.140625" style="10" customWidth="1"/>
    <col min="7178" max="7178" width="10.140625" style="10" customWidth="1"/>
    <col min="7179" max="7180" width="9.5703125" style="10" customWidth="1"/>
    <col min="7181" max="7181" width="10.42578125" style="10" customWidth="1"/>
    <col min="7182" max="7182" width="7.140625" style="10" customWidth="1"/>
    <col min="7183" max="7424" width="9.140625" style="10"/>
    <col min="7425" max="7425" width="22.7109375" style="10" customWidth="1"/>
    <col min="7426" max="7426" width="9.5703125" style="10" customWidth="1"/>
    <col min="7427" max="7427" width="9.42578125" style="10" customWidth="1"/>
    <col min="7428" max="7428" width="9.7109375" style="10" customWidth="1"/>
    <col min="7429" max="7429" width="8.28515625" style="10" customWidth="1"/>
    <col min="7430" max="7430" width="8.7109375" style="10" customWidth="1"/>
    <col min="7431" max="7431" width="10.42578125" style="10" customWidth="1"/>
    <col min="7432" max="7433" width="9.140625" style="10" customWidth="1"/>
    <col min="7434" max="7434" width="10.140625" style="10" customWidth="1"/>
    <col min="7435" max="7436" width="9.5703125" style="10" customWidth="1"/>
    <col min="7437" max="7437" width="10.42578125" style="10" customWidth="1"/>
    <col min="7438" max="7438" width="7.140625" style="10" customWidth="1"/>
    <col min="7439" max="7680" width="9.140625" style="10"/>
    <col min="7681" max="7681" width="22.7109375" style="10" customWidth="1"/>
    <col min="7682" max="7682" width="9.5703125" style="10" customWidth="1"/>
    <col min="7683" max="7683" width="9.42578125" style="10" customWidth="1"/>
    <col min="7684" max="7684" width="9.7109375" style="10" customWidth="1"/>
    <col min="7685" max="7685" width="8.28515625" style="10" customWidth="1"/>
    <col min="7686" max="7686" width="8.7109375" style="10" customWidth="1"/>
    <col min="7687" max="7687" width="10.42578125" style="10" customWidth="1"/>
    <col min="7688" max="7689" width="9.140625" style="10" customWidth="1"/>
    <col min="7690" max="7690" width="10.140625" style="10" customWidth="1"/>
    <col min="7691" max="7692" width="9.5703125" style="10" customWidth="1"/>
    <col min="7693" max="7693" width="10.42578125" style="10" customWidth="1"/>
    <col min="7694" max="7694" width="7.140625" style="10" customWidth="1"/>
    <col min="7695" max="7936" width="9.140625" style="10"/>
    <col min="7937" max="7937" width="22.7109375" style="10" customWidth="1"/>
    <col min="7938" max="7938" width="9.5703125" style="10" customWidth="1"/>
    <col min="7939" max="7939" width="9.42578125" style="10" customWidth="1"/>
    <col min="7940" max="7940" width="9.7109375" style="10" customWidth="1"/>
    <col min="7941" max="7941" width="8.28515625" style="10" customWidth="1"/>
    <col min="7942" max="7942" width="8.7109375" style="10" customWidth="1"/>
    <col min="7943" max="7943" width="10.42578125" style="10" customWidth="1"/>
    <col min="7944" max="7945" width="9.140625" style="10" customWidth="1"/>
    <col min="7946" max="7946" width="10.140625" style="10" customWidth="1"/>
    <col min="7947" max="7948" width="9.5703125" style="10" customWidth="1"/>
    <col min="7949" max="7949" width="10.42578125" style="10" customWidth="1"/>
    <col min="7950" max="7950" width="7.140625" style="10" customWidth="1"/>
    <col min="7951" max="8192" width="9.140625" style="10"/>
    <col min="8193" max="8193" width="22.7109375" style="10" customWidth="1"/>
    <col min="8194" max="8194" width="9.5703125" style="10" customWidth="1"/>
    <col min="8195" max="8195" width="9.42578125" style="10" customWidth="1"/>
    <col min="8196" max="8196" width="9.7109375" style="10" customWidth="1"/>
    <col min="8197" max="8197" width="8.28515625" style="10" customWidth="1"/>
    <col min="8198" max="8198" width="8.7109375" style="10" customWidth="1"/>
    <col min="8199" max="8199" width="10.42578125" style="10" customWidth="1"/>
    <col min="8200" max="8201" width="9.140625" style="10" customWidth="1"/>
    <col min="8202" max="8202" width="10.140625" style="10" customWidth="1"/>
    <col min="8203" max="8204" width="9.5703125" style="10" customWidth="1"/>
    <col min="8205" max="8205" width="10.42578125" style="10" customWidth="1"/>
    <col min="8206" max="8206" width="7.140625" style="10" customWidth="1"/>
    <col min="8207" max="8448" width="9.140625" style="10"/>
    <col min="8449" max="8449" width="22.7109375" style="10" customWidth="1"/>
    <col min="8450" max="8450" width="9.5703125" style="10" customWidth="1"/>
    <col min="8451" max="8451" width="9.42578125" style="10" customWidth="1"/>
    <col min="8452" max="8452" width="9.7109375" style="10" customWidth="1"/>
    <col min="8453" max="8453" width="8.28515625" style="10" customWidth="1"/>
    <col min="8454" max="8454" width="8.7109375" style="10" customWidth="1"/>
    <col min="8455" max="8455" width="10.42578125" style="10" customWidth="1"/>
    <col min="8456" max="8457" width="9.140625" style="10" customWidth="1"/>
    <col min="8458" max="8458" width="10.140625" style="10" customWidth="1"/>
    <col min="8459" max="8460" width="9.5703125" style="10" customWidth="1"/>
    <col min="8461" max="8461" width="10.42578125" style="10" customWidth="1"/>
    <col min="8462" max="8462" width="7.140625" style="10" customWidth="1"/>
    <col min="8463" max="8704" width="9.140625" style="10"/>
    <col min="8705" max="8705" width="22.7109375" style="10" customWidth="1"/>
    <col min="8706" max="8706" width="9.5703125" style="10" customWidth="1"/>
    <col min="8707" max="8707" width="9.42578125" style="10" customWidth="1"/>
    <col min="8708" max="8708" width="9.7109375" style="10" customWidth="1"/>
    <col min="8709" max="8709" width="8.28515625" style="10" customWidth="1"/>
    <col min="8710" max="8710" width="8.7109375" style="10" customWidth="1"/>
    <col min="8711" max="8711" width="10.42578125" style="10" customWidth="1"/>
    <col min="8712" max="8713" width="9.140625" style="10" customWidth="1"/>
    <col min="8714" max="8714" width="10.140625" style="10" customWidth="1"/>
    <col min="8715" max="8716" width="9.5703125" style="10" customWidth="1"/>
    <col min="8717" max="8717" width="10.42578125" style="10" customWidth="1"/>
    <col min="8718" max="8718" width="7.140625" style="10" customWidth="1"/>
    <col min="8719" max="8960" width="9.140625" style="10"/>
    <col min="8961" max="8961" width="22.7109375" style="10" customWidth="1"/>
    <col min="8962" max="8962" width="9.5703125" style="10" customWidth="1"/>
    <col min="8963" max="8963" width="9.42578125" style="10" customWidth="1"/>
    <col min="8964" max="8964" width="9.7109375" style="10" customWidth="1"/>
    <col min="8965" max="8965" width="8.28515625" style="10" customWidth="1"/>
    <col min="8966" max="8966" width="8.7109375" style="10" customWidth="1"/>
    <col min="8967" max="8967" width="10.42578125" style="10" customWidth="1"/>
    <col min="8968" max="8969" width="9.140625" style="10" customWidth="1"/>
    <col min="8970" max="8970" width="10.140625" style="10" customWidth="1"/>
    <col min="8971" max="8972" width="9.5703125" style="10" customWidth="1"/>
    <col min="8973" max="8973" width="10.42578125" style="10" customWidth="1"/>
    <col min="8974" max="8974" width="7.140625" style="10" customWidth="1"/>
    <col min="8975" max="9216" width="9.140625" style="10"/>
    <col min="9217" max="9217" width="22.7109375" style="10" customWidth="1"/>
    <col min="9218" max="9218" width="9.5703125" style="10" customWidth="1"/>
    <col min="9219" max="9219" width="9.42578125" style="10" customWidth="1"/>
    <col min="9220" max="9220" width="9.7109375" style="10" customWidth="1"/>
    <col min="9221" max="9221" width="8.28515625" style="10" customWidth="1"/>
    <col min="9222" max="9222" width="8.7109375" style="10" customWidth="1"/>
    <col min="9223" max="9223" width="10.42578125" style="10" customWidth="1"/>
    <col min="9224" max="9225" width="9.140625" style="10" customWidth="1"/>
    <col min="9226" max="9226" width="10.140625" style="10" customWidth="1"/>
    <col min="9227" max="9228" width="9.5703125" style="10" customWidth="1"/>
    <col min="9229" max="9229" width="10.42578125" style="10" customWidth="1"/>
    <col min="9230" max="9230" width="7.140625" style="10" customWidth="1"/>
    <col min="9231" max="9472" width="9.140625" style="10"/>
    <col min="9473" max="9473" width="22.7109375" style="10" customWidth="1"/>
    <col min="9474" max="9474" width="9.5703125" style="10" customWidth="1"/>
    <col min="9475" max="9475" width="9.42578125" style="10" customWidth="1"/>
    <col min="9476" max="9476" width="9.7109375" style="10" customWidth="1"/>
    <col min="9477" max="9477" width="8.28515625" style="10" customWidth="1"/>
    <col min="9478" max="9478" width="8.7109375" style="10" customWidth="1"/>
    <col min="9479" max="9479" width="10.42578125" style="10" customWidth="1"/>
    <col min="9480" max="9481" width="9.140625" style="10" customWidth="1"/>
    <col min="9482" max="9482" width="10.140625" style="10" customWidth="1"/>
    <col min="9483" max="9484" width="9.5703125" style="10" customWidth="1"/>
    <col min="9485" max="9485" width="10.42578125" style="10" customWidth="1"/>
    <col min="9486" max="9486" width="7.140625" style="10" customWidth="1"/>
    <col min="9487" max="9728" width="9.140625" style="10"/>
    <col min="9729" max="9729" width="22.7109375" style="10" customWidth="1"/>
    <col min="9730" max="9730" width="9.5703125" style="10" customWidth="1"/>
    <col min="9731" max="9731" width="9.42578125" style="10" customWidth="1"/>
    <col min="9732" max="9732" width="9.7109375" style="10" customWidth="1"/>
    <col min="9733" max="9733" width="8.28515625" style="10" customWidth="1"/>
    <col min="9734" max="9734" width="8.7109375" style="10" customWidth="1"/>
    <col min="9735" max="9735" width="10.42578125" style="10" customWidth="1"/>
    <col min="9736" max="9737" width="9.140625" style="10" customWidth="1"/>
    <col min="9738" max="9738" width="10.140625" style="10" customWidth="1"/>
    <col min="9739" max="9740" width="9.5703125" style="10" customWidth="1"/>
    <col min="9741" max="9741" width="10.42578125" style="10" customWidth="1"/>
    <col min="9742" max="9742" width="7.140625" style="10" customWidth="1"/>
    <col min="9743" max="9984" width="9.140625" style="10"/>
    <col min="9985" max="9985" width="22.7109375" style="10" customWidth="1"/>
    <col min="9986" max="9986" width="9.5703125" style="10" customWidth="1"/>
    <col min="9987" max="9987" width="9.42578125" style="10" customWidth="1"/>
    <col min="9988" max="9988" width="9.7109375" style="10" customWidth="1"/>
    <col min="9989" max="9989" width="8.28515625" style="10" customWidth="1"/>
    <col min="9990" max="9990" width="8.7109375" style="10" customWidth="1"/>
    <col min="9991" max="9991" width="10.42578125" style="10" customWidth="1"/>
    <col min="9992" max="9993" width="9.140625" style="10" customWidth="1"/>
    <col min="9994" max="9994" width="10.140625" style="10" customWidth="1"/>
    <col min="9995" max="9996" width="9.5703125" style="10" customWidth="1"/>
    <col min="9997" max="9997" width="10.42578125" style="10" customWidth="1"/>
    <col min="9998" max="9998" width="7.140625" style="10" customWidth="1"/>
    <col min="9999" max="10240" width="9.140625" style="10"/>
    <col min="10241" max="10241" width="22.7109375" style="10" customWidth="1"/>
    <col min="10242" max="10242" width="9.5703125" style="10" customWidth="1"/>
    <col min="10243" max="10243" width="9.42578125" style="10" customWidth="1"/>
    <col min="10244" max="10244" width="9.7109375" style="10" customWidth="1"/>
    <col min="10245" max="10245" width="8.28515625" style="10" customWidth="1"/>
    <col min="10246" max="10246" width="8.7109375" style="10" customWidth="1"/>
    <col min="10247" max="10247" width="10.42578125" style="10" customWidth="1"/>
    <col min="10248" max="10249" width="9.140625" style="10" customWidth="1"/>
    <col min="10250" max="10250" width="10.140625" style="10" customWidth="1"/>
    <col min="10251" max="10252" width="9.5703125" style="10" customWidth="1"/>
    <col min="10253" max="10253" width="10.42578125" style="10" customWidth="1"/>
    <col min="10254" max="10254" width="7.140625" style="10" customWidth="1"/>
    <col min="10255" max="10496" width="9.140625" style="10"/>
    <col min="10497" max="10497" width="22.7109375" style="10" customWidth="1"/>
    <col min="10498" max="10498" width="9.5703125" style="10" customWidth="1"/>
    <col min="10499" max="10499" width="9.42578125" style="10" customWidth="1"/>
    <col min="10500" max="10500" width="9.7109375" style="10" customWidth="1"/>
    <col min="10501" max="10501" width="8.28515625" style="10" customWidth="1"/>
    <col min="10502" max="10502" width="8.7109375" style="10" customWidth="1"/>
    <col min="10503" max="10503" width="10.42578125" style="10" customWidth="1"/>
    <col min="10504" max="10505" width="9.140625" style="10" customWidth="1"/>
    <col min="10506" max="10506" width="10.140625" style="10" customWidth="1"/>
    <col min="10507" max="10508" width="9.5703125" style="10" customWidth="1"/>
    <col min="10509" max="10509" width="10.42578125" style="10" customWidth="1"/>
    <col min="10510" max="10510" width="7.140625" style="10" customWidth="1"/>
    <col min="10511" max="10752" width="9.140625" style="10"/>
    <col min="10753" max="10753" width="22.7109375" style="10" customWidth="1"/>
    <col min="10754" max="10754" width="9.5703125" style="10" customWidth="1"/>
    <col min="10755" max="10755" width="9.42578125" style="10" customWidth="1"/>
    <col min="10756" max="10756" width="9.7109375" style="10" customWidth="1"/>
    <col min="10757" max="10757" width="8.28515625" style="10" customWidth="1"/>
    <col min="10758" max="10758" width="8.7109375" style="10" customWidth="1"/>
    <col min="10759" max="10759" width="10.42578125" style="10" customWidth="1"/>
    <col min="10760" max="10761" width="9.140625" style="10" customWidth="1"/>
    <col min="10762" max="10762" width="10.140625" style="10" customWidth="1"/>
    <col min="10763" max="10764" width="9.5703125" style="10" customWidth="1"/>
    <col min="10765" max="10765" width="10.42578125" style="10" customWidth="1"/>
    <col min="10766" max="10766" width="7.140625" style="10" customWidth="1"/>
    <col min="10767" max="11008" width="9.140625" style="10"/>
    <col min="11009" max="11009" width="22.7109375" style="10" customWidth="1"/>
    <col min="11010" max="11010" width="9.5703125" style="10" customWidth="1"/>
    <col min="11011" max="11011" width="9.42578125" style="10" customWidth="1"/>
    <col min="11012" max="11012" width="9.7109375" style="10" customWidth="1"/>
    <col min="11013" max="11013" width="8.28515625" style="10" customWidth="1"/>
    <col min="11014" max="11014" width="8.7109375" style="10" customWidth="1"/>
    <col min="11015" max="11015" width="10.42578125" style="10" customWidth="1"/>
    <col min="11016" max="11017" width="9.140625" style="10" customWidth="1"/>
    <col min="11018" max="11018" width="10.140625" style="10" customWidth="1"/>
    <col min="11019" max="11020" width="9.5703125" style="10" customWidth="1"/>
    <col min="11021" max="11021" width="10.42578125" style="10" customWidth="1"/>
    <col min="11022" max="11022" width="7.140625" style="10" customWidth="1"/>
    <col min="11023" max="11264" width="9.140625" style="10"/>
    <col min="11265" max="11265" width="22.7109375" style="10" customWidth="1"/>
    <col min="11266" max="11266" width="9.5703125" style="10" customWidth="1"/>
    <col min="11267" max="11267" width="9.42578125" style="10" customWidth="1"/>
    <col min="11268" max="11268" width="9.7109375" style="10" customWidth="1"/>
    <col min="11269" max="11269" width="8.28515625" style="10" customWidth="1"/>
    <col min="11270" max="11270" width="8.7109375" style="10" customWidth="1"/>
    <col min="11271" max="11271" width="10.42578125" style="10" customWidth="1"/>
    <col min="11272" max="11273" width="9.140625" style="10" customWidth="1"/>
    <col min="11274" max="11274" width="10.140625" style="10" customWidth="1"/>
    <col min="11275" max="11276" width="9.5703125" style="10" customWidth="1"/>
    <col min="11277" max="11277" width="10.42578125" style="10" customWidth="1"/>
    <col min="11278" max="11278" width="7.140625" style="10" customWidth="1"/>
    <col min="11279" max="11520" width="9.140625" style="10"/>
    <col min="11521" max="11521" width="22.7109375" style="10" customWidth="1"/>
    <col min="11522" max="11522" width="9.5703125" style="10" customWidth="1"/>
    <col min="11523" max="11523" width="9.42578125" style="10" customWidth="1"/>
    <col min="11524" max="11524" width="9.7109375" style="10" customWidth="1"/>
    <col min="11525" max="11525" width="8.28515625" style="10" customWidth="1"/>
    <col min="11526" max="11526" width="8.7109375" style="10" customWidth="1"/>
    <col min="11527" max="11527" width="10.42578125" style="10" customWidth="1"/>
    <col min="11528" max="11529" width="9.140625" style="10" customWidth="1"/>
    <col min="11530" max="11530" width="10.140625" style="10" customWidth="1"/>
    <col min="11531" max="11532" width="9.5703125" style="10" customWidth="1"/>
    <col min="11533" max="11533" width="10.42578125" style="10" customWidth="1"/>
    <col min="11534" max="11534" width="7.140625" style="10" customWidth="1"/>
    <col min="11535" max="11776" width="9.140625" style="10"/>
    <col min="11777" max="11777" width="22.7109375" style="10" customWidth="1"/>
    <col min="11778" max="11778" width="9.5703125" style="10" customWidth="1"/>
    <col min="11779" max="11779" width="9.42578125" style="10" customWidth="1"/>
    <col min="11780" max="11780" width="9.7109375" style="10" customWidth="1"/>
    <col min="11781" max="11781" width="8.28515625" style="10" customWidth="1"/>
    <col min="11782" max="11782" width="8.7109375" style="10" customWidth="1"/>
    <col min="11783" max="11783" width="10.42578125" style="10" customWidth="1"/>
    <col min="11784" max="11785" width="9.140625" style="10" customWidth="1"/>
    <col min="11786" max="11786" width="10.140625" style="10" customWidth="1"/>
    <col min="11787" max="11788" width="9.5703125" style="10" customWidth="1"/>
    <col min="11789" max="11789" width="10.42578125" style="10" customWidth="1"/>
    <col min="11790" max="11790" width="7.140625" style="10" customWidth="1"/>
    <col min="11791" max="12032" width="9.140625" style="10"/>
    <col min="12033" max="12033" width="22.7109375" style="10" customWidth="1"/>
    <col min="12034" max="12034" width="9.5703125" style="10" customWidth="1"/>
    <col min="12035" max="12035" width="9.42578125" style="10" customWidth="1"/>
    <col min="12036" max="12036" width="9.7109375" style="10" customWidth="1"/>
    <col min="12037" max="12037" width="8.28515625" style="10" customWidth="1"/>
    <col min="12038" max="12038" width="8.7109375" style="10" customWidth="1"/>
    <col min="12039" max="12039" width="10.42578125" style="10" customWidth="1"/>
    <col min="12040" max="12041" width="9.140625" style="10" customWidth="1"/>
    <col min="12042" max="12042" width="10.140625" style="10" customWidth="1"/>
    <col min="12043" max="12044" width="9.5703125" style="10" customWidth="1"/>
    <col min="12045" max="12045" width="10.42578125" style="10" customWidth="1"/>
    <col min="12046" max="12046" width="7.140625" style="10" customWidth="1"/>
    <col min="12047" max="12288" width="9.140625" style="10"/>
    <col min="12289" max="12289" width="22.7109375" style="10" customWidth="1"/>
    <col min="12290" max="12290" width="9.5703125" style="10" customWidth="1"/>
    <col min="12291" max="12291" width="9.42578125" style="10" customWidth="1"/>
    <col min="12292" max="12292" width="9.7109375" style="10" customWidth="1"/>
    <col min="12293" max="12293" width="8.28515625" style="10" customWidth="1"/>
    <col min="12294" max="12294" width="8.7109375" style="10" customWidth="1"/>
    <col min="12295" max="12295" width="10.42578125" style="10" customWidth="1"/>
    <col min="12296" max="12297" width="9.140625" style="10" customWidth="1"/>
    <col min="12298" max="12298" width="10.140625" style="10" customWidth="1"/>
    <col min="12299" max="12300" width="9.5703125" style="10" customWidth="1"/>
    <col min="12301" max="12301" width="10.42578125" style="10" customWidth="1"/>
    <col min="12302" max="12302" width="7.140625" style="10" customWidth="1"/>
    <col min="12303" max="12544" width="9.140625" style="10"/>
    <col min="12545" max="12545" width="22.7109375" style="10" customWidth="1"/>
    <col min="12546" max="12546" width="9.5703125" style="10" customWidth="1"/>
    <col min="12547" max="12547" width="9.42578125" style="10" customWidth="1"/>
    <col min="12548" max="12548" width="9.7109375" style="10" customWidth="1"/>
    <col min="12549" max="12549" width="8.28515625" style="10" customWidth="1"/>
    <col min="12550" max="12550" width="8.7109375" style="10" customWidth="1"/>
    <col min="12551" max="12551" width="10.42578125" style="10" customWidth="1"/>
    <col min="12552" max="12553" width="9.140625" style="10" customWidth="1"/>
    <col min="12554" max="12554" width="10.140625" style="10" customWidth="1"/>
    <col min="12555" max="12556" width="9.5703125" style="10" customWidth="1"/>
    <col min="12557" max="12557" width="10.42578125" style="10" customWidth="1"/>
    <col min="12558" max="12558" width="7.140625" style="10" customWidth="1"/>
    <col min="12559" max="12800" width="9.140625" style="10"/>
    <col min="12801" max="12801" width="22.7109375" style="10" customWidth="1"/>
    <col min="12802" max="12802" width="9.5703125" style="10" customWidth="1"/>
    <col min="12803" max="12803" width="9.42578125" style="10" customWidth="1"/>
    <col min="12804" max="12804" width="9.7109375" style="10" customWidth="1"/>
    <col min="12805" max="12805" width="8.28515625" style="10" customWidth="1"/>
    <col min="12806" max="12806" width="8.7109375" style="10" customWidth="1"/>
    <col min="12807" max="12807" width="10.42578125" style="10" customWidth="1"/>
    <col min="12808" max="12809" width="9.140625" style="10" customWidth="1"/>
    <col min="12810" max="12810" width="10.140625" style="10" customWidth="1"/>
    <col min="12811" max="12812" width="9.5703125" style="10" customWidth="1"/>
    <col min="12813" max="12813" width="10.42578125" style="10" customWidth="1"/>
    <col min="12814" max="12814" width="7.140625" style="10" customWidth="1"/>
    <col min="12815" max="13056" width="9.140625" style="10"/>
    <col min="13057" max="13057" width="22.7109375" style="10" customWidth="1"/>
    <col min="13058" max="13058" width="9.5703125" style="10" customWidth="1"/>
    <col min="13059" max="13059" width="9.42578125" style="10" customWidth="1"/>
    <col min="13060" max="13060" width="9.7109375" style="10" customWidth="1"/>
    <col min="13061" max="13061" width="8.28515625" style="10" customWidth="1"/>
    <col min="13062" max="13062" width="8.7109375" style="10" customWidth="1"/>
    <col min="13063" max="13063" width="10.42578125" style="10" customWidth="1"/>
    <col min="13064" max="13065" width="9.140625" style="10" customWidth="1"/>
    <col min="13066" max="13066" width="10.140625" style="10" customWidth="1"/>
    <col min="13067" max="13068" width="9.5703125" style="10" customWidth="1"/>
    <col min="13069" max="13069" width="10.42578125" style="10" customWidth="1"/>
    <col min="13070" max="13070" width="7.140625" style="10" customWidth="1"/>
    <col min="13071" max="13312" width="9.140625" style="10"/>
    <col min="13313" max="13313" width="22.7109375" style="10" customWidth="1"/>
    <col min="13314" max="13314" width="9.5703125" style="10" customWidth="1"/>
    <col min="13315" max="13315" width="9.42578125" style="10" customWidth="1"/>
    <col min="13316" max="13316" width="9.7109375" style="10" customWidth="1"/>
    <col min="13317" max="13317" width="8.28515625" style="10" customWidth="1"/>
    <col min="13318" max="13318" width="8.7109375" style="10" customWidth="1"/>
    <col min="13319" max="13319" width="10.42578125" style="10" customWidth="1"/>
    <col min="13320" max="13321" width="9.140625" style="10" customWidth="1"/>
    <col min="13322" max="13322" width="10.140625" style="10" customWidth="1"/>
    <col min="13323" max="13324" width="9.5703125" style="10" customWidth="1"/>
    <col min="13325" max="13325" width="10.42578125" style="10" customWidth="1"/>
    <col min="13326" max="13326" width="7.140625" style="10" customWidth="1"/>
    <col min="13327" max="13568" width="9.140625" style="10"/>
    <col min="13569" max="13569" width="22.7109375" style="10" customWidth="1"/>
    <col min="13570" max="13570" width="9.5703125" style="10" customWidth="1"/>
    <col min="13571" max="13571" width="9.42578125" style="10" customWidth="1"/>
    <col min="13572" max="13572" width="9.7109375" style="10" customWidth="1"/>
    <col min="13573" max="13573" width="8.28515625" style="10" customWidth="1"/>
    <col min="13574" max="13574" width="8.7109375" style="10" customWidth="1"/>
    <col min="13575" max="13575" width="10.42578125" style="10" customWidth="1"/>
    <col min="13576" max="13577" width="9.140625" style="10" customWidth="1"/>
    <col min="13578" max="13578" width="10.140625" style="10" customWidth="1"/>
    <col min="13579" max="13580" width="9.5703125" style="10" customWidth="1"/>
    <col min="13581" max="13581" width="10.42578125" style="10" customWidth="1"/>
    <col min="13582" max="13582" width="7.140625" style="10" customWidth="1"/>
    <col min="13583" max="13824" width="9.140625" style="10"/>
    <col min="13825" max="13825" width="22.7109375" style="10" customWidth="1"/>
    <col min="13826" max="13826" width="9.5703125" style="10" customWidth="1"/>
    <col min="13827" max="13827" width="9.42578125" style="10" customWidth="1"/>
    <col min="13828" max="13828" width="9.7109375" style="10" customWidth="1"/>
    <col min="13829" max="13829" width="8.28515625" style="10" customWidth="1"/>
    <col min="13830" max="13830" width="8.7109375" style="10" customWidth="1"/>
    <col min="13831" max="13831" width="10.42578125" style="10" customWidth="1"/>
    <col min="13832" max="13833" width="9.140625" style="10" customWidth="1"/>
    <col min="13834" max="13834" width="10.140625" style="10" customWidth="1"/>
    <col min="13835" max="13836" width="9.5703125" style="10" customWidth="1"/>
    <col min="13837" max="13837" width="10.42578125" style="10" customWidth="1"/>
    <col min="13838" max="13838" width="7.140625" style="10" customWidth="1"/>
    <col min="13839" max="14080" width="9.140625" style="10"/>
    <col min="14081" max="14081" width="22.7109375" style="10" customWidth="1"/>
    <col min="14082" max="14082" width="9.5703125" style="10" customWidth="1"/>
    <col min="14083" max="14083" width="9.42578125" style="10" customWidth="1"/>
    <col min="14084" max="14084" width="9.7109375" style="10" customWidth="1"/>
    <col min="14085" max="14085" width="8.28515625" style="10" customWidth="1"/>
    <col min="14086" max="14086" width="8.7109375" style="10" customWidth="1"/>
    <col min="14087" max="14087" width="10.42578125" style="10" customWidth="1"/>
    <col min="14088" max="14089" width="9.140625" style="10" customWidth="1"/>
    <col min="14090" max="14090" width="10.140625" style="10" customWidth="1"/>
    <col min="14091" max="14092" width="9.5703125" style="10" customWidth="1"/>
    <col min="14093" max="14093" width="10.42578125" style="10" customWidth="1"/>
    <col min="14094" max="14094" width="7.140625" style="10" customWidth="1"/>
    <col min="14095" max="14336" width="9.140625" style="10"/>
    <col min="14337" max="14337" width="22.7109375" style="10" customWidth="1"/>
    <col min="14338" max="14338" width="9.5703125" style="10" customWidth="1"/>
    <col min="14339" max="14339" width="9.42578125" style="10" customWidth="1"/>
    <col min="14340" max="14340" width="9.7109375" style="10" customWidth="1"/>
    <col min="14341" max="14341" width="8.28515625" style="10" customWidth="1"/>
    <col min="14342" max="14342" width="8.7109375" style="10" customWidth="1"/>
    <col min="14343" max="14343" width="10.42578125" style="10" customWidth="1"/>
    <col min="14344" max="14345" width="9.140625" style="10" customWidth="1"/>
    <col min="14346" max="14346" width="10.140625" style="10" customWidth="1"/>
    <col min="14347" max="14348" width="9.5703125" style="10" customWidth="1"/>
    <col min="14349" max="14349" width="10.42578125" style="10" customWidth="1"/>
    <col min="14350" max="14350" width="7.140625" style="10" customWidth="1"/>
    <col min="14351" max="14592" width="9.140625" style="10"/>
    <col min="14593" max="14593" width="22.7109375" style="10" customWidth="1"/>
    <col min="14594" max="14594" width="9.5703125" style="10" customWidth="1"/>
    <col min="14595" max="14595" width="9.42578125" style="10" customWidth="1"/>
    <col min="14596" max="14596" width="9.7109375" style="10" customWidth="1"/>
    <col min="14597" max="14597" width="8.28515625" style="10" customWidth="1"/>
    <col min="14598" max="14598" width="8.7109375" style="10" customWidth="1"/>
    <col min="14599" max="14599" width="10.42578125" style="10" customWidth="1"/>
    <col min="14600" max="14601" width="9.140625" style="10" customWidth="1"/>
    <col min="14602" max="14602" width="10.140625" style="10" customWidth="1"/>
    <col min="14603" max="14604" width="9.5703125" style="10" customWidth="1"/>
    <col min="14605" max="14605" width="10.42578125" style="10" customWidth="1"/>
    <col min="14606" max="14606" width="7.140625" style="10" customWidth="1"/>
    <col min="14607" max="14848" width="9.140625" style="10"/>
    <col min="14849" max="14849" width="22.7109375" style="10" customWidth="1"/>
    <col min="14850" max="14850" width="9.5703125" style="10" customWidth="1"/>
    <col min="14851" max="14851" width="9.42578125" style="10" customWidth="1"/>
    <col min="14852" max="14852" width="9.7109375" style="10" customWidth="1"/>
    <col min="14853" max="14853" width="8.28515625" style="10" customWidth="1"/>
    <col min="14854" max="14854" width="8.7109375" style="10" customWidth="1"/>
    <col min="14855" max="14855" width="10.42578125" style="10" customWidth="1"/>
    <col min="14856" max="14857" width="9.140625" style="10" customWidth="1"/>
    <col min="14858" max="14858" width="10.140625" style="10" customWidth="1"/>
    <col min="14859" max="14860" width="9.5703125" style="10" customWidth="1"/>
    <col min="14861" max="14861" width="10.42578125" style="10" customWidth="1"/>
    <col min="14862" max="14862" width="7.140625" style="10" customWidth="1"/>
    <col min="14863" max="15104" width="9.140625" style="10"/>
    <col min="15105" max="15105" width="22.7109375" style="10" customWidth="1"/>
    <col min="15106" max="15106" width="9.5703125" style="10" customWidth="1"/>
    <col min="15107" max="15107" width="9.42578125" style="10" customWidth="1"/>
    <col min="15108" max="15108" width="9.7109375" style="10" customWidth="1"/>
    <col min="15109" max="15109" width="8.28515625" style="10" customWidth="1"/>
    <col min="15110" max="15110" width="8.7109375" style="10" customWidth="1"/>
    <col min="15111" max="15111" width="10.42578125" style="10" customWidth="1"/>
    <col min="15112" max="15113" width="9.140625" style="10" customWidth="1"/>
    <col min="15114" max="15114" width="10.140625" style="10" customWidth="1"/>
    <col min="15115" max="15116" width="9.5703125" style="10" customWidth="1"/>
    <col min="15117" max="15117" width="10.42578125" style="10" customWidth="1"/>
    <col min="15118" max="15118" width="7.140625" style="10" customWidth="1"/>
    <col min="15119" max="15360" width="9.140625" style="10"/>
    <col min="15361" max="15361" width="22.7109375" style="10" customWidth="1"/>
    <col min="15362" max="15362" width="9.5703125" style="10" customWidth="1"/>
    <col min="15363" max="15363" width="9.42578125" style="10" customWidth="1"/>
    <col min="15364" max="15364" width="9.7109375" style="10" customWidth="1"/>
    <col min="15365" max="15365" width="8.28515625" style="10" customWidth="1"/>
    <col min="15366" max="15366" width="8.7109375" style="10" customWidth="1"/>
    <col min="15367" max="15367" width="10.42578125" style="10" customWidth="1"/>
    <col min="15368" max="15369" width="9.140625" style="10" customWidth="1"/>
    <col min="15370" max="15370" width="10.140625" style="10" customWidth="1"/>
    <col min="15371" max="15372" width="9.5703125" style="10" customWidth="1"/>
    <col min="15373" max="15373" width="10.42578125" style="10" customWidth="1"/>
    <col min="15374" max="15374" width="7.140625" style="10" customWidth="1"/>
    <col min="15375" max="15616" width="9.140625" style="10"/>
    <col min="15617" max="15617" width="22.7109375" style="10" customWidth="1"/>
    <col min="15618" max="15618" width="9.5703125" style="10" customWidth="1"/>
    <col min="15619" max="15619" width="9.42578125" style="10" customWidth="1"/>
    <col min="15620" max="15620" width="9.7109375" style="10" customWidth="1"/>
    <col min="15621" max="15621" width="8.28515625" style="10" customWidth="1"/>
    <col min="15622" max="15622" width="8.7109375" style="10" customWidth="1"/>
    <col min="15623" max="15623" width="10.42578125" style="10" customWidth="1"/>
    <col min="15624" max="15625" width="9.140625" style="10" customWidth="1"/>
    <col min="15626" max="15626" width="10.140625" style="10" customWidth="1"/>
    <col min="15627" max="15628" width="9.5703125" style="10" customWidth="1"/>
    <col min="15629" max="15629" width="10.42578125" style="10" customWidth="1"/>
    <col min="15630" max="15630" width="7.140625" style="10" customWidth="1"/>
    <col min="15631" max="15872" width="9.140625" style="10"/>
    <col min="15873" max="15873" width="22.7109375" style="10" customWidth="1"/>
    <col min="15874" max="15874" width="9.5703125" style="10" customWidth="1"/>
    <col min="15875" max="15875" width="9.42578125" style="10" customWidth="1"/>
    <col min="15876" max="15876" width="9.7109375" style="10" customWidth="1"/>
    <col min="15877" max="15877" width="8.28515625" style="10" customWidth="1"/>
    <col min="15878" max="15878" width="8.7109375" style="10" customWidth="1"/>
    <col min="15879" max="15879" width="10.42578125" style="10" customWidth="1"/>
    <col min="15880" max="15881" width="9.140625" style="10" customWidth="1"/>
    <col min="15882" max="15882" width="10.140625" style="10" customWidth="1"/>
    <col min="15883" max="15884" width="9.5703125" style="10" customWidth="1"/>
    <col min="15885" max="15885" width="10.42578125" style="10" customWidth="1"/>
    <col min="15886" max="15886" width="7.140625" style="10" customWidth="1"/>
    <col min="15887" max="16128" width="9.140625" style="10"/>
    <col min="16129" max="16129" width="22.7109375" style="10" customWidth="1"/>
    <col min="16130" max="16130" width="9.5703125" style="10" customWidth="1"/>
    <col min="16131" max="16131" width="9.42578125" style="10" customWidth="1"/>
    <col min="16132" max="16132" width="9.7109375" style="10" customWidth="1"/>
    <col min="16133" max="16133" width="8.28515625" style="10" customWidth="1"/>
    <col min="16134" max="16134" width="8.7109375" style="10" customWidth="1"/>
    <col min="16135" max="16135" width="10.42578125" style="10" customWidth="1"/>
    <col min="16136" max="16137" width="9.140625" style="10" customWidth="1"/>
    <col min="16138" max="16138" width="10.140625" style="10" customWidth="1"/>
    <col min="16139" max="16140" width="9.5703125" style="10" customWidth="1"/>
    <col min="16141" max="16141" width="10.42578125" style="10" customWidth="1"/>
    <col min="16142" max="16142" width="7.140625" style="10" customWidth="1"/>
    <col min="16143" max="16384" width="9.140625" style="10"/>
  </cols>
  <sheetData>
    <row r="1" spans="1:26" ht="29.25" customHeight="1" x14ac:dyDescent="0.2">
      <c r="A1" s="360" t="s">
        <v>131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128"/>
      <c r="O1" s="128"/>
      <c r="P1" s="128"/>
    </row>
    <row r="2" spans="1:26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8"/>
      <c r="N2" s="128"/>
      <c r="O2" s="128"/>
      <c r="P2" s="130" t="s">
        <v>132</v>
      </c>
    </row>
    <row r="3" spans="1:26" ht="15" customHeight="1" x14ac:dyDescent="0.2">
      <c r="A3" s="338"/>
      <c r="B3" s="333" t="s">
        <v>210</v>
      </c>
      <c r="C3" s="333"/>
      <c r="D3" s="333"/>
      <c r="E3" s="334" t="s">
        <v>88</v>
      </c>
      <c r="F3" s="339"/>
      <c r="G3" s="339"/>
      <c r="H3" s="339"/>
      <c r="I3" s="339"/>
      <c r="J3" s="339"/>
      <c r="K3" s="327" t="s">
        <v>85</v>
      </c>
      <c r="L3" s="328"/>
      <c r="M3" s="329"/>
      <c r="N3" s="333" t="s">
        <v>89</v>
      </c>
      <c r="O3" s="333"/>
      <c r="P3" s="334"/>
      <c r="Q3" s="11"/>
    </row>
    <row r="4" spans="1:26" ht="34.5" customHeight="1" x14ac:dyDescent="0.2">
      <c r="A4" s="338"/>
      <c r="B4" s="333"/>
      <c r="C4" s="333"/>
      <c r="D4" s="333"/>
      <c r="E4" s="333" t="s">
        <v>87</v>
      </c>
      <c r="F4" s="333"/>
      <c r="G4" s="333"/>
      <c r="H4" s="333" t="s">
        <v>86</v>
      </c>
      <c r="I4" s="333"/>
      <c r="J4" s="333"/>
      <c r="K4" s="330"/>
      <c r="L4" s="331"/>
      <c r="M4" s="332"/>
      <c r="N4" s="333"/>
      <c r="O4" s="333"/>
      <c r="P4" s="334"/>
      <c r="Q4" s="11"/>
    </row>
    <row r="5" spans="1:26" ht="36.75" customHeight="1" x14ac:dyDescent="0.2">
      <c r="A5" s="338"/>
      <c r="B5" s="21" t="s">
        <v>208</v>
      </c>
      <c r="C5" s="21" t="s">
        <v>84</v>
      </c>
      <c r="D5" s="21" t="s">
        <v>209</v>
      </c>
      <c r="E5" s="21" t="s">
        <v>208</v>
      </c>
      <c r="F5" s="21" t="s">
        <v>84</v>
      </c>
      <c r="G5" s="21" t="s">
        <v>209</v>
      </c>
      <c r="H5" s="21" t="s">
        <v>208</v>
      </c>
      <c r="I5" s="21" t="s">
        <v>84</v>
      </c>
      <c r="J5" s="21" t="s">
        <v>209</v>
      </c>
      <c r="K5" s="21" t="s">
        <v>208</v>
      </c>
      <c r="L5" s="21" t="s">
        <v>84</v>
      </c>
      <c r="M5" s="22" t="s">
        <v>209</v>
      </c>
      <c r="N5" s="21" t="s">
        <v>208</v>
      </c>
      <c r="O5" s="21" t="s">
        <v>84</v>
      </c>
      <c r="P5" s="22" t="s">
        <v>209</v>
      </c>
      <c r="Q5" s="11"/>
    </row>
    <row r="6" spans="1:26" ht="12.75" customHeight="1" x14ac:dyDescent="0.2">
      <c r="A6" s="75" t="s">
        <v>93</v>
      </c>
      <c r="B6" s="292">
        <f>SUM(B7:B26)</f>
        <v>54514</v>
      </c>
      <c r="C6" s="292">
        <f>SUM(C7:C26)</f>
        <v>54810</v>
      </c>
      <c r="D6" s="77">
        <f>B6/C6*100</f>
        <v>99.459952563400847</v>
      </c>
      <c r="E6" s="292">
        <f>SUM(E7:E26)</f>
        <v>11987</v>
      </c>
      <c r="F6" s="292">
        <f>SUM(F7:F26)</f>
        <v>12611</v>
      </c>
      <c r="G6" s="77">
        <v>95.1</v>
      </c>
      <c r="H6" s="292">
        <f>SUM(H7:H26)</f>
        <v>42526</v>
      </c>
      <c r="I6" s="292">
        <f>SUM(I7:I26)</f>
        <v>42199</v>
      </c>
      <c r="J6" s="77">
        <f>H6/I6%</f>
        <v>100.77489987914406</v>
      </c>
      <c r="K6" s="292">
        <f>SUM(K7:K26)</f>
        <v>149326</v>
      </c>
      <c r="L6" s="292">
        <f>SUM(L7:L26)</f>
        <v>176574</v>
      </c>
      <c r="M6" s="77">
        <f>K6/L6%</f>
        <v>84.5685095200879</v>
      </c>
      <c r="N6" s="292">
        <f>SUM(N7:N26)</f>
        <v>203840</v>
      </c>
      <c r="O6" s="292">
        <f>SUM(O7:O26)</f>
        <v>231384</v>
      </c>
      <c r="P6" s="77">
        <f>N6/O6%</f>
        <v>88.095978978667489</v>
      </c>
      <c r="Q6" s="3"/>
      <c r="R6" s="12"/>
      <c r="S6" s="12"/>
      <c r="T6" s="3"/>
      <c r="U6" s="12"/>
      <c r="V6" s="12"/>
      <c r="W6" s="3"/>
      <c r="X6" s="12"/>
      <c r="Y6" s="12"/>
      <c r="Z6" s="3"/>
    </row>
    <row r="7" spans="1:26" ht="12.75" customHeight="1" x14ac:dyDescent="0.2">
      <c r="A7" s="80" t="s">
        <v>94</v>
      </c>
      <c r="B7" s="292">
        <v>6780</v>
      </c>
      <c r="C7" s="292">
        <f>F7+I7</f>
        <v>7218</v>
      </c>
      <c r="D7" s="77">
        <f t="shared" ref="D7:D23" si="0">B7/C7*100</f>
        <v>93.931837073981711</v>
      </c>
      <c r="E7" s="292">
        <v>135</v>
      </c>
      <c r="F7" s="292">
        <v>179</v>
      </c>
      <c r="G7" s="77">
        <v>75.400000000000006</v>
      </c>
      <c r="H7" s="292">
        <v>6645</v>
      </c>
      <c r="I7" s="292">
        <v>7039</v>
      </c>
      <c r="J7" s="77">
        <f t="shared" ref="J7:J23" si="1">H7/I7%</f>
        <v>94.402614007671545</v>
      </c>
      <c r="K7" s="292">
        <v>6551</v>
      </c>
      <c r="L7" s="292">
        <v>6848</v>
      </c>
      <c r="M7" s="77">
        <f t="shared" ref="M7:M26" si="2">K7/L7%</f>
        <v>95.662967289719617</v>
      </c>
      <c r="N7" s="292">
        <v>13331</v>
      </c>
      <c r="O7" s="292">
        <v>14066</v>
      </c>
      <c r="P7" s="77">
        <f t="shared" ref="P7:P26" si="3">N7/O7%</f>
        <v>94.774633868903749</v>
      </c>
      <c r="Q7" s="3"/>
      <c r="R7" s="12"/>
      <c r="S7" s="12"/>
      <c r="T7" s="3"/>
      <c r="U7" s="12"/>
      <c r="V7" s="12"/>
      <c r="W7" s="3"/>
      <c r="X7" s="12"/>
      <c r="Y7" s="12"/>
      <c r="Z7" s="3"/>
    </row>
    <row r="8" spans="1:26" x14ac:dyDescent="0.2">
      <c r="A8" s="81" t="s">
        <v>95</v>
      </c>
      <c r="B8" s="292">
        <v>2274</v>
      </c>
      <c r="C8" s="292">
        <f t="shared" ref="C8:C23" si="4">F8+I8</f>
        <v>2865</v>
      </c>
      <c r="D8" s="77">
        <f t="shared" si="0"/>
        <v>79.3717277486911</v>
      </c>
      <c r="E8" s="292">
        <v>1074</v>
      </c>
      <c r="F8" s="292">
        <v>1839</v>
      </c>
      <c r="G8" s="77">
        <v>58.4</v>
      </c>
      <c r="H8" s="292">
        <v>1200</v>
      </c>
      <c r="I8" s="292">
        <v>1026</v>
      </c>
      <c r="J8" s="77">
        <f t="shared" si="1"/>
        <v>116.95906432748538</v>
      </c>
      <c r="K8" s="292">
        <v>13262</v>
      </c>
      <c r="L8" s="292">
        <v>11891</v>
      </c>
      <c r="M8" s="77">
        <f t="shared" si="2"/>
        <v>111.52972836599109</v>
      </c>
      <c r="N8" s="292">
        <v>15536</v>
      </c>
      <c r="O8" s="292">
        <v>14756</v>
      </c>
      <c r="P8" s="77">
        <f t="shared" si="3"/>
        <v>105.28598536188669</v>
      </c>
      <c r="Q8" s="3"/>
      <c r="R8" s="12"/>
      <c r="S8" s="12"/>
      <c r="T8" s="3"/>
      <c r="U8" s="12"/>
      <c r="V8" s="12"/>
      <c r="W8" s="3"/>
      <c r="X8" s="12"/>
      <c r="Y8" s="12"/>
      <c r="Z8" s="3"/>
    </row>
    <row r="9" spans="1:26" x14ac:dyDescent="0.2">
      <c r="A9" s="81" t="s">
        <v>96</v>
      </c>
      <c r="B9" s="292">
        <v>6426</v>
      </c>
      <c r="C9" s="292">
        <f t="shared" si="4"/>
        <v>6016</v>
      </c>
      <c r="D9" s="77">
        <f t="shared" si="0"/>
        <v>106.81515957446808</v>
      </c>
      <c r="E9" s="292">
        <v>2063</v>
      </c>
      <c r="F9" s="292">
        <v>2197</v>
      </c>
      <c r="G9" s="77">
        <v>93.9</v>
      </c>
      <c r="H9" s="292">
        <v>4363</v>
      </c>
      <c r="I9" s="292">
        <v>3819</v>
      </c>
      <c r="J9" s="77">
        <f t="shared" si="1"/>
        <v>114.24456664048181</v>
      </c>
      <c r="K9" s="292">
        <v>16370</v>
      </c>
      <c r="L9" s="292">
        <v>17342</v>
      </c>
      <c r="M9" s="77">
        <f t="shared" si="2"/>
        <v>94.395110137239087</v>
      </c>
      <c r="N9" s="292">
        <v>22796</v>
      </c>
      <c r="O9" s="292">
        <v>23358</v>
      </c>
      <c r="P9" s="77">
        <f t="shared" si="3"/>
        <v>97.593972086651249</v>
      </c>
      <c r="Q9" s="3"/>
      <c r="R9" s="12"/>
      <c r="S9" s="12"/>
      <c r="T9" s="3"/>
      <c r="U9" s="12"/>
      <c r="V9" s="12"/>
      <c r="W9" s="3"/>
      <c r="X9" s="12"/>
      <c r="Y9" s="12"/>
      <c r="Z9" s="3"/>
    </row>
    <row r="10" spans="1:26" x14ac:dyDescent="0.2">
      <c r="A10" s="81" t="s">
        <v>97</v>
      </c>
      <c r="B10" s="292">
        <v>3206</v>
      </c>
      <c r="C10" s="292">
        <f t="shared" si="4"/>
        <v>3978</v>
      </c>
      <c r="D10" s="77">
        <f t="shared" si="0"/>
        <v>80.593262946204121</v>
      </c>
      <c r="E10" s="292">
        <v>279</v>
      </c>
      <c r="F10" s="292">
        <v>838</v>
      </c>
      <c r="G10" s="77">
        <v>33.299999999999997</v>
      </c>
      <c r="H10" s="292">
        <v>2927</v>
      </c>
      <c r="I10" s="292">
        <v>3140</v>
      </c>
      <c r="J10" s="77">
        <f t="shared" si="1"/>
        <v>93.216560509554142</v>
      </c>
      <c r="K10" s="292">
        <v>11275</v>
      </c>
      <c r="L10" s="292">
        <v>12388</v>
      </c>
      <c r="M10" s="77">
        <f t="shared" si="2"/>
        <v>91.015498869874079</v>
      </c>
      <c r="N10" s="292">
        <v>14481</v>
      </c>
      <c r="O10" s="292">
        <v>16366</v>
      </c>
      <c r="P10" s="77">
        <f t="shared" si="3"/>
        <v>88.482219234999391</v>
      </c>
      <c r="Q10" s="3"/>
      <c r="R10" s="12"/>
      <c r="S10" s="12"/>
      <c r="T10" s="3"/>
      <c r="U10" s="12"/>
      <c r="V10" s="12"/>
      <c r="W10" s="3"/>
      <c r="X10" s="12"/>
      <c r="Y10" s="12"/>
      <c r="Z10" s="3"/>
    </row>
    <row r="11" spans="1:26" x14ac:dyDescent="0.2">
      <c r="A11" s="81" t="s">
        <v>98</v>
      </c>
      <c r="B11" s="292">
        <v>856</v>
      </c>
      <c r="C11" s="292">
        <f>I11</f>
        <v>1400</v>
      </c>
      <c r="D11" s="77">
        <f t="shared" si="0"/>
        <v>61.142857142857146</v>
      </c>
      <c r="E11" s="292">
        <v>1</v>
      </c>
      <c r="F11" s="292" t="s">
        <v>227</v>
      </c>
      <c r="G11" s="77" t="s">
        <v>227</v>
      </c>
      <c r="H11" s="292">
        <v>855</v>
      </c>
      <c r="I11" s="292">
        <v>1400</v>
      </c>
      <c r="J11" s="77">
        <f t="shared" si="1"/>
        <v>61.071428571428569</v>
      </c>
      <c r="K11" s="292">
        <v>1700</v>
      </c>
      <c r="L11" s="292">
        <v>2722</v>
      </c>
      <c r="M11" s="77">
        <f t="shared" si="2"/>
        <v>62.454077883908894</v>
      </c>
      <c r="N11" s="292">
        <v>2556</v>
      </c>
      <c r="O11" s="292">
        <v>4122</v>
      </c>
      <c r="P11" s="77">
        <f t="shared" si="3"/>
        <v>62.008733624454152</v>
      </c>
      <c r="Q11" s="3"/>
      <c r="R11" s="12"/>
      <c r="S11" s="12"/>
      <c r="T11" s="3"/>
      <c r="U11" s="12"/>
      <c r="V11" s="12"/>
      <c r="W11" s="3"/>
      <c r="X11" s="12"/>
      <c r="Y11" s="12"/>
      <c r="Z11" s="3"/>
    </row>
    <row r="12" spans="1:26" x14ac:dyDescent="0.2">
      <c r="A12" s="81" t="s">
        <v>99</v>
      </c>
      <c r="B12" s="292">
        <v>5200</v>
      </c>
      <c r="C12" s="292">
        <f t="shared" si="4"/>
        <v>5119</v>
      </c>
      <c r="D12" s="77">
        <f t="shared" si="0"/>
        <v>101.58234030084002</v>
      </c>
      <c r="E12" s="292">
        <v>1327</v>
      </c>
      <c r="F12" s="292">
        <v>1360</v>
      </c>
      <c r="G12" s="77">
        <v>97.6</v>
      </c>
      <c r="H12" s="292">
        <v>3873</v>
      </c>
      <c r="I12" s="292">
        <v>3759</v>
      </c>
      <c r="J12" s="77">
        <f t="shared" si="1"/>
        <v>103.03272146847564</v>
      </c>
      <c r="K12" s="292">
        <v>6215</v>
      </c>
      <c r="L12" s="292">
        <v>6167</v>
      </c>
      <c r="M12" s="77">
        <f t="shared" si="2"/>
        <v>100.7783363061456</v>
      </c>
      <c r="N12" s="292">
        <v>11415</v>
      </c>
      <c r="O12" s="292">
        <v>11286</v>
      </c>
      <c r="P12" s="77">
        <f t="shared" si="3"/>
        <v>101.14300903774588</v>
      </c>
      <c r="Q12" s="3"/>
      <c r="R12" s="12"/>
      <c r="S12" s="12"/>
      <c r="T12" s="3"/>
      <c r="U12" s="12"/>
      <c r="V12" s="12"/>
      <c r="W12" s="3"/>
      <c r="X12" s="12"/>
      <c r="Y12" s="12"/>
      <c r="Z12" s="3"/>
    </row>
    <row r="13" spans="1:26" x14ac:dyDescent="0.2">
      <c r="A13" s="81" t="s">
        <v>100</v>
      </c>
      <c r="B13" s="292">
        <v>3589</v>
      </c>
      <c r="C13" s="292">
        <f t="shared" si="4"/>
        <v>2671</v>
      </c>
      <c r="D13" s="77">
        <f t="shared" si="0"/>
        <v>134.36915013103709</v>
      </c>
      <c r="E13" s="292">
        <v>339</v>
      </c>
      <c r="F13" s="292">
        <v>218</v>
      </c>
      <c r="G13" s="77">
        <v>155.5</v>
      </c>
      <c r="H13" s="292">
        <v>3250</v>
      </c>
      <c r="I13" s="292">
        <v>2453</v>
      </c>
      <c r="J13" s="77">
        <f t="shared" si="1"/>
        <v>132.49082755809212</v>
      </c>
      <c r="K13" s="292">
        <v>5247</v>
      </c>
      <c r="L13" s="292">
        <v>5916</v>
      </c>
      <c r="M13" s="77">
        <f t="shared" si="2"/>
        <v>88.691683569979716</v>
      </c>
      <c r="N13" s="292">
        <v>8836</v>
      </c>
      <c r="O13" s="292">
        <v>8587</v>
      </c>
      <c r="P13" s="77">
        <f t="shared" si="3"/>
        <v>102.89973215325492</v>
      </c>
      <c r="Q13" s="3"/>
      <c r="R13" s="12"/>
      <c r="S13" s="12"/>
      <c r="T13" s="3"/>
      <c r="U13" s="12"/>
      <c r="V13" s="12"/>
      <c r="W13" s="3"/>
      <c r="X13" s="12"/>
      <c r="Y13" s="12"/>
      <c r="Z13" s="3"/>
    </row>
    <row r="14" spans="1:26" x14ac:dyDescent="0.2">
      <c r="A14" s="81" t="s">
        <v>101</v>
      </c>
      <c r="B14" s="292">
        <v>2205</v>
      </c>
      <c r="C14" s="292">
        <f t="shared" si="4"/>
        <v>2233</v>
      </c>
      <c r="D14" s="77">
        <f t="shared" si="0"/>
        <v>98.746081504702204</v>
      </c>
      <c r="E14" s="292">
        <v>171</v>
      </c>
      <c r="F14" s="292">
        <v>242</v>
      </c>
      <c r="G14" s="77">
        <v>70.7</v>
      </c>
      <c r="H14" s="292">
        <v>2034</v>
      </c>
      <c r="I14" s="292">
        <v>1991</v>
      </c>
      <c r="J14" s="77">
        <f t="shared" si="1"/>
        <v>102.15971873430436</v>
      </c>
      <c r="K14" s="292">
        <v>9831</v>
      </c>
      <c r="L14" s="292">
        <v>10926</v>
      </c>
      <c r="M14" s="77">
        <f t="shared" si="2"/>
        <v>89.978034047226799</v>
      </c>
      <c r="N14" s="292">
        <v>12036</v>
      </c>
      <c r="O14" s="292">
        <v>13159</v>
      </c>
      <c r="P14" s="77">
        <f t="shared" si="3"/>
        <v>91.465916862983505</v>
      </c>
      <c r="Q14" s="3"/>
      <c r="R14" s="12"/>
      <c r="S14" s="12"/>
      <c r="T14" s="3"/>
      <c r="U14" s="12"/>
      <c r="V14" s="12"/>
      <c r="W14" s="3"/>
      <c r="X14" s="12"/>
      <c r="Y14" s="12"/>
      <c r="Z14" s="3"/>
    </row>
    <row r="15" spans="1:26" x14ac:dyDescent="0.2">
      <c r="A15" s="81" t="s">
        <v>102</v>
      </c>
      <c r="B15" s="292">
        <v>4035</v>
      </c>
      <c r="C15" s="292">
        <f t="shared" si="4"/>
        <v>4212</v>
      </c>
      <c r="D15" s="77">
        <f t="shared" si="0"/>
        <v>95.7977207977208</v>
      </c>
      <c r="E15" s="292">
        <v>689</v>
      </c>
      <c r="F15" s="292">
        <v>951</v>
      </c>
      <c r="G15" s="77">
        <v>72.5</v>
      </c>
      <c r="H15" s="292">
        <v>3346</v>
      </c>
      <c r="I15" s="292">
        <v>3261</v>
      </c>
      <c r="J15" s="77">
        <f t="shared" si="1"/>
        <v>102.6065624041705</v>
      </c>
      <c r="K15" s="292">
        <v>9402</v>
      </c>
      <c r="L15" s="292">
        <v>9440</v>
      </c>
      <c r="M15" s="77">
        <f t="shared" si="2"/>
        <v>99.597457627118644</v>
      </c>
      <c r="N15" s="292">
        <v>13437</v>
      </c>
      <c r="O15" s="292">
        <v>13652</v>
      </c>
      <c r="P15" s="77">
        <f t="shared" si="3"/>
        <v>98.425139173747425</v>
      </c>
      <c r="Q15" s="3"/>
      <c r="R15" s="12"/>
      <c r="S15" s="12"/>
      <c r="T15" s="3"/>
      <c r="U15" s="12"/>
      <c r="V15" s="12"/>
      <c r="W15" s="3"/>
      <c r="X15" s="12"/>
      <c r="Y15" s="12"/>
      <c r="Z15" s="3"/>
    </row>
    <row r="16" spans="1:26" ht="14.25" customHeight="1" x14ac:dyDescent="0.2">
      <c r="A16" s="81" t="s">
        <v>103</v>
      </c>
      <c r="B16" s="292">
        <v>1712</v>
      </c>
      <c r="C16" s="292">
        <f t="shared" si="4"/>
        <v>1670</v>
      </c>
      <c r="D16" s="77">
        <f t="shared" si="0"/>
        <v>102.51497005988024</v>
      </c>
      <c r="E16" s="292">
        <v>1616</v>
      </c>
      <c r="F16" s="292">
        <v>1576</v>
      </c>
      <c r="G16" s="77">
        <v>102.5</v>
      </c>
      <c r="H16" s="292">
        <v>96</v>
      </c>
      <c r="I16" s="292">
        <v>94</v>
      </c>
      <c r="J16" s="77">
        <f t="shared" si="1"/>
        <v>102.1276595744681</v>
      </c>
      <c r="K16" s="292">
        <v>3946</v>
      </c>
      <c r="L16" s="292">
        <v>3921</v>
      </c>
      <c r="M16" s="77">
        <f t="shared" si="2"/>
        <v>100.63759245090537</v>
      </c>
      <c r="N16" s="292">
        <v>5658</v>
      </c>
      <c r="O16" s="292">
        <v>5591</v>
      </c>
      <c r="P16" s="77">
        <f t="shared" si="3"/>
        <v>101.19835449830084</v>
      </c>
      <c r="Q16" s="3"/>
      <c r="R16" s="12"/>
      <c r="S16" s="12"/>
      <c r="T16" s="3"/>
      <c r="U16" s="12"/>
      <c r="V16" s="12"/>
      <c r="W16" s="3"/>
      <c r="X16" s="12"/>
      <c r="Y16" s="12"/>
      <c r="Z16" s="3"/>
    </row>
    <row r="17" spans="1:27" ht="14.25" customHeight="1" x14ac:dyDescent="0.2">
      <c r="A17" s="81" t="s">
        <v>104</v>
      </c>
      <c r="B17" s="292">
        <v>911</v>
      </c>
      <c r="C17" s="292">
        <f t="shared" si="4"/>
        <v>676</v>
      </c>
      <c r="D17" s="77">
        <f t="shared" si="0"/>
        <v>134.76331360946745</v>
      </c>
      <c r="E17" s="292">
        <v>446</v>
      </c>
      <c r="F17" s="292">
        <v>237</v>
      </c>
      <c r="G17" s="77">
        <v>188.2</v>
      </c>
      <c r="H17" s="292">
        <v>465</v>
      </c>
      <c r="I17" s="292">
        <v>439</v>
      </c>
      <c r="J17" s="77">
        <f t="shared" si="1"/>
        <v>105.92255125284738</v>
      </c>
      <c r="K17" s="292">
        <v>6287</v>
      </c>
      <c r="L17" s="292">
        <v>6997</v>
      </c>
      <c r="M17" s="77">
        <f t="shared" si="2"/>
        <v>89.852794054594824</v>
      </c>
      <c r="N17" s="292">
        <v>7198</v>
      </c>
      <c r="O17" s="292">
        <v>7673</v>
      </c>
      <c r="P17" s="77">
        <f t="shared" si="3"/>
        <v>93.80946174898996</v>
      </c>
      <c r="Q17" s="3"/>
      <c r="R17" s="12"/>
      <c r="S17" s="12"/>
      <c r="T17" s="3"/>
      <c r="U17" s="12"/>
      <c r="V17" s="12"/>
      <c r="W17" s="3"/>
      <c r="X17" s="12"/>
      <c r="Y17" s="12"/>
      <c r="Z17" s="3"/>
    </row>
    <row r="18" spans="1:27" ht="14.25" customHeight="1" x14ac:dyDescent="0.2">
      <c r="A18" s="81" t="s">
        <v>105</v>
      </c>
      <c r="B18" s="292">
        <v>270</v>
      </c>
      <c r="C18" s="292">
        <f t="shared" si="4"/>
        <v>293</v>
      </c>
      <c r="D18" s="77">
        <f t="shared" si="0"/>
        <v>92.150170648464169</v>
      </c>
      <c r="E18" s="292" t="s">
        <v>228</v>
      </c>
      <c r="F18" s="292">
        <v>4</v>
      </c>
      <c r="G18" s="77">
        <v>25</v>
      </c>
      <c r="H18" s="292">
        <v>269</v>
      </c>
      <c r="I18" s="292">
        <v>289</v>
      </c>
      <c r="J18" s="77">
        <f t="shared" si="1"/>
        <v>93.079584775086502</v>
      </c>
      <c r="K18" s="292">
        <v>816</v>
      </c>
      <c r="L18" s="292">
        <v>822</v>
      </c>
      <c r="M18" s="77">
        <f t="shared" si="2"/>
        <v>99.270072992700719</v>
      </c>
      <c r="N18" s="292">
        <v>1086</v>
      </c>
      <c r="O18" s="292">
        <v>1115</v>
      </c>
      <c r="P18" s="77">
        <f t="shared" si="3"/>
        <v>97.399103139013448</v>
      </c>
      <c r="Q18" s="3"/>
      <c r="R18" s="12"/>
      <c r="S18" s="12"/>
      <c r="T18" s="3"/>
      <c r="U18" s="12"/>
      <c r="V18" s="12"/>
      <c r="W18" s="3"/>
      <c r="X18" s="12"/>
      <c r="Y18" s="12"/>
      <c r="Z18" s="3"/>
    </row>
    <row r="19" spans="1:27" ht="14.25" customHeight="1" x14ac:dyDescent="0.2">
      <c r="A19" s="81" t="s">
        <v>106</v>
      </c>
      <c r="B19" s="292">
        <v>5266</v>
      </c>
      <c r="C19" s="292">
        <f t="shared" si="4"/>
        <v>5418</v>
      </c>
      <c r="D19" s="77">
        <f t="shared" si="0"/>
        <v>97.194536729420449</v>
      </c>
      <c r="E19" s="292">
        <v>1514</v>
      </c>
      <c r="F19" s="292">
        <v>1180</v>
      </c>
      <c r="G19" s="77">
        <v>128.30000000000001</v>
      </c>
      <c r="H19" s="292">
        <v>3752</v>
      </c>
      <c r="I19" s="292">
        <v>4238</v>
      </c>
      <c r="J19" s="77">
        <f t="shared" si="1"/>
        <v>88.532326569136373</v>
      </c>
      <c r="K19" s="292">
        <v>7342</v>
      </c>
      <c r="L19" s="292">
        <v>10184</v>
      </c>
      <c r="M19" s="77">
        <f t="shared" si="2"/>
        <v>72.093479968578166</v>
      </c>
      <c r="N19" s="292">
        <v>12608</v>
      </c>
      <c r="O19" s="292">
        <v>15602</v>
      </c>
      <c r="P19" s="77">
        <f t="shared" si="3"/>
        <v>80.810152544545559</v>
      </c>
      <c r="Q19" s="3"/>
      <c r="R19" s="12"/>
      <c r="S19" s="12"/>
      <c r="T19" s="3"/>
      <c r="U19" s="12"/>
      <c r="V19" s="12"/>
      <c r="W19" s="3"/>
      <c r="X19" s="12"/>
      <c r="Y19" s="12"/>
      <c r="Z19" s="3"/>
    </row>
    <row r="20" spans="1:27" ht="14.25" customHeight="1" x14ac:dyDescent="0.2">
      <c r="A20" s="81" t="s">
        <v>107</v>
      </c>
      <c r="B20" s="292">
        <v>3039</v>
      </c>
      <c r="C20" s="292">
        <f t="shared" si="4"/>
        <v>2997</v>
      </c>
      <c r="D20" s="77">
        <f t="shared" si="0"/>
        <v>101.40140140140139</v>
      </c>
      <c r="E20" s="292">
        <v>239</v>
      </c>
      <c r="F20" s="292">
        <v>65</v>
      </c>
      <c r="G20" s="77" t="s">
        <v>236</v>
      </c>
      <c r="H20" s="292">
        <v>2800</v>
      </c>
      <c r="I20" s="292">
        <v>2932</v>
      </c>
      <c r="J20" s="77">
        <f t="shared" si="1"/>
        <v>95.49795361527967</v>
      </c>
      <c r="K20" s="292">
        <v>9755</v>
      </c>
      <c r="L20" s="292">
        <v>11192</v>
      </c>
      <c r="M20" s="77">
        <f t="shared" si="2"/>
        <v>87.160471765546816</v>
      </c>
      <c r="N20" s="292">
        <v>12794</v>
      </c>
      <c r="O20" s="292">
        <v>14189</v>
      </c>
      <c r="P20" s="77">
        <f t="shared" si="3"/>
        <v>90.168440341109317</v>
      </c>
      <c r="Q20" s="3"/>
      <c r="R20" s="12"/>
      <c r="S20" s="12"/>
      <c r="T20" s="3"/>
      <c r="U20" s="12"/>
      <c r="V20" s="12"/>
      <c r="W20" s="3"/>
      <c r="X20" s="12"/>
      <c r="Y20" s="12"/>
      <c r="Z20" s="3"/>
    </row>
    <row r="21" spans="1:27" ht="14.25" customHeight="1" x14ac:dyDescent="0.2">
      <c r="A21" s="81" t="s">
        <v>108</v>
      </c>
      <c r="B21" s="292">
        <v>2911</v>
      </c>
      <c r="C21" s="292">
        <f t="shared" si="4"/>
        <v>2521</v>
      </c>
      <c r="D21" s="77">
        <f t="shared" si="0"/>
        <v>115.47005156683856</v>
      </c>
      <c r="E21" s="292">
        <v>1728</v>
      </c>
      <c r="F21" s="292">
        <v>1521</v>
      </c>
      <c r="G21" s="77">
        <v>113.6</v>
      </c>
      <c r="H21" s="292">
        <v>1183</v>
      </c>
      <c r="I21" s="292">
        <v>1000</v>
      </c>
      <c r="J21" s="77">
        <f t="shared" si="1"/>
        <v>118.3</v>
      </c>
      <c r="K21" s="292">
        <v>27782</v>
      </c>
      <c r="L21" s="292">
        <v>36735</v>
      </c>
      <c r="M21" s="77">
        <f t="shared" si="2"/>
        <v>75.628147543214908</v>
      </c>
      <c r="N21" s="292">
        <v>30693</v>
      </c>
      <c r="O21" s="292">
        <v>39256</v>
      </c>
      <c r="P21" s="77">
        <f t="shared" si="3"/>
        <v>78.186773996331766</v>
      </c>
      <c r="Q21" s="3"/>
      <c r="R21" s="12"/>
      <c r="S21" s="12"/>
      <c r="T21" s="3"/>
      <c r="U21" s="12"/>
      <c r="V21" s="12"/>
      <c r="W21" s="3"/>
      <c r="X21" s="12"/>
      <c r="Y21" s="12"/>
      <c r="Z21" s="3"/>
    </row>
    <row r="22" spans="1:27" ht="14.25" customHeight="1" x14ac:dyDescent="0.2">
      <c r="A22" s="80" t="s">
        <v>109</v>
      </c>
      <c r="B22" s="292">
        <v>2704</v>
      </c>
      <c r="C22" s="292">
        <f t="shared" si="4"/>
        <v>2704</v>
      </c>
      <c r="D22" s="77">
        <f t="shared" si="0"/>
        <v>100</v>
      </c>
      <c r="E22" s="292">
        <v>9</v>
      </c>
      <c r="F22" s="292">
        <v>4</v>
      </c>
      <c r="G22" s="77">
        <v>225</v>
      </c>
      <c r="H22" s="292">
        <v>2695</v>
      </c>
      <c r="I22" s="292">
        <v>2700</v>
      </c>
      <c r="J22" s="77">
        <f t="shared" si="1"/>
        <v>99.81481481481481</v>
      </c>
      <c r="K22" s="292">
        <v>8263</v>
      </c>
      <c r="L22" s="292">
        <v>16491</v>
      </c>
      <c r="M22" s="77">
        <f t="shared" si="2"/>
        <v>50.106118488872717</v>
      </c>
      <c r="N22" s="292">
        <v>10967</v>
      </c>
      <c r="O22" s="292">
        <v>19195</v>
      </c>
      <c r="P22" s="77">
        <f t="shared" si="3"/>
        <v>57.134670487106021</v>
      </c>
      <c r="Q22" s="3"/>
      <c r="R22" s="12"/>
      <c r="S22" s="12"/>
      <c r="T22" s="3"/>
      <c r="U22" s="12"/>
      <c r="V22" s="12"/>
      <c r="W22" s="3"/>
      <c r="X22" s="12"/>
      <c r="Y22" s="12"/>
      <c r="Z22" s="3"/>
    </row>
    <row r="23" spans="1:27" ht="14.25" customHeight="1" x14ac:dyDescent="0.2">
      <c r="A23" s="81" t="s">
        <v>110</v>
      </c>
      <c r="B23" s="292">
        <v>2876</v>
      </c>
      <c r="C23" s="292">
        <f t="shared" si="4"/>
        <v>2580</v>
      </c>
      <c r="D23" s="77">
        <f t="shared" si="0"/>
        <v>111.47286821705427</v>
      </c>
      <c r="E23" s="292">
        <v>357</v>
      </c>
      <c r="F23" s="292">
        <v>200</v>
      </c>
      <c r="G23" s="77">
        <v>178.5</v>
      </c>
      <c r="H23" s="292">
        <v>2519</v>
      </c>
      <c r="I23" s="292">
        <v>2380</v>
      </c>
      <c r="J23" s="77">
        <f t="shared" si="1"/>
        <v>105.84033613445378</v>
      </c>
      <c r="K23" s="292">
        <v>3580</v>
      </c>
      <c r="L23" s="292">
        <v>4891</v>
      </c>
      <c r="M23" s="77">
        <f t="shared" si="2"/>
        <v>73.195665508076061</v>
      </c>
      <c r="N23" s="292">
        <v>6456</v>
      </c>
      <c r="O23" s="292">
        <v>7471</v>
      </c>
      <c r="P23" s="77">
        <f t="shared" si="3"/>
        <v>86.414134653995461</v>
      </c>
      <c r="Q23" s="3"/>
      <c r="R23" s="12"/>
      <c r="S23" s="12"/>
      <c r="T23" s="3"/>
      <c r="U23" s="12"/>
      <c r="V23" s="12"/>
      <c r="W23" s="3"/>
      <c r="X23" s="12"/>
      <c r="Y23" s="12"/>
      <c r="Z23" s="3"/>
    </row>
    <row r="24" spans="1:27" x14ac:dyDescent="0.2">
      <c r="A24" s="81" t="s">
        <v>111</v>
      </c>
      <c r="B24" s="292" t="s">
        <v>227</v>
      </c>
      <c r="C24" s="292" t="s">
        <v>227</v>
      </c>
      <c r="D24" s="77" t="s">
        <v>227</v>
      </c>
      <c r="E24" s="292" t="s">
        <v>227</v>
      </c>
      <c r="F24" s="292" t="s">
        <v>227</v>
      </c>
      <c r="G24" s="77" t="s">
        <v>227</v>
      </c>
      <c r="H24" s="292" t="s">
        <v>227</v>
      </c>
      <c r="I24" s="292" t="s">
        <v>227</v>
      </c>
      <c r="J24" s="77" t="s">
        <v>227</v>
      </c>
      <c r="K24" s="292">
        <v>11</v>
      </c>
      <c r="L24" s="292">
        <v>12</v>
      </c>
      <c r="M24" s="77">
        <f t="shared" si="2"/>
        <v>91.666666666666671</v>
      </c>
      <c r="N24" s="292">
        <v>11</v>
      </c>
      <c r="O24" s="292">
        <v>12</v>
      </c>
      <c r="P24" s="77">
        <f t="shared" si="3"/>
        <v>91.666666666666671</v>
      </c>
      <c r="Q24" s="3"/>
      <c r="R24" s="4"/>
      <c r="S24" s="4"/>
      <c r="T24" s="4"/>
      <c r="U24" s="4"/>
      <c r="V24" s="12"/>
      <c r="W24" s="4"/>
      <c r="X24" s="12"/>
      <c r="Y24" s="12"/>
      <c r="Z24" s="3"/>
      <c r="AA24" s="11"/>
    </row>
    <row r="25" spans="1:27" x14ac:dyDescent="0.2">
      <c r="A25" s="81" t="s">
        <v>112</v>
      </c>
      <c r="B25" s="292" t="s">
        <v>227</v>
      </c>
      <c r="C25" s="292" t="s">
        <v>227</v>
      </c>
      <c r="D25" s="77" t="s">
        <v>227</v>
      </c>
      <c r="E25" s="292" t="s">
        <v>227</v>
      </c>
      <c r="F25" s="292" t="s">
        <v>227</v>
      </c>
      <c r="G25" s="77" t="s">
        <v>227</v>
      </c>
      <c r="H25" s="292" t="s">
        <v>227</v>
      </c>
      <c r="I25" s="292" t="s">
        <v>227</v>
      </c>
      <c r="J25" s="77" t="s">
        <v>227</v>
      </c>
      <c r="K25" s="292">
        <v>1</v>
      </c>
      <c r="L25" s="292">
        <v>18</v>
      </c>
      <c r="M25" s="77">
        <f t="shared" si="2"/>
        <v>5.5555555555555554</v>
      </c>
      <c r="N25" s="292">
        <v>1</v>
      </c>
      <c r="O25" s="292">
        <v>18</v>
      </c>
      <c r="P25" s="77">
        <f t="shared" si="3"/>
        <v>5.5555555555555554</v>
      </c>
      <c r="Q25" s="3"/>
      <c r="R25" s="4"/>
      <c r="S25" s="4"/>
      <c r="T25" s="4"/>
      <c r="U25" s="4"/>
      <c r="V25" s="4"/>
      <c r="W25" s="4"/>
      <c r="X25" s="12"/>
      <c r="Y25" s="12"/>
      <c r="Z25" s="3"/>
      <c r="AA25" s="11"/>
    </row>
    <row r="26" spans="1:27" x14ac:dyDescent="0.2">
      <c r="A26" s="83" t="s">
        <v>113</v>
      </c>
      <c r="B26" s="293">
        <v>254</v>
      </c>
      <c r="C26" s="293">
        <f>I26</f>
        <v>239</v>
      </c>
      <c r="D26" s="85">
        <f>B26/C26*100</f>
        <v>106.27615062761507</v>
      </c>
      <c r="E26" s="293" t="s">
        <v>227</v>
      </c>
      <c r="F26" s="293" t="s">
        <v>227</v>
      </c>
      <c r="G26" s="85" t="s">
        <v>227</v>
      </c>
      <c r="H26" s="293">
        <v>254</v>
      </c>
      <c r="I26" s="293">
        <v>239</v>
      </c>
      <c r="J26" s="85">
        <f>H26/I26%</f>
        <v>106.27615062761505</v>
      </c>
      <c r="K26" s="293">
        <v>1690</v>
      </c>
      <c r="L26" s="293">
        <v>1671</v>
      </c>
      <c r="M26" s="85">
        <f t="shared" si="2"/>
        <v>101.13704368641531</v>
      </c>
      <c r="N26" s="293">
        <v>1944</v>
      </c>
      <c r="O26" s="293">
        <v>1910</v>
      </c>
      <c r="P26" s="85">
        <f t="shared" si="3"/>
        <v>101.78010471204188</v>
      </c>
      <c r="Q26" s="3"/>
      <c r="R26" s="4"/>
      <c r="S26" s="4"/>
      <c r="T26" s="4"/>
      <c r="U26" s="12"/>
      <c r="V26" s="12"/>
      <c r="W26" s="3"/>
      <c r="X26" s="12"/>
      <c r="Y26" s="12"/>
      <c r="Z26" s="3"/>
      <c r="AA26" s="11"/>
    </row>
    <row r="27" spans="1:27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1"/>
    </row>
    <row r="28" spans="1:27" x14ac:dyDescent="0.2">
      <c r="A28" s="291"/>
      <c r="B28" s="15"/>
      <c r="C28" s="15"/>
      <c r="D28" s="9"/>
      <c r="E28" s="15"/>
      <c r="F28" s="15"/>
      <c r="G28" s="9"/>
      <c r="H28" s="15"/>
      <c r="I28" s="15"/>
      <c r="J28" s="9"/>
      <c r="K28" s="15"/>
      <c r="L28" s="15"/>
      <c r="M28" s="9"/>
    </row>
    <row r="29" spans="1:27" x14ac:dyDescent="0.2">
      <c r="I29" s="292"/>
    </row>
    <row r="31" spans="1:27" x14ac:dyDescent="0.2">
      <c r="H31" s="131"/>
    </row>
  </sheetData>
  <mergeCells count="8">
    <mergeCell ref="N3:P4"/>
    <mergeCell ref="E4:G4"/>
    <mergeCell ref="H4:J4"/>
    <mergeCell ref="A1:M1"/>
    <mergeCell ref="A3:A5"/>
    <mergeCell ref="B3:D4"/>
    <mergeCell ref="E3:J3"/>
    <mergeCell ref="K3:M4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A28" sqref="A28"/>
    </sheetView>
  </sheetViews>
  <sheetFormatPr defaultRowHeight="12.75" x14ac:dyDescent="0.2"/>
  <cols>
    <col min="1" max="1" width="21.7109375" style="132" customWidth="1"/>
    <col min="2" max="2" width="9.7109375" style="132" customWidth="1"/>
    <col min="3" max="3" width="9.5703125" style="132" customWidth="1"/>
    <col min="4" max="6" width="8.85546875" style="132" customWidth="1"/>
    <col min="7" max="7" width="10.140625" style="132" customWidth="1"/>
    <col min="8" max="8" width="9.85546875" style="132" customWidth="1"/>
    <col min="9" max="9" width="9.7109375" style="132" customWidth="1"/>
    <col min="10" max="10" width="10.5703125" style="132" customWidth="1"/>
    <col min="11" max="12" width="9.7109375" style="132" customWidth="1"/>
    <col min="13" max="13" width="8.7109375" style="132" customWidth="1"/>
    <col min="14" max="256" width="9.140625" style="132"/>
    <col min="257" max="257" width="21.7109375" style="132" customWidth="1"/>
    <col min="258" max="258" width="9.7109375" style="132" customWidth="1"/>
    <col min="259" max="259" width="9.5703125" style="132" customWidth="1"/>
    <col min="260" max="262" width="8.85546875" style="132" customWidth="1"/>
    <col min="263" max="263" width="10.140625" style="132" customWidth="1"/>
    <col min="264" max="264" width="9.85546875" style="132" customWidth="1"/>
    <col min="265" max="265" width="9.7109375" style="132" customWidth="1"/>
    <col min="266" max="266" width="10.5703125" style="132" customWidth="1"/>
    <col min="267" max="268" width="9.7109375" style="132" customWidth="1"/>
    <col min="269" max="269" width="8.7109375" style="132" customWidth="1"/>
    <col min="270" max="512" width="9.140625" style="132"/>
    <col min="513" max="513" width="21.7109375" style="132" customWidth="1"/>
    <col min="514" max="514" width="9.7109375" style="132" customWidth="1"/>
    <col min="515" max="515" width="9.5703125" style="132" customWidth="1"/>
    <col min="516" max="518" width="8.85546875" style="132" customWidth="1"/>
    <col min="519" max="519" width="10.140625" style="132" customWidth="1"/>
    <col min="520" max="520" width="9.85546875" style="132" customWidth="1"/>
    <col min="521" max="521" width="9.7109375" style="132" customWidth="1"/>
    <col min="522" max="522" width="10.5703125" style="132" customWidth="1"/>
    <col min="523" max="524" width="9.7109375" style="132" customWidth="1"/>
    <col min="525" max="525" width="8.7109375" style="132" customWidth="1"/>
    <col min="526" max="768" width="9.140625" style="132"/>
    <col min="769" max="769" width="21.7109375" style="132" customWidth="1"/>
    <col min="770" max="770" width="9.7109375" style="132" customWidth="1"/>
    <col min="771" max="771" width="9.5703125" style="132" customWidth="1"/>
    <col min="772" max="774" width="8.85546875" style="132" customWidth="1"/>
    <col min="775" max="775" width="10.140625" style="132" customWidth="1"/>
    <col min="776" max="776" width="9.85546875" style="132" customWidth="1"/>
    <col min="777" max="777" width="9.7109375" style="132" customWidth="1"/>
    <col min="778" max="778" width="10.5703125" style="132" customWidth="1"/>
    <col min="779" max="780" width="9.7109375" style="132" customWidth="1"/>
    <col min="781" max="781" width="8.7109375" style="132" customWidth="1"/>
    <col min="782" max="1024" width="9.140625" style="132"/>
    <col min="1025" max="1025" width="21.7109375" style="132" customWidth="1"/>
    <col min="1026" max="1026" width="9.7109375" style="132" customWidth="1"/>
    <col min="1027" max="1027" width="9.5703125" style="132" customWidth="1"/>
    <col min="1028" max="1030" width="8.85546875" style="132" customWidth="1"/>
    <col min="1031" max="1031" width="10.140625" style="132" customWidth="1"/>
    <col min="1032" max="1032" width="9.85546875" style="132" customWidth="1"/>
    <col min="1033" max="1033" width="9.7109375" style="132" customWidth="1"/>
    <col min="1034" max="1034" width="10.5703125" style="132" customWidth="1"/>
    <col min="1035" max="1036" width="9.7109375" style="132" customWidth="1"/>
    <col min="1037" max="1037" width="8.7109375" style="132" customWidth="1"/>
    <col min="1038" max="1280" width="9.140625" style="132"/>
    <col min="1281" max="1281" width="21.7109375" style="132" customWidth="1"/>
    <col min="1282" max="1282" width="9.7109375" style="132" customWidth="1"/>
    <col min="1283" max="1283" width="9.5703125" style="132" customWidth="1"/>
    <col min="1284" max="1286" width="8.85546875" style="132" customWidth="1"/>
    <col min="1287" max="1287" width="10.140625" style="132" customWidth="1"/>
    <col min="1288" max="1288" width="9.85546875" style="132" customWidth="1"/>
    <col min="1289" max="1289" width="9.7109375" style="132" customWidth="1"/>
    <col min="1290" max="1290" width="10.5703125" style="132" customWidth="1"/>
    <col min="1291" max="1292" width="9.7109375" style="132" customWidth="1"/>
    <col min="1293" max="1293" width="8.7109375" style="132" customWidth="1"/>
    <col min="1294" max="1536" width="9.140625" style="132"/>
    <col min="1537" max="1537" width="21.7109375" style="132" customWidth="1"/>
    <col min="1538" max="1538" width="9.7109375" style="132" customWidth="1"/>
    <col min="1539" max="1539" width="9.5703125" style="132" customWidth="1"/>
    <col min="1540" max="1542" width="8.85546875" style="132" customWidth="1"/>
    <col min="1543" max="1543" width="10.140625" style="132" customWidth="1"/>
    <col min="1544" max="1544" width="9.85546875" style="132" customWidth="1"/>
    <col min="1545" max="1545" width="9.7109375" style="132" customWidth="1"/>
    <col min="1546" max="1546" width="10.5703125" style="132" customWidth="1"/>
    <col min="1547" max="1548" width="9.7109375" style="132" customWidth="1"/>
    <col min="1549" max="1549" width="8.7109375" style="132" customWidth="1"/>
    <col min="1550" max="1792" width="9.140625" style="132"/>
    <col min="1793" max="1793" width="21.7109375" style="132" customWidth="1"/>
    <col min="1794" max="1794" width="9.7109375" style="132" customWidth="1"/>
    <col min="1795" max="1795" width="9.5703125" style="132" customWidth="1"/>
    <col min="1796" max="1798" width="8.85546875" style="132" customWidth="1"/>
    <col min="1799" max="1799" width="10.140625" style="132" customWidth="1"/>
    <col min="1800" max="1800" width="9.85546875" style="132" customWidth="1"/>
    <col min="1801" max="1801" width="9.7109375" style="132" customWidth="1"/>
    <col min="1802" max="1802" width="10.5703125" style="132" customWidth="1"/>
    <col min="1803" max="1804" width="9.7109375" style="132" customWidth="1"/>
    <col min="1805" max="1805" width="8.7109375" style="132" customWidth="1"/>
    <col min="1806" max="2048" width="9.140625" style="132"/>
    <col min="2049" max="2049" width="21.7109375" style="132" customWidth="1"/>
    <col min="2050" max="2050" width="9.7109375" style="132" customWidth="1"/>
    <col min="2051" max="2051" width="9.5703125" style="132" customWidth="1"/>
    <col min="2052" max="2054" width="8.85546875" style="132" customWidth="1"/>
    <col min="2055" max="2055" width="10.140625" style="132" customWidth="1"/>
    <col min="2056" max="2056" width="9.85546875" style="132" customWidth="1"/>
    <col min="2057" max="2057" width="9.7109375" style="132" customWidth="1"/>
    <col min="2058" max="2058" width="10.5703125" style="132" customWidth="1"/>
    <col min="2059" max="2060" width="9.7109375" style="132" customWidth="1"/>
    <col min="2061" max="2061" width="8.7109375" style="132" customWidth="1"/>
    <col min="2062" max="2304" width="9.140625" style="132"/>
    <col min="2305" max="2305" width="21.7109375" style="132" customWidth="1"/>
    <col min="2306" max="2306" width="9.7109375" style="132" customWidth="1"/>
    <col min="2307" max="2307" width="9.5703125" style="132" customWidth="1"/>
    <col min="2308" max="2310" width="8.85546875" style="132" customWidth="1"/>
    <col min="2311" max="2311" width="10.140625" style="132" customWidth="1"/>
    <col min="2312" max="2312" width="9.85546875" style="132" customWidth="1"/>
    <col min="2313" max="2313" width="9.7109375" style="132" customWidth="1"/>
    <col min="2314" max="2314" width="10.5703125" style="132" customWidth="1"/>
    <col min="2315" max="2316" width="9.7109375" style="132" customWidth="1"/>
    <col min="2317" max="2317" width="8.7109375" style="132" customWidth="1"/>
    <col min="2318" max="2560" width="9.140625" style="132"/>
    <col min="2561" max="2561" width="21.7109375" style="132" customWidth="1"/>
    <col min="2562" max="2562" width="9.7109375" style="132" customWidth="1"/>
    <col min="2563" max="2563" width="9.5703125" style="132" customWidth="1"/>
    <col min="2564" max="2566" width="8.85546875" style="132" customWidth="1"/>
    <col min="2567" max="2567" width="10.140625" style="132" customWidth="1"/>
    <col min="2568" max="2568" width="9.85546875" style="132" customWidth="1"/>
    <col min="2569" max="2569" width="9.7109375" style="132" customWidth="1"/>
    <col min="2570" max="2570" width="10.5703125" style="132" customWidth="1"/>
    <col min="2571" max="2572" width="9.7109375" style="132" customWidth="1"/>
    <col min="2573" max="2573" width="8.7109375" style="132" customWidth="1"/>
    <col min="2574" max="2816" width="9.140625" style="132"/>
    <col min="2817" max="2817" width="21.7109375" style="132" customWidth="1"/>
    <col min="2818" max="2818" width="9.7109375" style="132" customWidth="1"/>
    <col min="2819" max="2819" width="9.5703125" style="132" customWidth="1"/>
    <col min="2820" max="2822" width="8.85546875" style="132" customWidth="1"/>
    <col min="2823" max="2823" width="10.140625" style="132" customWidth="1"/>
    <col min="2824" max="2824" width="9.85546875" style="132" customWidth="1"/>
    <col min="2825" max="2825" width="9.7109375" style="132" customWidth="1"/>
    <col min="2826" max="2826" width="10.5703125" style="132" customWidth="1"/>
    <col min="2827" max="2828" width="9.7109375" style="132" customWidth="1"/>
    <col min="2829" max="2829" width="8.7109375" style="132" customWidth="1"/>
    <col min="2830" max="3072" width="9.140625" style="132"/>
    <col min="3073" max="3073" width="21.7109375" style="132" customWidth="1"/>
    <col min="3074" max="3074" width="9.7109375" style="132" customWidth="1"/>
    <col min="3075" max="3075" width="9.5703125" style="132" customWidth="1"/>
    <col min="3076" max="3078" width="8.85546875" style="132" customWidth="1"/>
    <col min="3079" max="3079" width="10.140625" style="132" customWidth="1"/>
    <col min="3080" max="3080" width="9.85546875" style="132" customWidth="1"/>
    <col min="3081" max="3081" width="9.7109375" style="132" customWidth="1"/>
    <col min="3082" max="3082" width="10.5703125" style="132" customWidth="1"/>
    <col min="3083" max="3084" width="9.7109375" style="132" customWidth="1"/>
    <col min="3085" max="3085" width="8.7109375" style="132" customWidth="1"/>
    <col min="3086" max="3328" width="9.140625" style="132"/>
    <col min="3329" max="3329" width="21.7109375" style="132" customWidth="1"/>
    <col min="3330" max="3330" width="9.7109375" style="132" customWidth="1"/>
    <col min="3331" max="3331" width="9.5703125" style="132" customWidth="1"/>
    <col min="3332" max="3334" width="8.85546875" style="132" customWidth="1"/>
    <col min="3335" max="3335" width="10.140625" style="132" customWidth="1"/>
    <col min="3336" max="3336" width="9.85546875" style="132" customWidth="1"/>
    <col min="3337" max="3337" width="9.7109375" style="132" customWidth="1"/>
    <col min="3338" max="3338" width="10.5703125" style="132" customWidth="1"/>
    <col min="3339" max="3340" width="9.7109375" style="132" customWidth="1"/>
    <col min="3341" max="3341" width="8.7109375" style="132" customWidth="1"/>
    <col min="3342" max="3584" width="9.140625" style="132"/>
    <col min="3585" max="3585" width="21.7109375" style="132" customWidth="1"/>
    <col min="3586" max="3586" width="9.7109375" style="132" customWidth="1"/>
    <col min="3587" max="3587" width="9.5703125" style="132" customWidth="1"/>
    <col min="3588" max="3590" width="8.85546875" style="132" customWidth="1"/>
    <col min="3591" max="3591" width="10.140625" style="132" customWidth="1"/>
    <col min="3592" max="3592" width="9.85546875" style="132" customWidth="1"/>
    <col min="3593" max="3593" width="9.7109375" style="132" customWidth="1"/>
    <col min="3594" max="3594" width="10.5703125" style="132" customWidth="1"/>
    <col min="3595" max="3596" width="9.7109375" style="132" customWidth="1"/>
    <col min="3597" max="3597" width="8.7109375" style="132" customWidth="1"/>
    <col min="3598" max="3840" width="9.140625" style="132"/>
    <col min="3841" max="3841" width="21.7109375" style="132" customWidth="1"/>
    <col min="3842" max="3842" width="9.7109375" style="132" customWidth="1"/>
    <col min="3843" max="3843" width="9.5703125" style="132" customWidth="1"/>
    <col min="3844" max="3846" width="8.85546875" style="132" customWidth="1"/>
    <col min="3847" max="3847" width="10.140625" style="132" customWidth="1"/>
    <col min="3848" max="3848" width="9.85546875" style="132" customWidth="1"/>
    <col min="3849" max="3849" width="9.7109375" style="132" customWidth="1"/>
    <col min="3850" max="3850" width="10.5703125" style="132" customWidth="1"/>
    <col min="3851" max="3852" width="9.7109375" style="132" customWidth="1"/>
    <col min="3853" max="3853" width="8.7109375" style="132" customWidth="1"/>
    <col min="3854" max="4096" width="9.140625" style="132"/>
    <col min="4097" max="4097" width="21.7109375" style="132" customWidth="1"/>
    <col min="4098" max="4098" width="9.7109375" style="132" customWidth="1"/>
    <col min="4099" max="4099" width="9.5703125" style="132" customWidth="1"/>
    <col min="4100" max="4102" width="8.85546875" style="132" customWidth="1"/>
    <col min="4103" max="4103" width="10.140625" style="132" customWidth="1"/>
    <col min="4104" max="4104" width="9.85546875" style="132" customWidth="1"/>
    <col min="4105" max="4105" width="9.7109375" style="132" customWidth="1"/>
    <col min="4106" max="4106" width="10.5703125" style="132" customWidth="1"/>
    <col min="4107" max="4108" width="9.7109375" style="132" customWidth="1"/>
    <col min="4109" max="4109" width="8.7109375" style="132" customWidth="1"/>
    <col min="4110" max="4352" width="9.140625" style="132"/>
    <col min="4353" max="4353" width="21.7109375" style="132" customWidth="1"/>
    <col min="4354" max="4354" width="9.7109375" style="132" customWidth="1"/>
    <col min="4355" max="4355" width="9.5703125" style="132" customWidth="1"/>
    <col min="4356" max="4358" width="8.85546875" style="132" customWidth="1"/>
    <col min="4359" max="4359" width="10.140625" style="132" customWidth="1"/>
    <col min="4360" max="4360" width="9.85546875" style="132" customWidth="1"/>
    <col min="4361" max="4361" width="9.7109375" style="132" customWidth="1"/>
    <col min="4362" max="4362" width="10.5703125" style="132" customWidth="1"/>
    <col min="4363" max="4364" width="9.7109375" style="132" customWidth="1"/>
    <col min="4365" max="4365" width="8.7109375" style="132" customWidth="1"/>
    <col min="4366" max="4608" width="9.140625" style="132"/>
    <col min="4609" max="4609" width="21.7109375" style="132" customWidth="1"/>
    <col min="4610" max="4610" width="9.7109375" style="132" customWidth="1"/>
    <col min="4611" max="4611" width="9.5703125" style="132" customWidth="1"/>
    <col min="4612" max="4614" width="8.85546875" style="132" customWidth="1"/>
    <col min="4615" max="4615" width="10.140625" style="132" customWidth="1"/>
    <col min="4616" max="4616" width="9.85546875" style="132" customWidth="1"/>
    <col min="4617" max="4617" width="9.7109375" style="132" customWidth="1"/>
    <col min="4618" max="4618" width="10.5703125" style="132" customWidth="1"/>
    <col min="4619" max="4620" width="9.7109375" style="132" customWidth="1"/>
    <col min="4621" max="4621" width="8.7109375" style="132" customWidth="1"/>
    <col min="4622" max="4864" width="9.140625" style="132"/>
    <col min="4865" max="4865" width="21.7109375" style="132" customWidth="1"/>
    <col min="4866" max="4866" width="9.7109375" style="132" customWidth="1"/>
    <col min="4867" max="4867" width="9.5703125" style="132" customWidth="1"/>
    <col min="4868" max="4870" width="8.85546875" style="132" customWidth="1"/>
    <col min="4871" max="4871" width="10.140625" style="132" customWidth="1"/>
    <col min="4872" max="4872" width="9.85546875" style="132" customWidth="1"/>
    <col min="4873" max="4873" width="9.7109375" style="132" customWidth="1"/>
    <col min="4874" max="4874" width="10.5703125" style="132" customWidth="1"/>
    <col min="4875" max="4876" width="9.7109375" style="132" customWidth="1"/>
    <col min="4877" max="4877" width="8.7109375" style="132" customWidth="1"/>
    <col min="4878" max="5120" width="9.140625" style="132"/>
    <col min="5121" max="5121" width="21.7109375" style="132" customWidth="1"/>
    <col min="5122" max="5122" width="9.7109375" style="132" customWidth="1"/>
    <col min="5123" max="5123" width="9.5703125" style="132" customWidth="1"/>
    <col min="5124" max="5126" width="8.85546875" style="132" customWidth="1"/>
    <col min="5127" max="5127" width="10.140625" style="132" customWidth="1"/>
    <col min="5128" max="5128" width="9.85546875" style="132" customWidth="1"/>
    <col min="5129" max="5129" width="9.7109375" style="132" customWidth="1"/>
    <col min="5130" max="5130" width="10.5703125" style="132" customWidth="1"/>
    <col min="5131" max="5132" width="9.7109375" style="132" customWidth="1"/>
    <col min="5133" max="5133" width="8.7109375" style="132" customWidth="1"/>
    <col min="5134" max="5376" width="9.140625" style="132"/>
    <col min="5377" max="5377" width="21.7109375" style="132" customWidth="1"/>
    <col min="5378" max="5378" width="9.7109375" style="132" customWidth="1"/>
    <col min="5379" max="5379" width="9.5703125" style="132" customWidth="1"/>
    <col min="5380" max="5382" width="8.85546875" style="132" customWidth="1"/>
    <col min="5383" max="5383" width="10.140625" style="132" customWidth="1"/>
    <col min="5384" max="5384" width="9.85546875" style="132" customWidth="1"/>
    <col min="5385" max="5385" width="9.7109375" style="132" customWidth="1"/>
    <col min="5386" max="5386" width="10.5703125" style="132" customWidth="1"/>
    <col min="5387" max="5388" width="9.7109375" style="132" customWidth="1"/>
    <col min="5389" max="5389" width="8.7109375" style="132" customWidth="1"/>
    <col min="5390" max="5632" width="9.140625" style="132"/>
    <col min="5633" max="5633" width="21.7109375" style="132" customWidth="1"/>
    <col min="5634" max="5634" width="9.7109375" style="132" customWidth="1"/>
    <col min="5635" max="5635" width="9.5703125" style="132" customWidth="1"/>
    <col min="5636" max="5638" width="8.85546875" style="132" customWidth="1"/>
    <col min="5639" max="5639" width="10.140625" style="132" customWidth="1"/>
    <col min="5640" max="5640" width="9.85546875" style="132" customWidth="1"/>
    <col min="5641" max="5641" width="9.7109375" style="132" customWidth="1"/>
    <col min="5642" max="5642" width="10.5703125" style="132" customWidth="1"/>
    <col min="5643" max="5644" width="9.7109375" style="132" customWidth="1"/>
    <col min="5645" max="5645" width="8.7109375" style="132" customWidth="1"/>
    <col min="5646" max="5888" width="9.140625" style="132"/>
    <col min="5889" max="5889" width="21.7109375" style="132" customWidth="1"/>
    <col min="5890" max="5890" width="9.7109375" style="132" customWidth="1"/>
    <col min="5891" max="5891" width="9.5703125" style="132" customWidth="1"/>
    <col min="5892" max="5894" width="8.85546875" style="132" customWidth="1"/>
    <col min="5895" max="5895" width="10.140625" style="132" customWidth="1"/>
    <col min="5896" max="5896" width="9.85546875" style="132" customWidth="1"/>
    <col min="5897" max="5897" width="9.7109375" style="132" customWidth="1"/>
    <col min="5898" max="5898" width="10.5703125" style="132" customWidth="1"/>
    <col min="5899" max="5900" width="9.7109375" style="132" customWidth="1"/>
    <col min="5901" max="5901" width="8.7109375" style="132" customWidth="1"/>
    <col min="5902" max="6144" width="9.140625" style="132"/>
    <col min="6145" max="6145" width="21.7109375" style="132" customWidth="1"/>
    <col min="6146" max="6146" width="9.7109375" style="132" customWidth="1"/>
    <col min="6147" max="6147" width="9.5703125" style="132" customWidth="1"/>
    <col min="6148" max="6150" width="8.85546875" style="132" customWidth="1"/>
    <col min="6151" max="6151" width="10.140625" style="132" customWidth="1"/>
    <col min="6152" max="6152" width="9.85546875" style="132" customWidth="1"/>
    <col min="6153" max="6153" width="9.7109375" style="132" customWidth="1"/>
    <col min="6154" max="6154" width="10.5703125" style="132" customWidth="1"/>
    <col min="6155" max="6156" width="9.7109375" style="132" customWidth="1"/>
    <col min="6157" max="6157" width="8.7109375" style="132" customWidth="1"/>
    <col min="6158" max="6400" width="9.140625" style="132"/>
    <col min="6401" max="6401" width="21.7109375" style="132" customWidth="1"/>
    <col min="6402" max="6402" width="9.7109375" style="132" customWidth="1"/>
    <col min="6403" max="6403" width="9.5703125" style="132" customWidth="1"/>
    <col min="6404" max="6406" width="8.85546875" style="132" customWidth="1"/>
    <col min="6407" max="6407" width="10.140625" style="132" customWidth="1"/>
    <col min="6408" max="6408" width="9.85546875" style="132" customWidth="1"/>
    <col min="6409" max="6409" width="9.7109375" style="132" customWidth="1"/>
    <col min="6410" max="6410" width="10.5703125" style="132" customWidth="1"/>
    <col min="6411" max="6412" width="9.7109375" style="132" customWidth="1"/>
    <col min="6413" max="6413" width="8.7109375" style="132" customWidth="1"/>
    <col min="6414" max="6656" width="9.140625" style="132"/>
    <col min="6657" max="6657" width="21.7109375" style="132" customWidth="1"/>
    <col min="6658" max="6658" width="9.7109375" style="132" customWidth="1"/>
    <col min="6659" max="6659" width="9.5703125" style="132" customWidth="1"/>
    <col min="6660" max="6662" width="8.85546875" style="132" customWidth="1"/>
    <col min="6663" max="6663" width="10.140625" style="132" customWidth="1"/>
    <col min="6664" max="6664" width="9.85546875" style="132" customWidth="1"/>
    <col min="6665" max="6665" width="9.7109375" style="132" customWidth="1"/>
    <col min="6666" max="6666" width="10.5703125" style="132" customWidth="1"/>
    <col min="6667" max="6668" width="9.7109375" style="132" customWidth="1"/>
    <col min="6669" max="6669" width="8.7109375" style="132" customWidth="1"/>
    <col min="6670" max="6912" width="9.140625" style="132"/>
    <col min="6913" max="6913" width="21.7109375" style="132" customWidth="1"/>
    <col min="6914" max="6914" width="9.7109375" style="132" customWidth="1"/>
    <col min="6915" max="6915" width="9.5703125" style="132" customWidth="1"/>
    <col min="6916" max="6918" width="8.85546875" style="132" customWidth="1"/>
    <col min="6919" max="6919" width="10.140625" style="132" customWidth="1"/>
    <col min="6920" max="6920" width="9.85546875" style="132" customWidth="1"/>
    <col min="6921" max="6921" width="9.7109375" style="132" customWidth="1"/>
    <col min="6922" max="6922" width="10.5703125" style="132" customWidth="1"/>
    <col min="6923" max="6924" width="9.7109375" style="132" customWidth="1"/>
    <col min="6925" max="6925" width="8.7109375" style="132" customWidth="1"/>
    <col min="6926" max="7168" width="9.140625" style="132"/>
    <col min="7169" max="7169" width="21.7109375" style="132" customWidth="1"/>
    <col min="7170" max="7170" width="9.7109375" style="132" customWidth="1"/>
    <col min="7171" max="7171" width="9.5703125" style="132" customWidth="1"/>
    <col min="7172" max="7174" width="8.85546875" style="132" customWidth="1"/>
    <col min="7175" max="7175" width="10.140625" style="132" customWidth="1"/>
    <col min="7176" max="7176" width="9.85546875" style="132" customWidth="1"/>
    <col min="7177" max="7177" width="9.7109375" style="132" customWidth="1"/>
    <col min="7178" max="7178" width="10.5703125" style="132" customWidth="1"/>
    <col min="7179" max="7180" width="9.7109375" style="132" customWidth="1"/>
    <col min="7181" max="7181" width="8.7109375" style="132" customWidth="1"/>
    <col min="7182" max="7424" width="9.140625" style="132"/>
    <col min="7425" max="7425" width="21.7109375" style="132" customWidth="1"/>
    <col min="7426" max="7426" width="9.7109375" style="132" customWidth="1"/>
    <col min="7427" max="7427" width="9.5703125" style="132" customWidth="1"/>
    <col min="7428" max="7430" width="8.85546875" style="132" customWidth="1"/>
    <col min="7431" max="7431" width="10.140625" style="132" customWidth="1"/>
    <col min="7432" max="7432" width="9.85546875" style="132" customWidth="1"/>
    <col min="7433" max="7433" width="9.7109375" style="132" customWidth="1"/>
    <col min="7434" max="7434" width="10.5703125" style="132" customWidth="1"/>
    <col min="7435" max="7436" width="9.7109375" style="132" customWidth="1"/>
    <col min="7437" max="7437" width="8.7109375" style="132" customWidth="1"/>
    <col min="7438" max="7680" width="9.140625" style="132"/>
    <col min="7681" max="7681" width="21.7109375" style="132" customWidth="1"/>
    <col min="7682" max="7682" width="9.7109375" style="132" customWidth="1"/>
    <col min="7683" max="7683" width="9.5703125" style="132" customWidth="1"/>
    <col min="7684" max="7686" width="8.85546875" style="132" customWidth="1"/>
    <col min="7687" max="7687" width="10.140625" style="132" customWidth="1"/>
    <col min="7688" max="7688" width="9.85546875" style="132" customWidth="1"/>
    <col min="7689" max="7689" width="9.7109375" style="132" customWidth="1"/>
    <col min="7690" max="7690" width="10.5703125" style="132" customWidth="1"/>
    <col min="7691" max="7692" width="9.7109375" style="132" customWidth="1"/>
    <col min="7693" max="7693" width="8.7109375" style="132" customWidth="1"/>
    <col min="7694" max="7936" width="9.140625" style="132"/>
    <col min="7937" max="7937" width="21.7109375" style="132" customWidth="1"/>
    <col min="7938" max="7938" width="9.7109375" style="132" customWidth="1"/>
    <col min="7939" max="7939" width="9.5703125" style="132" customWidth="1"/>
    <col min="7940" max="7942" width="8.85546875" style="132" customWidth="1"/>
    <col min="7943" max="7943" width="10.140625" style="132" customWidth="1"/>
    <col min="7944" max="7944" width="9.85546875" style="132" customWidth="1"/>
    <col min="7945" max="7945" width="9.7109375" style="132" customWidth="1"/>
    <col min="7946" max="7946" width="10.5703125" style="132" customWidth="1"/>
    <col min="7947" max="7948" width="9.7109375" style="132" customWidth="1"/>
    <col min="7949" max="7949" width="8.7109375" style="132" customWidth="1"/>
    <col min="7950" max="8192" width="9.140625" style="132"/>
    <col min="8193" max="8193" width="21.7109375" style="132" customWidth="1"/>
    <col min="8194" max="8194" width="9.7109375" style="132" customWidth="1"/>
    <col min="8195" max="8195" width="9.5703125" style="132" customWidth="1"/>
    <col min="8196" max="8198" width="8.85546875" style="132" customWidth="1"/>
    <col min="8199" max="8199" width="10.140625" style="132" customWidth="1"/>
    <col min="8200" max="8200" width="9.85546875" style="132" customWidth="1"/>
    <col min="8201" max="8201" width="9.7109375" style="132" customWidth="1"/>
    <col min="8202" max="8202" width="10.5703125" style="132" customWidth="1"/>
    <col min="8203" max="8204" width="9.7109375" style="132" customWidth="1"/>
    <col min="8205" max="8205" width="8.7109375" style="132" customWidth="1"/>
    <col min="8206" max="8448" width="9.140625" style="132"/>
    <col min="8449" max="8449" width="21.7109375" style="132" customWidth="1"/>
    <col min="8450" max="8450" width="9.7109375" style="132" customWidth="1"/>
    <col min="8451" max="8451" width="9.5703125" style="132" customWidth="1"/>
    <col min="8452" max="8454" width="8.85546875" style="132" customWidth="1"/>
    <col min="8455" max="8455" width="10.140625" style="132" customWidth="1"/>
    <col min="8456" max="8456" width="9.85546875" style="132" customWidth="1"/>
    <col min="8457" max="8457" width="9.7109375" style="132" customWidth="1"/>
    <col min="8458" max="8458" width="10.5703125" style="132" customWidth="1"/>
    <col min="8459" max="8460" width="9.7109375" style="132" customWidth="1"/>
    <col min="8461" max="8461" width="8.7109375" style="132" customWidth="1"/>
    <col min="8462" max="8704" width="9.140625" style="132"/>
    <col min="8705" max="8705" width="21.7109375" style="132" customWidth="1"/>
    <col min="8706" max="8706" width="9.7109375" style="132" customWidth="1"/>
    <col min="8707" max="8707" width="9.5703125" style="132" customWidth="1"/>
    <col min="8708" max="8710" width="8.85546875" style="132" customWidth="1"/>
    <col min="8711" max="8711" width="10.140625" style="132" customWidth="1"/>
    <col min="8712" max="8712" width="9.85546875" style="132" customWidth="1"/>
    <col min="8713" max="8713" width="9.7109375" style="132" customWidth="1"/>
    <col min="8714" max="8714" width="10.5703125" style="132" customWidth="1"/>
    <col min="8715" max="8716" width="9.7109375" style="132" customWidth="1"/>
    <col min="8717" max="8717" width="8.7109375" style="132" customWidth="1"/>
    <col min="8718" max="8960" width="9.140625" style="132"/>
    <col min="8961" max="8961" width="21.7109375" style="132" customWidth="1"/>
    <col min="8962" max="8962" width="9.7109375" style="132" customWidth="1"/>
    <col min="8963" max="8963" width="9.5703125" style="132" customWidth="1"/>
    <col min="8964" max="8966" width="8.85546875" style="132" customWidth="1"/>
    <col min="8967" max="8967" width="10.140625" style="132" customWidth="1"/>
    <col min="8968" max="8968" width="9.85546875" style="132" customWidth="1"/>
    <col min="8969" max="8969" width="9.7109375" style="132" customWidth="1"/>
    <col min="8970" max="8970" width="10.5703125" style="132" customWidth="1"/>
    <col min="8971" max="8972" width="9.7109375" style="132" customWidth="1"/>
    <col min="8973" max="8973" width="8.7109375" style="132" customWidth="1"/>
    <col min="8974" max="9216" width="9.140625" style="132"/>
    <col min="9217" max="9217" width="21.7109375" style="132" customWidth="1"/>
    <col min="9218" max="9218" width="9.7109375" style="132" customWidth="1"/>
    <col min="9219" max="9219" width="9.5703125" style="132" customWidth="1"/>
    <col min="9220" max="9222" width="8.85546875" style="132" customWidth="1"/>
    <col min="9223" max="9223" width="10.140625" style="132" customWidth="1"/>
    <col min="9224" max="9224" width="9.85546875" style="132" customWidth="1"/>
    <col min="9225" max="9225" width="9.7109375" style="132" customWidth="1"/>
    <col min="9226" max="9226" width="10.5703125" style="132" customWidth="1"/>
    <col min="9227" max="9228" width="9.7109375" style="132" customWidth="1"/>
    <col min="9229" max="9229" width="8.7109375" style="132" customWidth="1"/>
    <col min="9230" max="9472" width="9.140625" style="132"/>
    <col min="9473" max="9473" width="21.7109375" style="132" customWidth="1"/>
    <col min="9474" max="9474" width="9.7109375" style="132" customWidth="1"/>
    <col min="9475" max="9475" width="9.5703125" style="132" customWidth="1"/>
    <col min="9476" max="9478" width="8.85546875" style="132" customWidth="1"/>
    <col min="9479" max="9479" width="10.140625" style="132" customWidth="1"/>
    <col min="9480" max="9480" width="9.85546875" style="132" customWidth="1"/>
    <col min="9481" max="9481" width="9.7109375" style="132" customWidth="1"/>
    <col min="9482" max="9482" width="10.5703125" style="132" customWidth="1"/>
    <col min="9483" max="9484" width="9.7109375" style="132" customWidth="1"/>
    <col min="9485" max="9485" width="8.7109375" style="132" customWidth="1"/>
    <col min="9486" max="9728" width="9.140625" style="132"/>
    <col min="9729" max="9729" width="21.7109375" style="132" customWidth="1"/>
    <col min="9730" max="9730" width="9.7109375" style="132" customWidth="1"/>
    <col min="9731" max="9731" width="9.5703125" style="132" customWidth="1"/>
    <col min="9732" max="9734" width="8.85546875" style="132" customWidth="1"/>
    <col min="9735" max="9735" width="10.140625" style="132" customWidth="1"/>
    <col min="9736" max="9736" width="9.85546875" style="132" customWidth="1"/>
    <col min="9737" max="9737" width="9.7109375" style="132" customWidth="1"/>
    <col min="9738" max="9738" width="10.5703125" style="132" customWidth="1"/>
    <col min="9739" max="9740" width="9.7109375" style="132" customWidth="1"/>
    <col min="9741" max="9741" width="8.7109375" style="132" customWidth="1"/>
    <col min="9742" max="9984" width="9.140625" style="132"/>
    <col min="9985" max="9985" width="21.7109375" style="132" customWidth="1"/>
    <col min="9986" max="9986" width="9.7109375" style="132" customWidth="1"/>
    <col min="9987" max="9987" width="9.5703125" style="132" customWidth="1"/>
    <col min="9988" max="9990" width="8.85546875" style="132" customWidth="1"/>
    <col min="9991" max="9991" width="10.140625" style="132" customWidth="1"/>
    <col min="9992" max="9992" width="9.85546875" style="132" customWidth="1"/>
    <col min="9993" max="9993" width="9.7109375" style="132" customWidth="1"/>
    <col min="9994" max="9994" width="10.5703125" style="132" customWidth="1"/>
    <col min="9995" max="9996" width="9.7109375" style="132" customWidth="1"/>
    <col min="9997" max="9997" width="8.7109375" style="132" customWidth="1"/>
    <col min="9998" max="10240" width="9.140625" style="132"/>
    <col min="10241" max="10241" width="21.7109375" style="132" customWidth="1"/>
    <col min="10242" max="10242" width="9.7109375" style="132" customWidth="1"/>
    <col min="10243" max="10243" width="9.5703125" style="132" customWidth="1"/>
    <col min="10244" max="10246" width="8.85546875" style="132" customWidth="1"/>
    <col min="10247" max="10247" width="10.140625" style="132" customWidth="1"/>
    <col min="10248" max="10248" width="9.85546875" style="132" customWidth="1"/>
    <col min="10249" max="10249" width="9.7109375" style="132" customWidth="1"/>
    <col min="10250" max="10250" width="10.5703125" style="132" customWidth="1"/>
    <col min="10251" max="10252" width="9.7109375" style="132" customWidth="1"/>
    <col min="10253" max="10253" width="8.7109375" style="132" customWidth="1"/>
    <col min="10254" max="10496" width="9.140625" style="132"/>
    <col min="10497" max="10497" width="21.7109375" style="132" customWidth="1"/>
    <col min="10498" max="10498" width="9.7109375" style="132" customWidth="1"/>
    <col min="10499" max="10499" width="9.5703125" style="132" customWidth="1"/>
    <col min="10500" max="10502" width="8.85546875" style="132" customWidth="1"/>
    <col min="10503" max="10503" width="10.140625" style="132" customWidth="1"/>
    <col min="10504" max="10504" width="9.85546875" style="132" customWidth="1"/>
    <col min="10505" max="10505" width="9.7109375" style="132" customWidth="1"/>
    <col min="10506" max="10506" width="10.5703125" style="132" customWidth="1"/>
    <col min="10507" max="10508" width="9.7109375" style="132" customWidth="1"/>
    <col min="10509" max="10509" width="8.7109375" style="132" customWidth="1"/>
    <col min="10510" max="10752" width="9.140625" style="132"/>
    <col min="10753" max="10753" width="21.7109375" style="132" customWidth="1"/>
    <col min="10754" max="10754" width="9.7109375" style="132" customWidth="1"/>
    <col min="10755" max="10755" width="9.5703125" style="132" customWidth="1"/>
    <col min="10756" max="10758" width="8.85546875" style="132" customWidth="1"/>
    <col min="10759" max="10759" width="10.140625" style="132" customWidth="1"/>
    <col min="10760" max="10760" width="9.85546875" style="132" customWidth="1"/>
    <col min="10761" max="10761" width="9.7109375" style="132" customWidth="1"/>
    <col min="10762" max="10762" width="10.5703125" style="132" customWidth="1"/>
    <col min="10763" max="10764" width="9.7109375" style="132" customWidth="1"/>
    <col min="10765" max="10765" width="8.7109375" style="132" customWidth="1"/>
    <col min="10766" max="11008" width="9.140625" style="132"/>
    <col min="11009" max="11009" width="21.7109375" style="132" customWidth="1"/>
    <col min="11010" max="11010" width="9.7109375" style="132" customWidth="1"/>
    <col min="11011" max="11011" width="9.5703125" style="132" customWidth="1"/>
    <col min="11012" max="11014" width="8.85546875" style="132" customWidth="1"/>
    <col min="11015" max="11015" width="10.140625" style="132" customWidth="1"/>
    <col min="11016" max="11016" width="9.85546875" style="132" customWidth="1"/>
    <col min="11017" max="11017" width="9.7109375" style="132" customWidth="1"/>
    <col min="11018" max="11018" width="10.5703125" style="132" customWidth="1"/>
    <col min="11019" max="11020" width="9.7109375" style="132" customWidth="1"/>
    <col min="11021" max="11021" width="8.7109375" style="132" customWidth="1"/>
    <col min="11022" max="11264" width="9.140625" style="132"/>
    <col min="11265" max="11265" width="21.7109375" style="132" customWidth="1"/>
    <col min="11266" max="11266" width="9.7109375" style="132" customWidth="1"/>
    <col min="11267" max="11267" width="9.5703125" style="132" customWidth="1"/>
    <col min="11268" max="11270" width="8.85546875" style="132" customWidth="1"/>
    <col min="11271" max="11271" width="10.140625" style="132" customWidth="1"/>
    <col min="11272" max="11272" width="9.85546875" style="132" customWidth="1"/>
    <col min="11273" max="11273" width="9.7109375" style="132" customWidth="1"/>
    <col min="11274" max="11274" width="10.5703125" style="132" customWidth="1"/>
    <col min="11275" max="11276" width="9.7109375" style="132" customWidth="1"/>
    <col min="11277" max="11277" width="8.7109375" style="132" customWidth="1"/>
    <col min="11278" max="11520" width="9.140625" style="132"/>
    <col min="11521" max="11521" width="21.7109375" style="132" customWidth="1"/>
    <col min="11522" max="11522" width="9.7109375" style="132" customWidth="1"/>
    <col min="11523" max="11523" width="9.5703125" style="132" customWidth="1"/>
    <col min="11524" max="11526" width="8.85546875" style="132" customWidth="1"/>
    <col min="11527" max="11527" width="10.140625" style="132" customWidth="1"/>
    <col min="11528" max="11528" width="9.85546875" style="132" customWidth="1"/>
    <col min="11529" max="11529" width="9.7109375" style="132" customWidth="1"/>
    <col min="11530" max="11530" width="10.5703125" style="132" customWidth="1"/>
    <col min="11531" max="11532" width="9.7109375" style="132" customWidth="1"/>
    <col min="11533" max="11533" width="8.7109375" style="132" customWidth="1"/>
    <col min="11534" max="11776" width="9.140625" style="132"/>
    <col min="11777" max="11777" width="21.7109375" style="132" customWidth="1"/>
    <col min="11778" max="11778" width="9.7109375" style="132" customWidth="1"/>
    <col min="11779" max="11779" width="9.5703125" style="132" customWidth="1"/>
    <col min="11780" max="11782" width="8.85546875" style="132" customWidth="1"/>
    <col min="11783" max="11783" width="10.140625" style="132" customWidth="1"/>
    <col min="11784" max="11784" width="9.85546875" style="132" customWidth="1"/>
    <col min="11785" max="11785" width="9.7109375" style="132" customWidth="1"/>
    <col min="11786" max="11786" width="10.5703125" style="132" customWidth="1"/>
    <col min="11787" max="11788" width="9.7109375" style="132" customWidth="1"/>
    <col min="11789" max="11789" width="8.7109375" style="132" customWidth="1"/>
    <col min="11790" max="12032" width="9.140625" style="132"/>
    <col min="12033" max="12033" width="21.7109375" style="132" customWidth="1"/>
    <col min="12034" max="12034" width="9.7109375" style="132" customWidth="1"/>
    <col min="12035" max="12035" width="9.5703125" style="132" customWidth="1"/>
    <col min="12036" max="12038" width="8.85546875" style="132" customWidth="1"/>
    <col min="12039" max="12039" width="10.140625" style="132" customWidth="1"/>
    <col min="12040" max="12040" width="9.85546875" style="132" customWidth="1"/>
    <col min="12041" max="12041" width="9.7109375" style="132" customWidth="1"/>
    <col min="12042" max="12042" width="10.5703125" style="132" customWidth="1"/>
    <col min="12043" max="12044" width="9.7109375" style="132" customWidth="1"/>
    <col min="12045" max="12045" width="8.7109375" style="132" customWidth="1"/>
    <col min="12046" max="12288" width="9.140625" style="132"/>
    <col min="12289" max="12289" width="21.7109375" style="132" customWidth="1"/>
    <col min="12290" max="12290" width="9.7109375" style="132" customWidth="1"/>
    <col min="12291" max="12291" width="9.5703125" style="132" customWidth="1"/>
    <col min="12292" max="12294" width="8.85546875" style="132" customWidth="1"/>
    <col min="12295" max="12295" width="10.140625" style="132" customWidth="1"/>
    <col min="12296" max="12296" width="9.85546875" style="132" customWidth="1"/>
    <col min="12297" max="12297" width="9.7109375" style="132" customWidth="1"/>
    <col min="12298" max="12298" width="10.5703125" style="132" customWidth="1"/>
    <col min="12299" max="12300" width="9.7109375" style="132" customWidth="1"/>
    <col min="12301" max="12301" width="8.7109375" style="132" customWidth="1"/>
    <col min="12302" max="12544" width="9.140625" style="132"/>
    <col min="12545" max="12545" width="21.7109375" style="132" customWidth="1"/>
    <col min="12546" max="12546" width="9.7109375" style="132" customWidth="1"/>
    <col min="12547" max="12547" width="9.5703125" style="132" customWidth="1"/>
    <col min="12548" max="12550" width="8.85546875" style="132" customWidth="1"/>
    <col min="12551" max="12551" width="10.140625" style="132" customWidth="1"/>
    <col min="12552" max="12552" width="9.85546875" style="132" customWidth="1"/>
    <col min="12553" max="12553" width="9.7109375" style="132" customWidth="1"/>
    <col min="12554" max="12554" width="10.5703125" style="132" customWidth="1"/>
    <col min="12555" max="12556" width="9.7109375" style="132" customWidth="1"/>
    <col min="12557" max="12557" width="8.7109375" style="132" customWidth="1"/>
    <col min="12558" max="12800" width="9.140625" style="132"/>
    <col min="12801" max="12801" width="21.7109375" style="132" customWidth="1"/>
    <col min="12802" max="12802" width="9.7109375" style="132" customWidth="1"/>
    <col min="12803" max="12803" width="9.5703125" style="132" customWidth="1"/>
    <col min="12804" max="12806" width="8.85546875" style="132" customWidth="1"/>
    <col min="12807" max="12807" width="10.140625" style="132" customWidth="1"/>
    <col min="12808" max="12808" width="9.85546875" style="132" customWidth="1"/>
    <col min="12809" max="12809" width="9.7109375" style="132" customWidth="1"/>
    <col min="12810" max="12810" width="10.5703125" style="132" customWidth="1"/>
    <col min="12811" max="12812" width="9.7109375" style="132" customWidth="1"/>
    <col min="12813" max="12813" width="8.7109375" style="132" customWidth="1"/>
    <col min="12814" max="13056" width="9.140625" style="132"/>
    <col min="13057" max="13057" width="21.7109375" style="132" customWidth="1"/>
    <col min="13058" max="13058" width="9.7109375" style="132" customWidth="1"/>
    <col min="13059" max="13059" width="9.5703125" style="132" customWidth="1"/>
    <col min="13060" max="13062" width="8.85546875" style="132" customWidth="1"/>
    <col min="13063" max="13063" width="10.140625" style="132" customWidth="1"/>
    <col min="13064" max="13064" width="9.85546875" style="132" customWidth="1"/>
    <col min="13065" max="13065" width="9.7109375" style="132" customWidth="1"/>
    <col min="13066" max="13066" width="10.5703125" style="132" customWidth="1"/>
    <col min="13067" max="13068" width="9.7109375" style="132" customWidth="1"/>
    <col min="13069" max="13069" width="8.7109375" style="132" customWidth="1"/>
    <col min="13070" max="13312" width="9.140625" style="132"/>
    <col min="13313" max="13313" width="21.7109375" style="132" customWidth="1"/>
    <col min="13314" max="13314" width="9.7109375" style="132" customWidth="1"/>
    <col min="13315" max="13315" width="9.5703125" style="132" customWidth="1"/>
    <col min="13316" max="13318" width="8.85546875" style="132" customWidth="1"/>
    <col min="13319" max="13319" width="10.140625" style="132" customWidth="1"/>
    <col min="13320" max="13320" width="9.85546875" style="132" customWidth="1"/>
    <col min="13321" max="13321" width="9.7109375" style="132" customWidth="1"/>
    <col min="13322" max="13322" width="10.5703125" style="132" customWidth="1"/>
    <col min="13323" max="13324" width="9.7109375" style="132" customWidth="1"/>
    <col min="13325" max="13325" width="8.7109375" style="132" customWidth="1"/>
    <col min="13326" max="13568" width="9.140625" style="132"/>
    <col min="13569" max="13569" width="21.7109375" style="132" customWidth="1"/>
    <col min="13570" max="13570" width="9.7109375" style="132" customWidth="1"/>
    <col min="13571" max="13571" width="9.5703125" style="132" customWidth="1"/>
    <col min="13572" max="13574" width="8.85546875" style="132" customWidth="1"/>
    <col min="13575" max="13575" width="10.140625" style="132" customWidth="1"/>
    <col min="13576" max="13576" width="9.85546875" style="132" customWidth="1"/>
    <col min="13577" max="13577" width="9.7109375" style="132" customWidth="1"/>
    <col min="13578" max="13578" width="10.5703125" style="132" customWidth="1"/>
    <col min="13579" max="13580" width="9.7109375" style="132" customWidth="1"/>
    <col min="13581" max="13581" width="8.7109375" style="132" customWidth="1"/>
    <col min="13582" max="13824" width="9.140625" style="132"/>
    <col min="13825" max="13825" width="21.7109375" style="132" customWidth="1"/>
    <col min="13826" max="13826" width="9.7109375" style="132" customWidth="1"/>
    <col min="13827" max="13827" width="9.5703125" style="132" customWidth="1"/>
    <col min="13828" max="13830" width="8.85546875" style="132" customWidth="1"/>
    <col min="13831" max="13831" width="10.140625" style="132" customWidth="1"/>
    <col min="13832" max="13832" width="9.85546875" style="132" customWidth="1"/>
    <col min="13833" max="13833" width="9.7109375" style="132" customWidth="1"/>
    <col min="13834" max="13834" width="10.5703125" style="132" customWidth="1"/>
    <col min="13835" max="13836" width="9.7109375" style="132" customWidth="1"/>
    <col min="13837" max="13837" width="8.7109375" style="132" customWidth="1"/>
    <col min="13838" max="14080" width="9.140625" style="132"/>
    <col min="14081" max="14081" width="21.7109375" style="132" customWidth="1"/>
    <col min="14082" max="14082" width="9.7109375" style="132" customWidth="1"/>
    <col min="14083" max="14083" width="9.5703125" style="132" customWidth="1"/>
    <col min="14084" max="14086" width="8.85546875" style="132" customWidth="1"/>
    <col min="14087" max="14087" width="10.140625" style="132" customWidth="1"/>
    <col min="14088" max="14088" width="9.85546875" style="132" customWidth="1"/>
    <col min="14089" max="14089" width="9.7109375" style="132" customWidth="1"/>
    <col min="14090" max="14090" width="10.5703125" style="132" customWidth="1"/>
    <col min="14091" max="14092" width="9.7109375" style="132" customWidth="1"/>
    <col min="14093" max="14093" width="8.7109375" style="132" customWidth="1"/>
    <col min="14094" max="14336" width="9.140625" style="132"/>
    <col min="14337" max="14337" width="21.7109375" style="132" customWidth="1"/>
    <col min="14338" max="14338" width="9.7109375" style="132" customWidth="1"/>
    <col min="14339" max="14339" width="9.5703125" style="132" customWidth="1"/>
    <col min="14340" max="14342" width="8.85546875" style="132" customWidth="1"/>
    <col min="14343" max="14343" width="10.140625" style="132" customWidth="1"/>
    <col min="14344" max="14344" width="9.85546875" style="132" customWidth="1"/>
    <col min="14345" max="14345" width="9.7109375" style="132" customWidth="1"/>
    <col min="14346" max="14346" width="10.5703125" style="132" customWidth="1"/>
    <col min="14347" max="14348" width="9.7109375" style="132" customWidth="1"/>
    <col min="14349" max="14349" width="8.7109375" style="132" customWidth="1"/>
    <col min="14350" max="14592" width="9.140625" style="132"/>
    <col min="14593" max="14593" width="21.7109375" style="132" customWidth="1"/>
    <col min="14594" max="14594" width="9.7109375" style="132" customWidth="1"/>
    <col min="14595" max="14595" width="9.5703125" style="132" customWidth="1"/>
    <col min="14596" max="14598" width="8.85546875" style="132" customWidth="1"/>
    <col min="14599" max="14599" width="10.140625" style="132" customWidth="1"/>
    <col min="14600" max="14600" width="9.85546875" style="132" customWidth="1"/>
    <col min="14601" max="14601" width="9.7109375" style="132" customWidth="1"/>
    <col min="14602" max="14602" width="10.5703125" style="132" customWidth="1"/>
    <col min="14603" max="14604" width="9.7109375" style="132" customWidth="1"/>
    <col min="14605" max="14605" width="8.7109375" style="132" customWidth="1"/>
    <col min="14606" max="14848" width="9.140625" style="132"/>
    <col min="14849" max="14849" width="21.7109375" style="132" customWidth="1"/>
    <col min="14850" max="14850" width="9.7109375" style="132" customWidth="1"/>
    <col min="14851" max="14851" width="9.5703125" style="132" customWidth="1"/>
    <col min="14852" max="14854" width="8.85546875" style="132" customWidth="1"/>
    <col min="14855" max="14855" width="10.140625" style="132" customWidth="1"/>
    <col min="14856" max="14856" width="9.85546875" style="132" customWidth="1"/>
    <col min="14857" max="14857" width="9.7109375" style="132" customWidth="1"/>
    <col min="14858" max="14858" width="10.5703125" style="132" customWidth="1"/>
    <col min="14859" max="14860" width="9.7109375" style="132" customWidth="1"/>
    <col min="14861" max="14861" width="8.7109375" style="132" customWidth="1"/>
    <col min="14862" max="15104" width="9.140625" style="132"/>
    <col min="15105" max="15105" width="21.7109375" style="132" customWidth="1"/>
    <col min="15106" max="15106" width="9.7109375" style="132" customWidth="1"/>
    <col min="15107" max="15107" width="9.5703125" style="132" customWidth="1"/>
    <col min="15108" max="15110" width="8.85546875" style="132" customWidth="1"/>
    <col min="15111" max="15111" width="10.140625" style="132" customWidth="1"/>
    <col min="15112" max="15112" width="9.85546875" style="132" customWidth="1"/>
    <col min="15113" max="15113" width="9.7109375" style="132" customWidth="1"/>
    <col min="15114" max="15114" width="10.5703125" style="132" customWidth="1"/>
    <col min="15115" max="15116" width="9.7109375" style="132" customWidth="1"/>
    <col min="15117" max="15117" width="8.7109375" style="132" customWidth="1"/>
    <col min="15118" max="15360" width="9.140625" style="132"/>
    <col min="15361" max="15361" width="21.7109375" style="132" customWidth="1"/>
    <col min="15362" max="15362" width="9.7109375" style="132" customWidth="1"/>
    <col min="15363" max="15363" width="9.5703125" style="132" customWidth="1"/>
    <col min="15364" max="15366" width="8.85546875" style="132" customWidth="1"/>
    <col min="15367" max="15367" width="10.140625" style="132" customWidth="1"/>
    <col min="15368" max="15368" width="9.85546875" style="132" customWidth="1"/>
    <col min="15369" max="15369" width="9.7109375" style="132" customWidth="1"/>
    <col min="15370" max="15370" width="10.5703125" style="132" customWidth="1"/>
    <col min="15371" max="15372" width="9.7109375" style="132" customWidth="1"/>
    <col min="15373" max="15373" width="8.7109375" style="132" customWidth="1"/>
    <col min="15374" max="15616" width="9.140625" style="132"/>
    <col min="15617" max="15617" width="21.7109375" style="132" customWidth="1"/>
    <col min="15618" max="15618" width="9.7109375" style="132" customWidth="1"/>
    <col min="15619" max="15619" width="9.5703125" style="132" customWidth="1"/>
    <col min="15620" max="15622" width="8.85546875" style="132" customWidth="1"/>
    <col min="15623" max="15623" width="10.140625" style="132" customWidth="1"/>
    <col min="15624" max="15624" width="9.85546875" style="132" customWidth="1"/>
    <col min="15625" max="15625" width="9.7109375" style="132" customWidth="1"/>
    <col min="15626" max="15626" width="10.5703125" style="132" customWidth="1"/>
    <col min="15627" max="15628" width="9.7109375" style="132" customWidth="1"/>
    <col min="15629" max="15629" width="8.7109375" style="132" customWidth="1"/>
    <col min="15630" max="15872" width="9.140625" style="132"/>
    <col min="15873" max="15873" width="21.7109375" style="132" customWidth="1"/>
    <col min="15874" max="15874" width="9.7109375" style="132" customWidth="1"/>
    <col min="15875" max="15875" width="9.5703125" style="132" customWidth="1"/>
    <col min="15876" max="15878" width="8.85546875" style="132" customWidth="1"/>
    <col min="15879" max="15879" width="10.140625" style="132" customWidth="1"/>
    <col min="15880" max="15880" width="9.85546875" style="132" customWidth="1"/>
    <col min="15881" max="15881" width="9.7109375" style="132" customWidth="1"/>
    <col min="15882" max="15882" width="10.5703125" style="132" customWidth="1"/>
    <col min="15883" max="15884" width="9.7109375" style="132" customWidth="1"/>
    <col min="15885" max="15885" width="8.7109375" style="132" customWidth="1"/>
    <col min="15886" max="16128" width="9.140625" style="132"/>
    <col min="16129" max="16129" width="21.7109375" style="132" customWidth="1"/>
    <col min="16130" max="16130" width="9.7109375" style="132" customWidth="1"/>
    <col min="16131" max="16131" width="9.5703125" style="132" customWidth="1"/>
    <col min="16132" max="16134" width="8.85546875" style="132" customWidth="1"/>
    <col min="16135" max="16135" width="10.140625" style="132" customWidth="1"/>
    <col min="16136" max="16136" width="9.85546875" style="132" customWidth="1"/>
    <col min="16137" max="16137" width="9.7109375" style="132" customWidth="1"/>
    <col min="16138" max="16138" width="10.5703125" style="132" customWidth="1"/>
    <col min="16139" max="16140" width="9.7109375" style="132" customWidth="1"/>
    <col min="16141" max="16141" width="8.7109375" style="132" customWidth="1"/>
    <col min="16142" max="16384" width="9.140625" style="132"/>
  </cols>
  <sheetData>
    <row r="1" spans="1:24" ht="29.25" customHeight="1" x14ac:dyDescent="0.2">
      <c r="A1" s="361" t="s">
        <v>133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24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P2" s="134" t="s">
        <v>132</v>
      </c>
    </row>
    <row r="3" spans="1:24" ht="14.25" customHeight="1" x14ac:dyDescent="0.2">
      <c r="A3" s="338"/>
      <c r="B3" s="333" t="s">
        <v>210</v>
      </c>
      <c r="C3" s="333"/>
      <c r="D3" s="333"/>
      <c r="E3" s="334" t="s">
        <v>88</v>
      </c>
      <c r="F3" s="339"/>
      <c r="G3" s="339"/>
      <c r="H3" s="339"/>
      <c r="I3" s="339"/>
      <c r="J3" s="339"/>
      <c r="K3" s="327" t="s">
        <v>85</v>
      </c>
      <c r="L3" s="328"/>
      <c r="M3" s="329"/>
      <c r="N3" s="333" t="s">
        <v>89</v>
      </c>
      <c r="O3" s="333"/>
      <c r="P3" s="334"/>
      <c r="Q3" s="135"/>
    </row>
    <row r="4" spans="1:24" ht="27" customHeight="1" x14ac:dyDescent="0.2">
      <c r="A4" s="338"/>
      <c r="B4" s="333"/>
      <c r="C4" s="333"/>
      <c r="D4" s="333"/>
      <c r="E4" s="333" t="s">
        <v>87</v>
      </c>
      <c r="F4" s="333"/>
      <c r="G4" s="333"/>
      <c r="H4" s="333" t="s">
        <v>86</v>
      </c>
      <c r="I4" s="333"/>
      <c r="J4" s="333"/>
      <c r="K4" s="330"/>
      <c r="L4" s="331"/>
      <c r="M4" s="332"/>
      <c r="N4" s="333"/>
      <c r="O4" s="333"/>
      <c r="P4" s="334"/>
      <c r="Q4" s="135"/>
    </row>
    <row r="5" spans="1:24" ht="36" customHeight="1" x14ac:dyDescent="0.2">
      <c r="A5" s="338"/>
      <c r="B5" s="21" t="s">
        <v>208</v>
      </c>
      <c r="C5" s="21" t="s">
        <v>84</v>
      </c>
      <c r="D5" s="21" t="s">
        <v>209</v>
      </c>
      <c r="E5" s="21" t="s">
        <v>208</v>
      </c>
      <c r="F5" s="21" t="s">
        <v>84</v>
      </c>
      <c r="G5" s="21" t="s">
        <v>209</v>
      </c>
      <c r="H5" s="21" t="s">
        <v>208</v>
      </c>
      <c r="I5" s="21" t="s">
        <v>84</v>
      </c>
      <c r="J5" s="21" t="s">
        <v>209</v>
      </c>
      <c r="K5" s="21" t="s">
        <v>208</v>
      </c>
      <c r="L5" s="21" t="s">
        <v>84</v>
      </c>
      <c r="M5" s="22" t="s">
        <v>209</v>
      </c>
      <c r="N5" s="21" t="s">
        <v>208</v>
      </c>
      <c r="O5" s="21" t="s">
        <v>84</v>
      </c>
      <c r="P5" s="22" t="s">
        <v>209</v>
      </c>
      <c r="Q5" s="135"/>
    </row>
    <row r="6" spans="1:24" x14ac:dyDescent="0.2">
      <c r="A6" s="75" t="s">
        <v>93</v>
      </c>
      <c r="B6" s="136">
        <f>SUM(B7:B26)</f>
        <v>85305</v>
      </c>
      <c r="C6" s="136">
        <f>SUM(C7:C26)</f>
        <v>80880</v>
      </c>
      <c r="D6" s="137">
        <f>B6/C6*100</f>
        <v>105.47106824925817</v>
      </c>
      <c r="E6" s="136">
        <f>SUM(E7:E26)</f>
        <v>9148</v>
      </c>
      <c r="F6" s="136">
        <f>SUM(F7:F26)</f>
        <v>6132</v>
      </c>
      <c r="G6" s="138">
        <v>149.19999999999999</v>
      </c>
      <c r="H6" s="136">
        <f>SUM(H7:H26)</f>
        <v>76157</v>
      </c>
      <c r="I6" s="136">
        <f>SUM(I7:I26)</f>
        <v>74748</v>
      </c>
      <c r="J6" s="138">
        <f>H6/I6*100</f>
        <v>101.88500026756569</v>
      </c>
      <c r="K6" s="136">
        <f>SUM(K7:K26)</f>
        <v>315176</v>
      </c>
      <c r="L6" s="136">
        <f>SUM(L7:L26)</f>
        <v>392878</v>
      </c>
      <c r="M6" s="138">
        <f>K6/L6%</f>
        <v>80.222359103843942</v>
      </c>
      <c r="N6" s="136">
        <f>SUM(N7:N26)</f>
        <v>400481</v>
      </c>
      <c r="O6" s="136">
        <f>SUM(O7:O26)</f>
        <v>473758</v>
      </c>
      <c r="P6" s="138">
        <f>N6/O6%</f>
        <v>84.532820553953712</v>
      </c>
      <c r="Q6" s="139"/>
      <c r="R6" s="140"/>
      <c r="S6" s="139"/>
      <c r="T6" s="139"/>
      <c r="U6" s="78"/>
      <c r="V6" s="139"/>
      <c r="W6" s="139"/>
      <c r="X6" s="78"/>
    </row>
    <row r="7" spans="1:24" x14ac:dyDescent="0.2">
      <c r="A7" s="80" t="s">
        <v>94</v>
      </c>
      <c r="B7" s="136">
        <v>9649</v>
      </c>
      <c r="C7" s="136">
        <f t="shared" ref="C7:C21" si="0">F7+I7</f>
        <v>10492</v>
      </c>
      <c r="D7" s="137">
        <f t="shared" ref="D7:D26" si="1">B7/C7*100</f>
        <v>91.965306900495619</v>
      </c>
      <c r="E7" s="136">
        <v>119</v>
      </c>
      <c r="F7" s="136">
        <v>46</v>
      </c>
      <c r="G7" s="138">
        <v>258.7</v>
      </c>
      <c r="H7" s="136">
        <v>9530</v>
      </c>
      <c r="I7" s="136">
        <v>10446</v>
      </c>
      <c r="J7" s="138">
        <f t="shared" ref="J7:J26" si="2">H7/I7*100</f>
        <v>91.23109324143212</v>
      </c>
      <c r="K7" s="136">
        <v>5972</v>
      </c>
      <c r="L7" s="136">
        <v>7823</v>
      </c>
      <c r="M7" s="138">
        <f t="shared" ref="M7:M26" si="3">K7/L7%</f>
        <v>76.339000383484588</v>
      </c>
      <c r="N7" s="136">
        <v>15621</v>
      </c>
      <c r="O7" s="136">
        <v>18315</v>
      </c>
      <c r="P7" s="138">
        <f t="shared" ref="P7:P26" si="4">N7/O7%</f>
        <v>85.290745290745292</v>
      </c>
      <c r="Q7" s="139"/>
      <c r="R7" s="78"/>
      <c r="S7" s="139"/>
      <c r="T7" s="139"/>
      <c r="U7" s="78"/>
      <c r="V7" s="139"/>
      <c r="W7" s="139"/>
      <c r="X7" s="78"/>
    </row>
    <row r="8" spans="1:24" x14ac:dyDescent="0.2">
      <c r="A8" s="81" t="s">
        <v>95</v>
      </c>
      <c r="B8" s="136">
        <v>897</v>
      </c>
      <c r="C8" s="136">
        <f t="shared" si="0"/>
        <v>842</v>
      </c>
      <c r="D8" s="137">
        <f t="shared" si="1"/>
        <v>106.53206650831355</v>
      </c>
      <c r="E8" s="136">
        <v>134</v>
      </c>
      <c r="F8" s="136">
        <v>164</v>
      </c>
      <c r="G8" s="138">
        <v>81.7</v>
      </c>
      <c r="H8" s="136">
        <v>763</v>
      </c>
      <c r="I8" s="136">
        <v>678</v>
      </c>
      <c r="J8" s="138">
        <f t="shared" si="2"/>
        <v>112.53687315634218</v>
      </c>
      <c r="K8" s="136">
        <v>12213</v>
      </c>
      <c r="L8" s="136">
        <v>9918</v>
      </c>
      <c r="M8" s="138">
        <f t="shared" si="3"/>
        <v>123.13974591651542</v>
      </c>
      <c r="N8" s="136">
        <v>13110</v>
      </c>
      <c r="O8" s="136">
        <v>10760</v>
      </c>
      <c r="P8" s="138">
        <f t="shared" si="4"/>
        <v>121.84014869888476</v>
      </c>
      <c r="Q8" s="139"/>
      <c r="R8" s="78"/>
      <c r="S8" s="139"/>
      <c r="T8" s="139"/>
      <c r="U8" s="78"/>
      <c r="V8" s="139"/>
      <c r="W8" s="139"/>
      <c r="X8" s="78"/>
    </row>
    <row r="9" spans="1:24" x14ac:dyDescent="0.2">
      <c r="A9" s="81" t="s">
        <v>96</v>
      </c>
      <c r="B9" s="136">
        <v>9384</v>
      </c>
      <c r="C9" s="136">
        <f t="shared" si="0"/>
        <v>9150</v>
      </c>
      <c r="D9" s="137">
        <f t="shared" si="1"/>
        <v>102.55737704918033</v>
      </c>
      <c r="E9" s="136">
        <v>915</v>
      </c>
      <c r="F9" s="136">
        <v>1316</v>
      </c>
      <c r="G9" s="138">
        <v>69.5</v>
      </c>
      <c r="H9" s="136">
        <v>8469</v>
      </c>
      <c r="I9" s="136">
        <v>7834</v>
      </c>
      <c r="J9" s="138">
        <f t="shared" si="2"/>
        <v>108.10569313249935</v>
      </c>
      <c r="K9" s="136">
        <v>23461</v>
      </c>
      <c r="L9" s="136">
        <v>23049</v>
      </c>
      <c r="M9" s="138">
        <f t="shared" si="3"/>
        <v>101.78749620373985</v>
      </c>
      <c r="N9" s="136">
        <v>32845</v>
      </c>
      <c r="O9" s="136">
        <v>32199</v>
      </c>
      <c r="P9" s="138">
        <f t="shared" si="4"/>
        <v>102.00627348675424</v>
      </c>
      <c r="Q9" s="139"/>
      <c r="R9" s="78"/>
      <c r="S9" s="139"/>
      <c r="T9" s="139"/>
      <c r="U9" s="78"/>
      <c r="V9" s="139"/>
      <c r="W9" s="139"/>
      <c r="X9" s="78"/>
    </row>
    <row r="10" spans="1:24" x14ac:dyDescent="0.2">
      <c r="A10" s="81" t="s">
        <v>97</v>
      </c>
      <c r="B10" s="136">
        <v>11649</v>
      </c>
      <c r="C10" s="136">
        <f t="shared" si="0"/>
        <v>11358</v>
      </c>
      <c r="D10" s="137">
        <f t="shared" si="1"/>
        <v>102.56207078711041</v>
      </c>
      <c r="E10" s="136">
        <v>71</v>
      </c>
      <c r="F10" s="136">
        <v>76</v>
      </c>
      <c r="G10" s="138">
        <v>93.4</v>
      </c>
      <c r="H10" s="136">
        <v>11578</v>
      </c>
      <c r="I10" s="136">
        <v>11282</v>
      </c>
      <c r="J10" s="138">
        <f t="shared" si="2"/>
        <v>102.62364828931041</v>
      </c>
      <c r="K10" s="136">
        <v>26660</v>
      </c>
      <c r="L10" s="136">
        <v>28920</v>
      </c>
      <c r="M10" s="138">
        <f t="shared" si="3"/>
        <v>92.185338865836798</v>
      </c>
      <c r="N10" s="136">
        <v>38309</v>
      </c>
      <c r="O10" s="136">
        <v>40278</v>
      </c>
      <c r="P10" s="138">
        <f t="shared" si="4"/>
        <v>95.111475247033127</v>
      </c>
      <c r="Q10" s="139"/>
      <c r="R10" s="78"/>
      <c r="S10" s="139"/>
      <c r="T10" s="139"/>
      <c r="U10" s="78"/>
      <c r="V10" s="139"/>
      <c r="W10" s="139"/>
      <c r="X10" s="78"/>
    </row>
    <row r="11" spans="1:24" x14ac:dyDescent="0.2">
      <c r="A11" s="81" t="s">
        <v>98</v>
      </c>
      <c r="B11" s="136">
        <v>465</v>
      </c>
      <c r="C11" s="136">
        <f t="shared" si="0"/>
        <v>533</v>
      </c>
      <c r="D11" s="137">
        <f t="shared" si="1"/>
        <v>87.242026266416502</v>
      </c>
      <c r="E11" s="136">
        <v>5</v>
      </c>
      <c r="F11" s="136">
        <v>4</v>
      </c>
      <c r="G11" s="138">
        <v>125</v>
      </c>
      <c r="H11" s="136">
        <v>460</v>
      </c>
      <c r="I11" s="136">
        <v>529</v>
      </c>
      <c r="J11" s="138">
        <f t="shared" si="2"/>
        <v>86.956521739130437</v>
      </c>
      <c r="K11" s="136">
        <v>1550</v>
      </c>
      <c r="L11" s="136">
        <v>2221</v>
      </c>
      <c r="M11" s="138">
        <f t="shared" si="3"/>
        <v>69.788383610986045</v>
      </c>
      <c r="N11" s="136">
        <v>2015</v>
      </c>
      <c r="O11" s="136">
        <v>2754</v>
      </c>
      <c r="P11" s="138">
        <f t="shared" si="4"/>
        <v>73.166303558460427</v>
      </c>
      <c r="Q11" s="139"/>
      <c r="R11" s="78"/>
      <c r="S11" s="139"/>
      <c r="T11" s="139"/>
      <c r="U11" s="78"/>
      <c r="V11" s="139"/>
      <c r="W11" s="139"/>
      <c r="X11" s="78"/>
    </row>
    <row r="12" spans="1:24" x14ac:dyDescent="0.2">
      <c r="A12" s="81" t="s">
        <v>99</v>
      </c>
      <c r="B12" s="136">
        <v>7513</v>
      </c>
      <c r="C12" s="136">
        <f t="shared" si="0"/>
        <v>8025</v>
      </c>
      <c r="D12" s="137">
        <f t="shared" si="1"/>
        <v>93.619937694704049</v>
      </c>
      <c r="E12" s="136">
        <v>252</v>
      </c>
      <c r="F12" s="136">
        <v>711</v>
      </c>
      <c r="G12" s="138">
        <v>35.4</v>
      </c>
      <c r="H12" s="136">
        <v>7261</v>
      </c>
      <c r="I12" s="136">
        <v>7314</v>
      </c>
      <c r="J12" s="138">
        <f t="shared" si="2"/>
        <v>99.275362318840578</v>
      </c>
      <c r="K12" s="136">
        <v>9462</v>
      </c>
      <c r="L12" s="136">
        <v>9054</v>
      </c>
      <c r="M12" s="138">
        <f t="shared" si="3"/>
        <v>104.50629555997348</v>
      </c>
      <c r="N12" s="136">
        <v>16975</v>
      </c>
      <c r="O12" s="136">
        <v>17079</v>
      </c>
      <c r="P12" s="138">
        <f t="shared" si="4"/>
        <v>99.391065050647001</v>
      </c>
      <c r="Q12" s="139"/>
      <c r="R12" s="78"/>
      <c r="S12" s="139"/>
      <c r="T12" s="139"/>
      <c r="U12" s="78"/>
      <c r="V12" s="139"/>
      <c r="W12" s="139"/>
      <c r="X12" s="78"/>
    </row>
    <row r="13" spans="1:24" x14ac:dyDescent="0.2">
      <c r="A13" s="81" t="s">
        <v>100</v>
      </c>
      <c r="B13" s="136">
        <v>11600</v>
      </c>
      <c r="C13" s="136">
        <f>I13</f>
        <v>10629</v>
      </c>
      <c r="D13" s="137">
        <f t="shared" si="1"/>
        <v>109.13538432590084</v>
      </c>
      <c r="E13" s="136">
        <v>704</v>
      </c>
      <c r="F13" s="141" t="s">
        <v>227</v>
      </c>
      <c r="G13" s="141" t="s">
        <v>227</v>
      </c>
      <c r="H13" s="136">
        <v>10896</v>
      </c>
      <c r="I13" s="136">
        <v>10629</v>
      </c>
      <c r="J13" s="138">
        <f t="shared" si="2"/>
        <v>102.51199548405306</v>
      </c>
      <c r="K13" s="136">
        <v>30455</v>
      </c>
      <c r="L13" s="136">
        <v>29611</v>
      </c>
      <c r="M13" s="138">
        <f t="shared" si="3"/>
        <v>102.85029212117118</v>
      </c>
      <c r="N13" s="136">
        <v>42055</v>
      </c>
      <c r="O13" s="136">
        <v>40240</v>
      </c>
      <c r="P13" s="138">
        <f t="shared" si="4"/>
        <v>104.51043737574554</v>
      </c>
      <c r="Q13" s="139"/>
      <c r="R13" s="78"/>
      <c r="S13" s="139"/>
      <c r="T13" s="139"/>
      <c r="U13" s="78"/>
      <c r="V13" s="139"/>
      <c r="W13" s="139"/>
      <c r="X13" s="78"/>
    </row>
    <row r="14" spans="1:24" x14ac:dyDescent="0.2">
      <c r="A14" s="81" t="s">
        <v>101</v>
      </c>
      <c r="B14" s="136">
        <v>6458</v>
      </c>
      <c r="C14" s="136">
        <f t="shared" si="0"/>
        <v>6723</v>
      </c>
      <c r="D14" s="137">
        <f t="shared" si="1"/>
        <v>96.058307303287222</v>
      </c>
      <c r="E14" s="136">
        <v>1480</v>
      </c>
      <c r="F14" s="136">
        <v>1102</v>
      </c>
      <c r="G14" s="138">
        <v>134.30000000000001</v>
      </c>
      <c r="H14" s="136">
        <v>4978</v>
      </c>
      <c r="I14" s="136">
        <v>5621</v>
      </c>
      <c r="J14" s="138">
        <f t="shared" si="2"/>
        <v>88.560754314178965</v>
      </c>
      <c r="K14" s="136">
        <v>13444</v>
      </c>
      <c r="L14" s="136">
        <v>14759</v>
      </c>
      <c r="M14" s="138">
        <f t="shared" si="3"/>
        <v>91.090182261670847</v>
      </c>
      <c r="N14" s="136">
        <v>19902</v>
      </c>
      <c r="O14" s="136">
        <v>21482</v>
      </c>
      <c r="P14" s="138">
        <f t="shared" si="4"/>
        <v>92.645005120566054</v>
      </c>
      <c r="Q14" s="139"/>
      <c r="R14" s="78"/>
      <c r="S14" s="139"/>
      <c r="T14" s="139"/>
      <c r="U14" s="78"/>
      <c r="V14" s="139"/>
      <c r="W14" s="139"/>
      <c r="X14" s="78"/>
    </row>
    <row r="15" spans="1:24" x14ac:dyDescent="0.2">
      <c r="A15" s="81" t="s">
        <v>102</v>
      </c>
      <c r="B15" s="136">
        <v>3736</v>
      </c>
      <c r="C15" s="136">
        <f t="shared" si="0"/>
        <v>3599</v>
      </c>
      <c r="D15" s="137">
        <f t="shared" si="1"/>
        <v>103.80661294804112</v>
      </c>
      <c r="E15" s="136">
        <v>621</v>
      </c>
      <c r="F15" s="136">
        <v>578</v>
      </c>
      <c r="G15" s="138">
        <v>107.4</v>
      </c>
      <c r="H15" s="136">
        <v>3115</v>
      </c>
      <c r="I15" s="136">
        <v>3021</v>
      </c>
      <c r="J15" s="138">
        <f t="shared" si="2"/>
        <v>103.11155246607085</v>
      </c>
      <c r="K15" s="136">
        <v>6864</v>
      </c>
      <c r="L15" s="136">
        <v>7213</v>
      </c>
      <c r="M15" s="138">
        <f t="shared" si="3"/>
        <v>95.161513933176209</v>
      </c>
      <c r="N15" s="136">
        <v>10600</v>
      </c>
      <c r="O15" s="136">
        <v>10812</v>
      </c>
      <c r="P15" s="138">
        <f t="shared" si="4"/>
        <v>98.039215686274503</v>
      </c>
      <c r="Q15" s="139"/>
      <c r="R15" s="78"/>
      <c r="S15" s="139"/>
      <c r="T15" s="139"/>
      <c r="U15" s="78"/>
      <c r="V15" s="139"/>
      <c r="W15" s="139"/>
      <c r="X15" s="78"/>
    </row>
    <row r="16" spans="1:24" ht="14.25" customHeight="1" x14ac:dyDescent="0.2">
      <c r="A16" s="81" t="s">
        <v>103</v>
      </c>
      <c r="B16" s="136">
        <v>138</v>
      </c>
      <c r="C16" s="136">
        <f>I16</f>
        <v>113</v>
      </c>
      <c r="D16" s="137">
        <f t="shared" si="1"/>
        <v>122.12389380530972</v>
      </c>
      <c r="E16" s="136">
        <v>12</v>
      </c>
      <c r="F16" s="141" t="s">
        <v>227</v>
      </c>
      <c r="G16" s="141" t="s">
        <v>227</v>
      </c>
      <c r="H16" s="136">
        <v>126</v>
      </c>
      <c r="I16" s="136">
        <v>113</v>
      </c>
      <c r="J16" s="138">
        <f t="shared" si="2"/>
        <v>111.50442477876106</v>
      </c>
      <c r="K16" s="136">
        <v>3377</v>
      </c>
      <c r="L16" s="136">
        <v>3645</v>
      </c>
      <c r="M16" s="138">
        <f t="shared" si="3"/>
        <v>92.647462277091904</v>
      </c>
      <c r="N16" s="136">
        <v>3515</v>
      </c>
      <c r="O16" s="136">
        <v>3758</v>
      </c>
      <c r="P16" s="138">
        <f t="shared" si="4"/>
        <v>93.533794571580628</v>
      </c>
      <c r="Q16" s="139"/>
      <c r="R16" s="78"/>
      <c r="S16" s="139"/>
      <c r="T16" s="139"/>
      <c r="U16" s="78"/>
      <c r="V16" s="139"/>
      <c r="W16" s="139"/>
      <c r="X16" s="78"/>
    </row>
    <row r="17" spans="1:24" ht="14.25" customHeight="1" x14ac:dyDescent="0.2">
      <c r="A17" s="81" t="s">
        <v>104</v>
      </c>
      <c r="B17" s="136">
        <v>855</v>
      </c>
      <c r="C17" s="136">
        <f t="shared" si="0"/>
        <v>972</v>
      </c>
      <c r="D17" s="137">
        <f t="shared" si="1"/>
        <v>87.962962962962962</v>
      </c>
      <c r="E17" s="136">
        <v>1</v>
      </c>
      <c r="F17" s="136">
        <v>139</v>
      </c>
      <c r="G17" s="138">
        <v>0.7</v>
      </c>
      <c r="H17" s="136">
        <v>854</v>
      </c>
      <c r="I17" s="136">
        <v>833</v>
      </c>
      <c r="J17" s="138">
        <f t="shared" si="2"/>
        <v>102.52100840336134</v>
      </c>
      <c r="K17" s="136">
        <v>11336</v>
      </c>
      <c r="L17" s="136">
        <v>11389</v>
      </c>
      <c r="M17" s="138">
        <f t="shared" si="3"/>
        <v>99.534638686451842</v>
      </c>
      <c r="N17" s="136">
        <v>12191</v>
      </c>
      <c r="O17" s="136">
        <v>12361</v>
      </c>
      <c r="P17" s="138">
        <f t="shared" si="4"/>
        <v>98.624706738936979</v>
      </c>
      <c r="Q17" s="139"/>
      <c r="R17" s="78"/>
      <c r="S17" s="139"/>
      <c r="T17" s="139"/>
      <c r="U17" s="78"/>
      <c r="V17" s="139"/>
      <c r="W17" s="139"/>
      <c r="X17" s="78"/>
    </row>
    <row r="18" spans="1:24" s="142" customFormat="1" ht="12" x14ac:dyDescent="0.2">
      <c r="A18" s="81" t="s">
        <v>105</v>
      </c>
      <c r="B18" s="136">
        <v>1329</v>
      </c>
      <c r="C18" s="136">
        <f t="shared" si="0"/>
        <v>1434</v>
      </c>
      <c r="D18" s="137">
        <f t="shared" si="1"/>
        <v>92.677824267782427</v>
      </c>
      <c r="E18" s="141" t="s">
        <v>227</v>
      </c>
      <c r="F18" s="136">
        <v>16</v>
      </c>
      <c r="G18" s="141" t="s">
        <v>227</v>
      </c>
      <c r="H18" s="136">
        <v>1329</v>
      </c>
      <c r="I18" s="136">
        <v>1418</v>
      </c>
      <c r="J18" s="138">
        <f t="shared" si="2"/>
        <v>93.723554301833573</v>
      </c>
      <c r="K18" s="136">
        <v>3626</v>
      </c>
      <c r="L18" s="136">
        <v>3838</v>
      </c>
      <c r="M18" s="138">
        <f t="shared" si="3"/>
        <v>94.476289734236573</v>
      </c>
      <c r="N18" s="136">
        <v>4955</v>
      </c>
      <c r="O18" s="136">
        <v>5272</v>
      </c>
      <c r="P18" s="138">
        <f t="shared" si="4"/>
        <v>93.987101669195752</v>
      </c>
      <c r="Q18" s="139"/>
      <c r="R18" s="78"/>
      <c r="S18" s="139"/>
      <c r="T18" s="139"/>
      <c r="U18" s="78"/>
      <c r="V18" s="139"/>
      <c r="W18" s="139"/>
      <c r="X18" s="78"/>
    </row>
    <row r="19" spans="1:24" ht="14.25" customHeight="1" x14ac:dyDescent="0.2">
      <c r="A19" s="81" t="s">
        <v>106</v>
      </c>
      <c r="B19" s="136">
        <v>3521</v>
      </c>
      <c r="C19" s="136">
        <f t="shared" si="0"/>
        <v>3627</v>
      </c>
      <c r="D19" s="137">
        <f t="shared" si="1"/>
        <v>97.077474496829325</v>
      </c>
      <c r="E19" s="141" t="s">
        <v>227</v>
      </c>
      <c r="F19" s="136">
        <v>2</v>
      </c>
      <c r="G19" s="141" t="s">
        <v>227</v>
      </c>
      <c r="H19" s="136">
        <v>3521</v>
      </c>
      <c r="I19" s="136">
        <v>3625</v>
      </c>
      <c r="J19" s="138">
        <f t="shared" si="2"/>
        <v>97.131034482758622</v>
      </c>
      <c r="K19" s="136">
        <v>6713</v>
      </c>
      <c r="L19" s="136">
        <v>36336</v>
      </c>
      <c r="M19" s="138">
        <f t="shared" si="3"/>
        <v>18.474790841039191</v>
      </c>
      <c r="N19" s="136">
        <v>10234</v>
      </c>
      <c r="O19" s="136">
        <v>39963</v>
      </c>
      <c r="P19" s="138">
        <f t="shared" si="4"/>
        <v>25.608688036433701</v>
      </c>
      <c r="Q19" s="139"/>
      <c r="R19" s="78"/>
      <c r="S19" s="139"/>
      <c r="T19" s="139"/>
      <c r="U19" s="78"/>
      <c r="V19" s="139"/>
      <c r="W19" s="139"/>
      <c r="X19" s="78"/>
    </row>
    <row r="20" spans="1:24" ht="14.25" customHeight="1" x14ac:dyDescent="0.2">
      <c r="A20" s="81" t="s">
        <v>107</v>
      </c>
      <c r="B20" s="136">
        <v>2309</v>
      </c>
      <c r="C20" s="136">
        <f t="shared" si="0"/>
        <v>2045</v>
      </c>
      <c r="D20" s="137">
        <f t="shared" si="1"/>
        <v>112.90953545232274</v>
      </c>
      <c r="E20" s="136">
        <v>168</v>
      </c>
      <c r="F20" s="136">
        <v>6</v>
      </c>
      <c r="G20" s="138">
        <v>2800</v>
      </c>
      <c r="H20" s="136">
        <v>2141</v>
      </c>
      <c r="I20" s="136">
        <v>2039</v>
      </c>
      <c r="J20" s="138">
        <f t="shared" si="2"/>
        <v>105.00245218244237</v>
      </c>
      <c r="K20" s="136">
        <v>6624</v>
      </c>
      <c r="L20" s="136">
        <v>7294</v>
      </c>
      <c r="M20" s="138">
        <f t="shared" si="3"/>
        <v>90.814367973676994</v>
      </c>
      <c r="N20" s="136">
        <v>8933</v>
      </c>
      <c r="O20" s="136">
        <v>9339</v>
      </c>
      <c r="P20" s="138">
        <f t="shared" si="4"/>
        <v>95.652639468893881</v>
      </c>
      <c r="Q20" s="139"/>
      <c r="R20" s="78"/>
      <c r="S20" s="139"/>
      <c r="T20" s="139"/>
      <c r="U20" s="78"/>
      <c r="V20" s="139"/>
      <c r="W20" s="139"/>
      <c r="X20" s="78"/>
    </row>
    <row r="21" spans="1:24" ht="14.25" customHeight="1" x14ac:dyDescent="0.2">
      <c r="A21" s="81" t="s">
        <v>108</v>
      </c>
      <c r="B21" s="136">
        <v>9403</v>
      </c>
      <c r="C21" s="136">
        <f t="shared" si="0"/>
        <v>5524</v>
      </c>
      <c r="D21" s="137">
        <f t="shared" si="1"/>
        <v>170.22085445329472</v>
      </c>
      <c r="E21" s="136">
        <v>4666</v>
      </c>
      <c r="F21" s="136">
        <v>1972</v>
      </c>
      <c r="G21" s="138">
        <v>236.6</v>
      </c>
      <c r="H21" s="136">
        <v>4737</v>
      </c>
      <c r="I21" s="136">
        <v>3552</v>
      </c>
      <c r="J21" s="138">
        <f t="shared" si="2"/>
        <v>133.36148648648648</v>
      </c>
      <c r="K21" s="136">
        <v>140258</v>
      </c>
      <c r="L21" s="136">
        <v>185411</v>
      </c>
      <c r="M21" s="138">
        <f t="shared" si="3"/>
        <v>75.647075955579766</v>
      </c>
      <c r="N21" s="136">
        <v>149661</v>
      </c>
      <c r="O21" s="136">
        <v>190935</v>
      </c>
      <c r="P21" s="138">
        <f t="shared" si="4"/>
        <v>78.38321942022155</v>
      </c>
      <c r="Q21" s="139"/>
      <c r="R21" s="78"/>
      <c r="S21" s="139"/>
      <c r="T21" s="139"/>
      <c r="U21" s="78"/>
      <c r="V21" s="139"/>
      <c r="W21" s="139"/>
      <c r="X21" s="78"/>
    </row>
    <row r="22" spans="1:24" ht="14.25" customHeight="1" x14ac:dyDescent="0.2">
      <c r="A22" s="80" t="s">
        <v>109</v>
      </c>
      <c r="B22" s="136">
        <v>3954</v>
      </c>
      <c r="C22" s="136">
        <f>I22</f>
        <v>4107</v>
      </c>
      <c r="D22" s="137">
        <f t="shared" si="1"/>
        <v>96.274653031409784</v>
      </c>
      <c r="E22" s="141" t="s">
        <v>227</v>
      </c>
      <c r="F22" s="141" t="s">
        <v>227</v>
      </c>
      <c r="G22" s="141" t="s">
        <v>227</v>
      </c>
      <c r="H22" s="136">
        <v>3954</v>
      </c>
      <c r="I22" s="136">
        <v>4107</v>
      </c>
      <c r="J22" s="138">
        <f t="shared" si="2"/>
        <v>96.274653031409784</v>
      </c>
      <c r="K22" s="136">
        <v>4147</v>
      </c>
      <c r="L22" s="136">
        <v>3488</v>
      </c>
      <c r="M22" s="138">
        <f t="shared" si="3"/>
        <v>118.8933486238532</v>
      </c>
      <c r="N22" s="136">
        <v>8101</v>
      </c>
      <c r="O22" s="136">
        <v>7595</v>
      </c>
      <c r="P22" s="138">
        <f t="shared" si="4"/>
        <v>106.66227781435154</v>
      </c>
      <c r="Q22" s="139"/>
      <c r="R22" s="82"/>
      <c r="S22" s="139"/>
      <c r="T22" s="139"/>
      <c r="U22" s="78"/>
      <c r="V22" s="139"/>
      <c r="W22" s="139"/>
      <c r="X22" s="78"/>
    </row>
    <row r="23" spans="1:24" ht="14.25" customHeight="1" x14ac:dyDescent="0.2">
      <c r="A23" s="81" t="s">
        <v>110</v>
      </c>
      <c r="B23" s="136">
        <v>2135</v>
      </c>
      <c r="C23" s="136">
        <f>I23</f>
        <v>1397</v>
      </c>
      <c r="D23" s="137">
        <f t="shared" si="1"/>
        <v>152.82748747315676</v>
      </c>
      <c r="E23" s="141" t="s">
        <v>227</v>
      </c>
      <c r="F23" s="141" t="s">
        <v>227</v>
      </c>
      <c r="G23" s="141" t="s">
        <v>227</v>
      </c>
      <c r="H23" s="136">
        <v>2135</v>
      </c>
      <c r="I23" s="136">
        <v>1397</v>
      </c>
      <c r="J23" s="138">
        <f t="shared" si="2"/>
        <v>152.82748747315676</v>
      </c>
      <c r="K23" s="136">
        <v>6205</v>
      </c>
      <c r="L23" s="177">
        <v>6091</v>
      </c>
      <c r="M23" s="138">
        <f t="shared" si="3"/>
        <v>101.87161385650961</v>
      </c>
      <c r="N23" s="136">
        <v>8340</v>
      </c>
      <c r="O23" s="136">
        <v>7488</v>
      </c>
      <c r="P23" s="138">
        <f t="shared" si="4"/>
        <v>111.37820512820514</v>
      </c>
      <c r="Q23" s="82"/>
      <c r="R23" s="82"/>
      <c r="S23" s="139"/>
      <c r="T23" s="139"/>
      <c r="U23" s="78"/>
      <c r="V23" s="139"/>
      <c r="W23" s="139"/>
      <c r="X23" s="78"/>
    </row>
    <row r="24" spans="1:24" x14ac:dyDescent="0.2">
      <c r="A24" s="81" t="s">
        <v>111</v>
      </c>
      <c r="B24" s="141" t="s">
        <v>227</v>
      </c>
      <c r="C24" s="136" t="s">
        <v>227</v>
      </c>
      <c r="D24" s="137" t="s">
        <v>227</v>
      </c>
      <c r="E24" s="141" t="s">
        <v>227</v>
      </c>
      <c r="F24" s="141" t="s">
        <v>227</v>
      </c>
      <c r="G24" s="141" t="s">
        <v>227</v>
      </c>
      <c r="H24" s="141" t="s">
        <v>227</v>
      </c>
      <c r="I24" s="141" t="s">
        <v>227</v>
      </c>
      <c r="J24" s="138" t="s">
        <v>227</v>
      </c>
      <c r="K24" s="136">
        <v>17</v>
      </c>
      <c r="L24" s="177">
        <v>16</v>
      </c>
      <c r="M24" s="138">
        <f t="shared" si="3"/>
        <v>106.25</v>
      </c>
      <c r="N24" s="136">
        <v>17</v>
      </c>
      <c r="O24" s="136">
        <v>16</v>
      </c>
      <c r="P24" s="138">
        <f t="shared" si="4"/>
        <v>106.25</v>
      </c>
      <c r="Q24" s="82"/>
      <c r="R24" s="82"/>
      <c r="S24" s="82"/>
      <c r="T24" s="139"/>
      <c r="U24" s="82"/>
      <c r="V24" s="139"/>
      <c r="W24" s="139"/>
      <c r="X24" s="78"/>
    </row>
    <row r="25" spans="1:24" x14ac:dyDescent="0.2">
      <c r="A25" s="81" t="s">
        <v>112</v>
      </c>
      <c r="B25" s="141" t="s">
        <v>227</v>
      </c>
      <c r="C25" s="136" t="s">
        <v>227</v>
      </c>
      <c r="D25" s="137" t="s">
        <v>227</v>
      </c>
      <c r="E25" s="141" t="s">
        <v>227</v>
      </c>
      <c r="F25" s="141" t="s">
        <v>227</v>
      </c>
      <c r="G25" s="141" t="s">
        <v>227</v>
      </c>
      <c r="H25" s="141" t="s">
        <v>227</v>
      </c>
      <c r="I25" s="141" t="s">
        <v>227</v>
      </c>
      <c r="J25" s="138" t="s">
        <v>227</v>
      </c>
      <c r="K25" s="136" t="s">
        <v>227</v>
      </c>
      <c r="L25" s="177">
        <v>10</v>
      </c>
      <c r="M25" s="138" t="s">
        <v>227</v>
      </c>
      <c r="N25" s="136" t="s">
        <v>227</v>
      </c>
      <c r="O25" s="136">
        <v>10</v>
      </c>
      <c r="P25" s="138" t="s">
        <v>227</v>
      </c>
      <c r="Q25" s="82"/>
      <c r="R25" s="82"/>
      <c r="S25" s="82"/>
      <c r="T25" s="139"/>
      <c r="U25" s="82"/>
      <c r="V25" s="139"/>
      <c r="W25" s="139"/>
      <c r="X25" s="78"/>
    </row>
    <row r="26" spans="1:24" x14ac:dyDescent="0.2">
      <c r="A26" s="83" t="s">
        <v>113</v>
      </c>
      <c r="B26" s="143">
        <v>310</v>
      </c>
      <c r="C26" s="143">
        <f>I26</f>
        <v>310</v>
      </c>
      <c r="D26" s="182">
        <f t="shared" si="1"/>
        <v>100</v>
      </c>
      <c r="E26" s="144" t="s">
        <v>227</v>
      </c>
      <c r="F26" s="144" t="s">
        <v>227</v>
      </c>
      <c r="G26" s="144" t="s">
        <v>227</v>
      </c>
      <c r="H26" s="143">
        <v>310</v>
      </c>
      <c r="I26" s="143">
        <v>310</v>
      </c>
      <c r="J26" s="159">
        <f t="shared" si="2"/>
        <v>100</v>
      </c>
      <c r="K26" s="143">
        <v>2792</v>
      </c>
      <c r="L26" s="143">
        <v>2792</v>
      </c>
      <c r="M26" s="159">
        <f t="shared" si="3"/>
        <v>100</v>
      </c>
      <c r="N26" s="143">
        <v>3102</v>
      </c>
      <c r="O26" s="143">
        <v>3102</v>
      </c>
      <c r="P26" s="159">
        <f t="shared" si="4"/>
        <v>100</v>
      </c>
      <c r="Q26" s="82"/>
      <c r="R26" s="82"/>
      <c r="S26" s="82"/>
      <c r="T26" s="82"/>
      <c r="U26" s="82"/>
      <c r="V26" s="139"/>
      <c r="W26" s="139"/>
      <c r="X26" s="78"/>
    </row>
    <row r="27" spans="1:24" x14ac:dyDescent="0.2">
      <c r="A27" s="123"/>
      <c r="B27" s="82"/>
      <c r="C27" s="139"/>
      <c r="D27" s="139"/>
      <c r="E27" s="78"/>
      <c r="F27" s="139"/>
      <c r="G27" s="139"/>
      <c r="H27" s="78"/>
    </row>
    <row r="28" spans="1:24" x14ac:dyDescent="0.2">
      <c r="A28" s="291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24" ht="18.75" customHeight="1" x14ac:dyDescent="0.2"/>
  </sheetData>
  <mergeCells count="8">
    <mergeCell ref="N3:P4"/>
    <mergeCell ref="E4:G4"/>
    <mergeCell ref="H4:J4"/>
    <mergeCell ref="A1:M1"/>
    <mergeCell ref="A3:A5"/>
    <mergeCell ref="B3:D4"/>
    <mergeCell ref="E3:J3"/>
    <mergeCell ref="K3:M4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J16" sqref="J16"/>
    </sheetView>
  </sheetViews>
  <sheetFormatPr defaultRowHeight="12.75" x14ac:dyDescent="0.2"/>
  <cols>
    <col min="1" max="1" width="20.7109375" style="145" customWidth="1"/>
    <col min="2" max="2" width="17.5703125" style="145" customWidth="1"/>
    <col min="3" max="3" width="22.5703125" style="145" customWidth="1"/>
    <col min="4" max="4" width="22" style="145" customWidth="1"/>
    <col min="5" max="5" width="15.42578125" style="145" customWidth="1"/>
    <col min="6" max="6" width="21.5703125" style="145" customWidth="1"/>
    <col min="7" max="256" width="9.140625" style="145"/>
    <col min="257" max="257" width="20.7109375" style="145" customWidth="1"/>
    <col min="258" max="258" width="17.5703125" style="145" customWidth="1"/>
    <col min="259" max="259" width="22.5703125" style="145" customWidth="1"/>
    <col min="260" max="260" width="22" style="145" customWidth="1"/>
    <col min="261" max="261" width="15.42578125" style="145" customWidth="1"/>
    <col min="262" max="262" width="21.5703125" style="145" customWidth="1"/>
    <col min="263" max="512" width="9.140625" style="145"/>
    <col min="513" max="513" width="20.7109375" style="145" customWidth="1"/>
    <col min="514" max="514" width="17.5703125" style="145" customWidth="1"/>
    <col min="515" max="515" width="22.5703125" style="145" customWidth="1"/>
    <col min="516" max="516" width="22" style="145" customWidth="1"/>
    <col min="517" max="517" width="15.42578125" style="145" customWidth="1"/>
    <col min="518" max="518" width="21.5703125" style="145" customWidth="1"/>
    <col min="519" max="768" width="9.140625" style="145"/>
    <col min="769" max="769" width="20.7109375" style="145" customWidth="1"/>
    <col min="770" max="770" width="17.5703125" style="145" customWidth="1"/>
    <col min="771" max="771" width="22.5703125" style="145" customWidth="1"/>
    <col min="772" max="772" width="22" style="145" customWidth="1"/>
    <col min="773" max="773" width="15.42578125" style="145" customWidth="1"/>
    <col min="774" max="774" width="21.5703125" style="145" customWidth="1"/>
    <col min="775" max="1024" width="9.140625" style="145"/>
    <col min="1025" max="1025" width="20.7109375" style="145" customWidth="1"/>
    <col min="1026" max="1026" width="17.5703125" style="145" customWidth="1"/>
    <col min="1027" max="1027" width="22.5703125" style="145" customWidth="1"/>
    <col min="1028" max="1028" width="22" style="145" customWidth="1"/>
    <col min="1029" max="1029" width="15.42578125" style="145" customWidth="1"/>
    <col min="1030" max="1030" width="21.5703125" style="145" customWidth="1"/>
    <col min="1031" max="1280" width="9.140625" style="145"/>
    <col min="1281" max="1281" width="20.7109375" style="145" customWidth="1"/>
    <col min="1282" max="1282" width="17.5703125" style="145" customWidth="1"/>
    <col min="1283" max="1283" width="22.5703125" style="145" customWidth="1"/>
    <col min="1284" max="1284" width="22" style="145" customWidth="1"/>
    <col min="1285" max="1285" width="15.42578125" style="145" customWidth="1"/>
    <col min="1286" max="1286" width="21.5703125" style="145" customWidth="1"/>
    <col min="1287" max="1536" width="9.140625" style="145"/>
    <col min="1537" max="1537" width="20.7109375" style="145" customWidth="1"/>
    <col min="1538" max="1538" width="17.5703125" style="145" customWidth="1"/>
    <col min="1539" max="1539" width="22.5703125" style="145" customWidth="1"/>
    <col min="1540" max="1540" width="22" style="145" customWidth="1"/>
    <col min="1541" max="1541" width="15.42578125" style="145" customWidth="1"/>
    <col min="1542" max="1542" width="21.5703125" style="145" customWidth="1"/>
    <col min="1543" max="1792" width="9.140625" style="145"/>
    <col min="1793" max="1793" width="20.7109375" style="145" customWidth="1"/>
    <col min="1794" max="1794" width="17.5703125" style="145" customWidth="1"/>
    <col min="1795" max="1795" width="22.5703125" style="145" customWidth="1"/>
    <col min="1796" max="1796" width="22" style="145" customWidth="1"/>
    <col min="1797" max="1797" width="15.42578125" style="145" customWidth="1"/>
    <col min="1798" max="1798" width="21.5703125" style="145" customWidth="1"/>
    <col min="1799" max="2048" width="9.140625" style="145"/>
    <col min="2049" max="2049" width="20.7109375" style="145" customWidth="1"/>
    <col min="2050" max="2050" width="17.5703125" style="145" customWidth="1"/>
    <col min="2051" max="2051" width="22.5703125" style="145" customWidth="1"/>
    <col min="2052" max="2052" width="22" style="145" customWidth="1"/>
    <col min="2053" max="2053" width="15.42578125" style="145" customWidth="1"/>
    <col min="2054" max="2054" width="21.5703125" style="145" customWidth="1"/>
    <col min="2055" max="2304" width="9.140625" style="145"/>
    <col min="2305" max="2305" width="20.7109375" style="145" customWidth="1"/>
    <col min="2306" max="2306" width="17.5703125" style="145" customWidth="1"/>
    <col min="2307" max="2307" width="22.5703125" style="145" customWidth="1"/>
    <col min="2308" max="2308" width="22" style="145" customWidth="1"/>
    <col min="2309" max="2309" width="15.42578125" style="145" customWidth="1"/>
    <col min="2310" max="2310" width="21.5703125" style="145" customWidth="1"/>
    <col min="2311" max="2560" width="9.140625" style="145"/>
    <col min="2561" max="2561" width="20.7109375" style="145" customWidth="1"/>
    <col min="2562" max="2562" width="17.5703125" style="145" customWidth="1"/>
    <col min="2563" max="2563" width="22.5703125" style="145" customWidth="1"/>
    <col min="2564" max="2564" width="22" style="145" customWidth="1"/>
    <col min="2565" max="2565" width="15.42578125" style="145" customWidth="1"/>
    <col min="2566" max="2566" width="21.5703125" style="145" customWidth="1"/>
    <col min="2567" max="2816" width="9.140625" style="145"/>
    <col min="2817" max="2817" width="20.7109375" style="145" customWidth="1"/>
    <col min="2818" max="2818" width="17.5703125" style="145" customWidth="1"/>
    <col min="2819" max="2819" width="22.5703125" style="145" customWidth="1"/>
    <col min="2820" max="2820" width="22" style="145" customWidth="1"/>
    <col min="2821" max="2821" width="15.42578125" style="145" customWidth="1"/>
    <col min="2822" max="2822" width="21.5703125" style="145" customWidth="1"/>
    <col min="2823" max="3072" width="9.140625" style="145"/>
    <col min="3073" max="3073" width="20.7109375" style="145" customWidth="1"/>
    <col min="3074" max="3074" width="17.5703125" style="145" customWidth="1"/>
    <col min="3075" max="3075" width="22.5703125" style="145" customWidth="1"/>
    <col min="3076" max="3076" width="22" style="145" customWidth="1"/>
    <col min="3077" max="3077" width="15.42578125" style="145" customWidth="1"/>
    <col min="3078" max="3078" width="21.5703125" style="145" customWidth="1"/>
    <col min="3079" max="3328" width="9.140625" style="145"/>
    <col min="3329" max="3329" width="20.7109375" style="145" customWidth="1"/>
    <col min="3330" max="3330" width="17.5703125" style="145" customWidth="1"/>
    <col min="3331" max="3331" width="22.5703125" style="145" customWidth="1"/>
    <col min="3332" max="3332" width="22" style="145" customWidth="1"/>
    <col min="3333" max="3333" width="15.42578125" style="145" customWidth="1"/>
    <col min="3334" max="3334" width="21.5703125" style="145" customWidth="1"/>
    <col min="3335" max="3584" width="9.140625" style="145"/>
    <col min="3585" max="3585" width="20.7109375" style="145" customWidth="1"/>
    <col min="3586" max="3586" width="17.5703125" style="145" customWidth="1"/>
    <col min="3587" max="3587" width="22.5703125" style="145" customWidth="1"/>
    <col min="3588" max="3588" width="22" style="145" customWidth="1"/>
    <col min="3589" max="3589" width="15.42578125" style="145" customWidth="1"/>
    <col min="3590" max="3590" width="21.5703125" style="145" customWidth="1"/>
    <col min="3591" max="3840" width="9.140625" style="145"/>
    <col min="3841" max="3841" width="20.7109375" style="145" customWidth="1"/>
    <col min="3842" max="3842" width="17.5703125" style="145" customWidth="1"/>
    <col min="3843" max="3843" width="22.5703125" style="145" customWidth="1"/>
    <col min="3844" max="3844" width="22" style="145" customWidth="1"/>
    <col min="3845" max="3845" width="15.42578125" style="145" customWidth="1"/>
    <col min="3846" max="3846" width="21.5703125" style="145" customWidth="1"/>
    <col min="3847" max="4096" width="9.140625" style="145"/>
    <col min="4097" max="4097" width="20.7109375" style="145" customWidth="1"/>
    <col min="4098" max="4098" width="17.5703125" style="145" customWidth="1"/>
    <col min="4099" max="4099" width="22.5703125" style="145" customWidth="1"/>
    <col min="4100" max="4100" width="22" style="145" customWidth="1"/>
    <col min="4101" max="4101" width="15.42578125" style="145" customWidth="1"/>
    <col min="4102" max="4102" width="21.5703125" style="145" customWidth="1"/>
    <col min="4103" max="4352" width="9.140625" style="145"/>
    <col min="4353" max="4353" width="20.7109375" style="145" customWidth="1"/>
    <col min="4354" max="4354" width="17.5703125" style="145" customWidth="1"/>
    <col min="4355" max="4355" width="22.5703125" style="145" customWidth="1"/>
    <col min="4356" max="4356" width="22" style="145" customWidth="1"/>
    <col min="4357" max="4357" width="15.42578125" style="145" customWidth="1"/>
    <col min="4358" max="4358" width="21.5703125" style="145" customWidth="1"/>
    <col min="4359" max="4608" width="9.140625" style="145"/>
    <col min="4609" max="4609" width="20.7109375" style="145" customWidth="1"/>
    <col min="4610" max="4610" width="17.5703125" style="145" customWidth="1"/>
    <col min="4611" max="4611" width="22.5703125" style="145" customWidth="1"/>
    <col min="4612" max="4612" width="22" style="145" customWidth="1"/>
    <col min="4613" max="4613" width="15.42578125" style="145" customWidth="1"/>
    <col min="4614" max="4614" width="21.5703125" style="145" customWidth="1"/>
    <col min="4615" max="4864" width="9.140625" style="145"/>
    <col min="4865" max="4865" width="20.7109375" style="145" customWidth="1"/>
    <col min="4866" max="4866" width="17.5703125" style="145" customWidth="1"/>
    <col min="4867" max="4867" width="22.5703125" style="145" customWidth="1"/>
    <col min="4868" max="4868" width="22" style="145" customWidth="1"/>
    <col min="4869" max="4869" width="15.42578125" style="145" customWidth="1"/>
    <col min="4870" max="4870" width="21.5703125" style="145" customWidth="1"/>
    <col min="4871" max="5120" width="9.140625" style="145"/>
    <col min="5121" max="5121" width="20.7109375" style="145" customWidth="1"/>
    <col min="5122" max="5122" width="17.5703125" style="145" customWidth="1"/>
    <col min="5123" max="5123" width="22.5703125" style="145" customWidth="1"/>
    <col min="5124" max="5124" width="22" style="145" customWidth="1"/>
    <col min="5125" max="5125" width="15.42578125" style="145" customWidth="1"/>
    <col min="5126" max="5126" width="21.5703125" style="145" customWidth="1"/>
    <col min="5127" max="5376" width="9.140625" style="145"/>
    <col min="5377" max="5377" width="20.7109375" style="145" customWidth="1"/>
    <col min="5378" max="5378" width="17.5703125" style="145" customWidth="1"/>
    <col min="5379" max="5379" width="22.5703125" style="145" customWidth="1"/>
    <col min="5380" max="5380" width="22" style="145" customWidth="1"/>
    <col min="5381" max="5381" width="15.42578125" style="145" customWidth="1"/>
    <col min="5382" max="5382" width="21.5703125" style="145" customWidth="1"/>
    <col min="5383" max="5632" width="9.140625" style="145"/>
    <col min="5633" max="5633" width="20.7109375" style="145" customWidth="1"/>
    <col min="5634" max="5634" width="17.5703125" style="145" customWidth="1"/>
    <col min="5635" max="5635" width="22.5703125" style="145" customWidth="1"/>
    <col min="5636" max="5636" width="22" style="145" customWidth="1"/>
    <col min="5637" max="5637" width="15.42578125" style="145" customWidth="1"/>
    <col min="5638" max="5638" width="21.5703125" style="145" customWidth="1"/>
    <col min="5639" max="5888" width="9.140625" style="145"/>
    <col min="5889" max="5889" width="20.7109375" style="145" customWidth="1"/>
    <col min="5890" max="5890" width="17.5703125" style="145" customWidth="1"/>
    <col min="5891" max="5891" width="22.5703125" style="145" customWidth="1"/>
    <col min="5892" max="5892" width="22" style="145" customWidth="1"/>
    <col min="5893" max="5893" width="15.42578125" style="145" customWidth="1"/>
    <col min="5894" max="5894" width="21.5703125" style="145" customWidth="1"/>
    <col min="5895" max="6144" width="9.140625" style="145"/>
    <col min="6145" max="6145" width="20.7109375" style="145" customWidth="1"/>
    <col min="6146" max="6146" width="17.5703125" style="145" customWidth="1"/>
    <col min="6147" max="6147" width="22.5703125" style="145" customWidth="1"/>
    <col min="6148" max="6148" width="22" style="145" customWidth="1"/>
    <col min="6149" max="6149" width="15.42578125" style="145" customWidth="1"/>
    <col min="6150" max="6150" width="21.5703125" style="145" customWidth="1"/>
    <col min="6151" max="6400" width="9.140625" style="145"/>
    <col min="6401" max="6401" width="20.7109375" style="145" customWidth="1"/>
    <col min="6402" max="6402" width="17.5703125" style="145" customWidth="1"/>
    <col min="6403" max="6403" width="22.5703125" style="145" customWidth="1"/>
    <col min="6404" max="6404" width="22" style="145" customWidth="1"/>
    <col min="6405" max="6405" width="15.42578125" style="145" customWidth="1"/>
    <col min="6406" max="6406" width="21.5703125" style="145" customWidth="1"/>
    <col min="6407" max="6656" width="9.140625" style="145"/>
    <col min="6657" max="6657" width="20.7109375" style="145" customWidth="1"/>
    <col min="6658" max="6658" width="17.5703125" style="145" customWidth="1"/>
    <col min="6659" max="6659" width="22.5703125" style="145" customWidth="1"/>
    <col min="6660" max="6660" width="22" style="145" customWidth="1"/>
    <col min="6661" max="6661" width="15.42578125" style="145" customWidth="1"/>
    <col min="6662" max="6662" width="21.5703125" style="145" customWidth="1"/>
    <col min="6663" max="6912" width="9.140625" style="145"/>
    <col min="6913" max="6913" width="20.7109375" style="145" customWidth="1"/>
    <col min="6914" max="6914" width="17.5703125" style="145" customWidth="1"/>
    <col min="6915" max="6915" width="22.5703125" style="145" customWidth="1"/>
    <col min="6916" max="6916" width="22" style="145" customWidth="1"/>
    <col min="6917" max="6917" width="15.42578125" style="145" customWidth="1"/>
    <col min="6918" max="6918" width="21.5703125" style="145" customWidth="1"/>
    <col min="6919" max="7168" width="9.140625" style="145"/>
    <col min="7169" max="7169" width="20.7109375" style="145" customWidth="1"/>
    <col min="7170" max="7170" width="17.5703125" style="145" customWidth="1"/>
    <col min="7171" max="7171" width="22.5703125" style="145" customWidth="1"/>
    <col min="7172" max="7172" width="22" style="145" customWidth="1"/>
    <col min="7173" max="7173" width="15.42578125" style="145" customWidth="1"/>
    <col min="7174" max="7174" width="21.5703125" style="145" customWidth="1"/>
    <col min="7175" max="7424" width="9.140625" style="145"/>
    <col min="7425" max="7425" width="20.7109375" style="145" customWidth="1"/>
    <col min="7426" max="7426" width="17.5703125" style="145" customWidth="1"/>
    <col min="7427" max="7427" width="22.5703125" style="145" customWidth="1"/>
    <col min="7428" max="7428" width="22" style="145" customWidth="1"/>
    <col min="7429" max="7429" width="15.42578125" style="145" customWidth="1"/>
    <col min="7430" max="7430" width="21.5703125" style="145" customWidth="1"/>
    <col min="7431" max="7680" width="9.140625" style="145"/>
    <col min="7681" max="7681" width="20.7109375" style="145" customWidth="1"/>
    <col min="7682" max="7682" width="17.5703125" style="145" customWidth="1"/>
    <col min="7683" max="7683" width="22.5703125" style="145" customWidth="1"/>
    <col min="7684" max="7684" width="22" style="145" customWidth="1"/>
    <col min="7685" max="7685" width="15.42578125" style="145" customWidth="1"/>
    <col min="7686" max="7686" width="21.5703125" style="145" customWidth="1"/>
    <col min="7687" max="7936" width="9.140625" style="145"/>
    <col min="7937" max="7937" width="20.7109375" style="145" customWidth="1"/>
    <col min="7938" max="7938" width="17.5703125" style="145" customWidth="1"/>
    <col min="7939" max="7939" width="22.5703125" style="145" customWidth="1"/>
    <col min="7940" max="7940" width="22" style="145" customWidth="1"/>
    <col min="7941" max="7941" width="15.42578125" style="145" customWidth="1"/>
    <col min="7942" max="7942" width="21.5703125" style="145" customWidth="1"/>
    <col min="7943" max="8192" width="9.140625" style="145"/>
    <col min="8193" max="8193" width="20.7109375" style="145" customWidth="1"/>
    <col min="8194" max="8194" width="17.5703125" style="145" customWidth="1"/>
    <col min="8195" max="8195" width="22.5703125" style="145" customWidth="1"/>
    <col min="8196" max="8196" width="22" style="145" customWidth="1"/>
    <col min="8197" max="8197" width="15.42578125" style="145" customWidth="1"/>
    <col min="8198" max="8198" width="21.5703125" style="145" customWidth="1"/>
    <col min="8199" max="8448" width="9.140625" style="145"/>
    <col min="8449" max="8449" width="20.7109375" style="145" customWidth="1"/>
    <col min="8450" max="8450" width="17.5703125" style="145" customWidth="1"/>
    <col min="8451" max="8451" width="22.5703125" style="145" customWidth="1"/>
    <col min="8452" max="8452" width="22" style="145" customWidth="1"/>
    <col min="8453" max="8453" width="15.42578125" style="145" customWidth="1"/>
    <col min="8454" max="8454" width="21.5703125" style="145" customWidth="1"/>
    <col min="8455" max="8704" width="9.140625" style="145"/>
    <col min="8705" max="8705" width="20.7109375" style="145" customWidth="1"/>
    <col min="8706" max="8706" width="17.5703125" style="145" customWidth="1"/>
    <col min="8707" max="8707" width="22.5703125" style="145" customWidth="1"/>
    <col min="8708" max="8708" width="22" style="145" customWidth="1"/>
    <col min="8709" max="8709" width="15.42578125" style="145" customWidth="1"/>
    <col min="8710" max="8710" width="21.5703125" style="145" customWidth="1"/>
    <col min="8711" max="8960" width="9.140625" style="145"/>
    <col min="8961" max="8961" width="20.7109375" style="145" customWidth="1"/>
    <col min="8962" max="8962" width="17.5703125" style="145" customWidth="1"/>
    <col min="8963" max="8963" width="22.5703125" style="145" customWidth="1"/>
    <col min="8964" max="8964" width="22" style="145" customWidth="1"/>
    <col min="8965" max="8965" width="15.42578125" style="145" customWidth="1"/>
    <col min="8966" max="8966" width="21.5703125" style="145" customWidth="1"/>
    <col min="8967" max="9216" width="9.140625" style="145"/>
    <col min="9217" max="9217" width="20.7109375" style="145" customWidth="1"/>
    <col min="9218" max="9218" width="17.5703125" style="145" customWidth="1"/>
    <col min="9219" max="9219" width="22.5703125" style="145" customWidth="1"/>
    <col min="9220" max="9220" width="22" style="145" customWidth="1"/>
    <col min="9221" max="9221" width="15.42578125" style="145" customWidth="1"/>
    <col min="9222" max="9222" width="21.5703125" style="145" customWidth="1"/>
    <col min="9223" max="9472" width="9.140625" style="145"/>
    <col min="9473" max="9473" width="20.7109375" style="145" customWidth="1"/>
    <col min="9474" max="9474" width="17.5703125" style="145" customWidth="1"/>
    <col min="9475" max="9475" width="22.5703125" style="145" customWidth="1"/>
    <col min="9476" max="9476" width="22" style="145" customWidth="1"/>
    <col min="9477" max="9477" width="15.42578125" style="145" customWidth="1"/>
    <col min="9478" max="9478" width="21.5703125" style="145" customWidth="1"/>
    <col min="9479" max="9728" width="9.140625" style="145"/>
    <col min="9729" max="9729" width="20.7109375" style="145" customWidth="1"/>
    <col min="9730" max="9730" width="17.5703125" style="145" customWidth="1"/>
    <col min="9731" max="9731" width="22.5703125" style="145" customWidth="1"/>
    <col min="9732" max="9732" width="22" style="145" customWidth="1"/>
    <col min="9733" max="9733" width="15.42578125" style="145" customWidth="1"/>
    <col min="9734" max="9734" width="21.5703125" style="145" customWidth="1"/>
    <col min="9735" max="9984" width="9.140625" style="145"/>
    <col min="9985" max="9985" width="20.7109375" style="145" customWidth="1"/>
    <col min="9986" max="9986" width="17.5703125" style="145" customWidth="1"/>
    <col min="9987" max="9987" width="22.5703125" style="145" customWidth="1"/>
    <col min="9988" max="9988" width="22" style="145" customWidth="1"/>
    <col min="9989" max="9989" width="15.42578125" style="145" customWidth="1"/>
    <col min="9990" max="9990" width="21.5703125" style="145" customWidth="1"/>
    <col min="9991" max="10240" width="9.140625" style="145"/>
    <col min="10241" max="10241" width="20.7109375" style="145" customWidth="1"/>
    <col min="10242" max="10242" width="17.5703125" style="145" customWidth="1"/>
    <col min="10243" max="10243" width="22.5703125" style="145" customWidth="1"/>
    <col min="10244" max="10244" width="22" style="145" customWidth="1"/>
    <col min="10245" max="10245" width="15.42578125" style="145" customWidth="1"/>
    <col min="10246" max="10246" width="21.5703125" style="145" customWidth="1"/>
    <col min="10247" max="10496" width="9.140625" style="145"/>
    <col min="10497" max="10497" width="20.7109375" style="145" customWidth="1"/>
    <col min="10498" max="10498" width="17.5703125" style="145" customWidth="1"/>
    <col min="10499" max="10499" width="22.5703125" style="145" customWidth="1"/>
    <col min="10500" max="10500" width="22" style="145" customWidth="1"/>
    <col min="10501" max="10501" width="15.42578125" style="145" customWidth="1"/>
    <col min="10502" max="10502" width="21.5703125" style="145" customWidth="1"/>
    <col min="10503" max="10752" width="9.140625" style="145"/>
    <col min="10753" max="10753" width="20.7109375" style="145" customWidth="1"/>
    <col min="10754" max="10754" width="17.5703125" style="145" customWidth="1"/>
    <col min="10755" max="10755" width="22.5703125" style="145" customWidth="1"/>
    <col min="10756" max="10756" width="22" style="145" customWidth="1"/>
    <col min="10757" max="10757" width="15.42578125" style="145" customWidth="1"/>
    <col min="10758" max="10758" width="21.5703125" style="145" customWidth="1"/>
    <col min="10759" max="11008" width="9.140625" style="145"/>
    <col min="11009" max="11009" width="20.7109375" style="145" customWidth="1"/>
    <col min="11010" max="11010" width="17.5703125" style="145" customWidth="1"/>
    <col min="11011" max="11011" width="22.5703125" style="145" customWidth="1"/>
    <col min="11012" max="11012" width="22" style="145" customWidth="1"/>
    <col min="11013" max="11013" width="15.42578125" style="145" customWidth="1"/>
    <col min="11014" max="11014" width="21.5703125" style="145" customWidth="1"/>
    <col min="11015" max="11264" width="9.140625" style="145"/>
    <col min="11265" max="11265" width="20.7109375" style="145" customWidth="1"/>
    <col min="11266" max="11266" width="17.5703125" style="145" customWidth="1"/>
    <col min="11267" max="11267" width="22.5703125" style="145" customWidth="1"/>
    <col min="11268" max="11268" width="22" style="145" customWidth="1"/>
    <col min="11269" max="11269" width="15.42578125" style="145" customWidth="1"/>
    <col min="11270" max="11270" width="21.5703125" style="145" customWidth="1"/>
    <col min="11271" max="11520" width="9.140625" style="145"/>
    <col min="11521" max="11521" width="20.7109375" style="145" customWidth="1"/>
    <col min="11522" max="11522" width="17.5703125" style="145" customWidth="1"/>
    <col min="11523" max="11523" width="22.5703125" style="145" customWidth="1"/>
    <col min="11524" max="11524" width="22" style="145" customWidth="1"/>
    <col min="11525" max="11525" width="15.42578125" style="145" customWidth="1"/>
    <col min="11526" max="11526" width="21.5703125" style="145" customWidth="1"/>
    <col min="11527" max="11776" width="9.140625" style="145"/>
    <col min="11777" max="11777" width="20.7109375" style="145" customWidth="1"/>
    <col min="11778" max="11778" width="17.5703125" style="145" customWidth="1"/>
    <col min="11779" max="11779" width="22.5703125" style="145" customWidth="1"/>
    <col min="11780" max="11780" width="22" style="145" customWidth="1"/>
    <col min="11781" max="11781" width="15.42578125" style="145" customWidth="1"/>
    <col min="11782" max="11782" width="21.5703125" style="145" customWidth="1"/>
    <col min="11783" max="12032" width="9.140625" style="145"/>
    <col min="12033" max="12033" width="20.7109375" style="145" customWidth="1"/>
    <col min="12034" max="12034" width="17.5703125" style="145" customWidth="1"/>
    <col min="12035" max="12035" width="22.5703125" style="145" customWidth="1"/>
    <col min="12036" max="12036" width="22" style="145" customWidth="1"/>
    <col min="12037" max="12037" width="15.42578125" style="145" customWidth="1"/>
    <col min="12038" max="12038" width="21.5703125" style="145" customWidth="1"/>
    <col min="12039" max="12288" width="9.140625" style="145"/>
    <col min="12289" max="12289" width="20.7109375" style="145" customWidth="1"/>
    <col min="12290" max="12290" width="17.5703125" style="145" customWidth="1"/>
    <col min="12291" max="12291" width="22.5703125" style="145" customWidth="1"/>
    <col min="12292" max="12292" width="22" style="145" customWidth="1"/>
    <col min="12293" max="12293" width="15.42578125" style="145" customWidth="1"/>
    <col min="12294" max="12294" width="21.5703125" style="145" customWidth="1"/>
    <col min="12295" max="12544" width="9.140625" style="145"/>
    <col min="12545" max="12545" width="20.7109375" style="145" customWidth="1"/>
    <col min="12546" max="12546" width="17.5703125" style="145" customWidth="1"/>
    <col min="12547" max="12547" width="22.5703125" style="145" customWidth="1"/>
    <col min="12548" max="12548" width="22" style="145" customWidth="1"/>
    <col min="12549" max="12549" width="15.42578125" style="145" customWidth="1"/>
    <col min="12550" max="12550" width="21.5703125" style="145" customWidth="1"/>
    <col min="12551" max="12800" width="9.140625" style="145"/>
    <col min="12801" max="12801" width="20.7109375" style="145" customWidth="1"/>
    <col min="12802" max="12802" width="17.5703125" style="145" customWidth="1"/>
    <col min="12803" max="12803" width="22.5703125" style="145" customWidth="1"/>
    <col min="12804" max="12804" width="22" style="145" customWidth="1"/>
    <col min="12805" max="12805" width="15.42578125" style="145" customWidth="1"/>
    <col min="12806" max="12806" width="21.5703125" style="145" customWidth="1"/>
    <col min="12807" max="13056" width="9.140625" style="145"/>
    <col min="13057" max="13057" width="20.7109375" style="145" customWidth="1"/>
    <col min="13058" max="13058" width="17.5703125" style="145" customWidth="1"/>
    <col min="13059" max="13059" width="22.5703125" style="145" customWidth="1"/>
    <col min="13060" max="13060" width="22" style="145" customWidth="1"/>
    <col min="13061" max="13061" width="15.42578125" style="145" customWidth="1"/>
    <col min="13062" max="13062" width="21.5703125" style="145" customWidth="1"/>
    <col min="13063" max="13312" width="9.140625" style="145"/>
    <col min="13313" max="13313" width="20.7109375" style="145" customWidth="1"/>
    <col min="13314" max="13314" width="17.5703125" style="145" customWidth="1"/>
    <col min="13315" max="13315" width="22.5703125" style="145" customWidth="1"/>
    <col min="13316" max="13316" width="22" style="145" customWidth="1"/>
    <col min="13317" max="13317" width="15.42578125" style="145" customWidth="1"/>
    <col min="13318" max="13318" width="21.5703125" style="145" customWidth="1"/>
    <col min="13319" max="13568" width="9.140625" style="145"/>
    <col min="13569" max="13569" width="20.7109375" style="145" customWidth="1"/>
    <col min="13570" max="13570" width="17.5703125" style="145" customWidth="1"/>
    <col min="13571" max="13571" width="22.5703125" style="145" customWidth="1"/>
    <col min="13572" max="13572" width="22" style="145" customWidth="1"/>
    <col min="13573" max="13573" width="15.42578125" style="145" customWidth="1"/>
    <col min="13574" max="13574" width="21.5703125" style="145" customWidth="1"/>
    <col min="13575" max="13824" width="9.140625" style="145"/>
    <col min="13825" max="13825" width="20.7109375" style="145" customWidth="1"/>
    <col min="13826" max="13826" width="17.5703125" style="145" customWidth="1"/>
    <col min="13827" max="13827" width="22.5703125" style="145" customWidth="1"/>
    <col min="13828" max="13828" width="22" style="145" customWidth="1"/>
    <col min="13829" max="13829" width="15.42578125" style="145" customWidth="1"/>
    <col min="13830" max="13830" width="21.5703125" style="145" customWidth="1"/>
    <col min="13831" max="14080" width="9.140625" style="145"/>
    <col min="14081" max="14081" width="20.7109375" style="145" customWidth="1"/>
    <col min="14082" max="14082" width="17.5703125" style="145" customWidth="1"/>
    <col min="14083" max="14083" width="22.5703125" style="145" customWidth="1"/>
    <col min="14084" max="14084" width="22" style="145" customWidth="1"/>
    <col min="14085" max="14085" width="15.42578125" style="145" customWidth="1"/>
    <col min="14086" max="14086" width="21.5703125" style="145" customWidth="1"/>
    <col min="14087" max="14336" width="9.140625" style="145"/>
    <col min="14337" max="14337" width="20.7109375" style="145" customWidth="1"/>
    <col min="14338" max="14338" width="17.5703125" style="145" customWidth="1"/>
    <col min="14339" max="14339" width="22.5703125" style="145" customWidth="1"/>
    <col min="14340" max="14340" width="22" style="145" customWidth="1"/>
    <col min="14341" max="14341" width="15.42578125" style="145" customWidth="1"/>
    <col min="14342" max="14342" width="21.5703125" style="145" customWidth="1"/>
    <col min="14343" max="14592" width="9.140625" style="145"/>
    <col min="14593" max="14593" width="20.7109375" style="145" customWidth="1"/>
    <col min="14594" max="14594" width="17.5703125" style="145" customWidth="1"/>
    <col min="14595" max="14595" width="22.5703125" style="145" customWidth="1"/>
    <col min="14596" max="14596" width="22" style="145" customWidth="1"/>
    <col min="14597" max="14597" width="15.42578125" style="145" customWidth="1"/>
    <col min="14598" max="14598" width="21.5703125" style="145" customWidth="1"/>
    <col min="14599" max="14848" width="9.140625" style="145"/>
    <col min="14849" max="14849" width="20.7109375" style="145" customWidth="1"/>
    <col min="14850" max="14850" width="17.5703125" style="145" customWidth="1"/>
    <col min="14851" max="14851" width="22.5703125" style="145" customWidth="1"/>
    <col min="14852" max="14852" width="22" style="145" customWidth="1"/>
    <col min="14853" max="14853" width="15.42578125" style="145" customWidth="1"/>
    <col min="14854" max="14854" width="21.5703125" style="145" customWidth="1"/>
    <col min="14855" max="15104" width="9.140625" style="145"/>
    <col min="15105" max="15105" width="20.7109375" style="145" customWidth="1"/>
    <col min="15106" max="15106" width="17.5703125" style="145" customWidth="1"/>
    <col min="15107" max="15107" width="22.5703125" style="145" customWidth="1"/>
    <col min="15108" max="15108" width="22" style="145" customWidth="1"/>
    <col min="15109" max="15109" width="15.42578125" style="145" customWidth="1"/>
    <col min="15110" max="15110" width="21.5703125" style="145" customWidth="1"/>
    <col min="15111" max="15360" width="9.140625" style="145"/>
    <col min="15361" max="15361" width="20.7109375" style="145" customWidth="1"/>
    <col min="15362" max="15362" width="17.5703125" style="145" customWidth="1"/>
    <col min="15363" max="15363" width="22.5703125" style="145" customWidth="1"/>
    <col min="15364" max="15364" width="22" style="145" customWidth="1"/>
    <col min="15365" max="15365" width="15.42578125" style="145" customWidth="1"/>
    <col min="15366" max="15366" width="21.5703125" style="145" customWidth="1"/>
    <col min="15367" max="15616" width="9.140625" style="145"/>
    <col min="15617" max="15617" width="20.7109375" style="145" customWidth="1"/>
    <col min="15618" max="15618" width="17.5703125" style="145" customWidth="1"/>
    <col min="15619" max="15619" width="22.5703125" style="145" customWidth="1"/>
    <col min="15620" max="15620" width="22" style="145" customWidth="1"/>
    <col min="15621" max="15621" width="15.42578125" style="145" customWidth="1"/>
    <col min="15622" max="15622" width="21.5703125" style="145" customWidth="1"/>
    <col min="15623" max="15872" width="9.140625" style="145"/>
    <col min="15873" max="15873" width="20.7109375" style="145" customWidth="1"/>
    <col min="15874" max="15874" width="17.5703125" style="145" customWidth="1"/>
    <col min="15875" max="15875" width="22.5703125" style="145" customWidth="1"/>
    <col min="15876" max="15876" width="22" style="145" customWidth="1"/>
    <col min="15877" max="15877" width="15.42578125" style="145" customWidth="1"/>
    <col min="15878" max="15878" width="21.5703125" style="145" customWidth="1"/>
    <col min="15879" max="16128" width="9.140625" style="145"/>
    <col min="16129" max="16129" width="20.7109375" style="145" customWidth="1"/>
    <col min="16130" max="16130" width="17.5703125" style="145" customWidth="1"/>
    <col min="16131" max="16131" width="22.5703125" style="145" customWidth="1"/>
    <col min="16132" max="16132" width="22" style="145" customWidth="1"/>
    <col min="16133" max="16133" width="15.42578125" style="145" customWidth="1"/>
    <col min="16134" max="16134" width="21.5703125" style="145" customWidth="1"/>
    <col min="16135" max="16384" width="9.140625" style="145"/>
  </cols>
  <sheetData>
    <row r="1" spans="1:11" ht="33" customHeight="1" x14ac:dyDescent="0.2">
      <c r="A1" s="367" t="s">
        <v>134</v>
      </c>
      <c r="B1" s="367"/>
      <c r="C1" s="367"/>
      <c r="D1" s="367"/>
      <c r="E1" s="367"/>
      <c r="F1" s="368"/>
    </row>
    <row r="2" spans="1:11" ht="27" customHeight="1" x14ac:dyDescent="0.2">
      <c r="A2" s="369" t="s">
        <v>135</v>
      </c>
      <c r="B2" s="369"/>
      <c r="C2" s="369"/>
      <c r="D2" s="369"/>
      <c r="E2" s="369"/>
      <c r="F2" s="369"/>
    </row>
    <row r="3" spans="1:11" x14ac:dyDescent="0.2">
      <c r="A3" s="146"/>
      <c r="B3" s="147"/>
      <c r="C3" s="147"/>
      <c r="D3" s="147"/>
      <c r="E3" s="147"/>
      <c r="F3" s="148" t="s">
        <v>136</v>
      </c>
    </row>
    <row r="4" spans="1:11" ht="12.75" customHeight="1" x14ac:dyDescent="0.2">
      <c r="A4" s="370"/>
      <c r="B4" s="362" t="s">
        <v>137</v>
      </c>
      <c r="C4" s="362"/>
      <c r="D4" s="362"/>
      <c r="E4" s="362"/>
      <c r="F4" s="363" t="s">
        <v>138</v>
      </c>
    </row>
    <row r="5" spans="1:11" ht="22.5" x14ac:dyDescent="0.2">
      <c r="A5" s="370"/>
      <c r="B5" s="149" t="s">
        <v>139</v>
      </c>
      <c r="C5" s="149" t="s">
        <v>140</v>
      </c>
      <c r="D5" s="149" t="s">
        <v>141</v>
      </c>
      <c r="E5" s="149" t="s">
        <v>142</v>
      </c>
      <c r="F5" s="363"/>
    </row>
    <row r="6" spans="1:11" ht="14.25" customHeight="1" x14ac:dyDescent="0.2">
      <c r="A6" s="150" t="s">
        <v>93</v>
      </c>
      <c r="B6" s="77">
        <v>751.1</v>
      </c>
      <c r="C6" s="77">
        <v>3859.58</v>
      </c>
      <c r="D6" s="77">
        <v>32526.92</v>
      </c>
      <c r="E6" s="77">
        <v>549.36</v>
      </c>
      <c r="F6" s="77">
        <v>426.44</v>
      </c>
      <c r="G6" s="79"/>
      <c r="H6" s="79"/>
      <c r="I6" s="79"/>
      <c r="J6" s="79"/>
      <c r="K6" s="79"/>
    </row>
    <row r="7" spans="1:11" x14ac:dyDescent="0.2">
      <c r="A7" s="150" t="s">
        <v>94</v>
      </c>
      <c r="B7" s="77">
        <v>36</v>
      </c>
      <c r="C7" s="77" t="s">
        <v>227</v>
      </c>
      <c r="D7" s="77">
        <v>1413.79</v>
      </c>
      <c r="E7" s="77">
        <v>0.74</v>
      </c>
      <c r="F7" s="77">
        <v>7.58</v>
      </c>
      <c r="G7" s="79"/>
      <c r="H7" s="82"/>
      <c r="I7" s="79"/>
      <c r="J7" s="79"/>
      <c r="K7" s="79"/>
    </row>
    <row r="8" spans="1:11" x14ac:dyDescent="0.2">
      <c r="A8" s="150" t="s">
        <v>95</v>
      </c>
      <c r="B8" s="77" t="s">
        <v>228</v>
      </c>
      <c r="C8" s="77">
        <v>225.35</v>
      </c>
      <c r="D8" s="77">
        <v>7204.25</v>
      </c>
      <c r="E8" s="77" t="s">
        <v>227</v>
      </c>
      <c r="F8" s="77">
        <v>74.2</v>
      </c>
      <c r="G8" s="79"/>
      <c r="H8" s="79"/>
      <c r="I8" s="79"/>
      <c r="J8" s="82"/>
      <c r="K8" s="79"/>
    </row>
    <row r="9" spans="1:11" x14ac:dyDescent="0.2">
      <c r="A9" s="150" t="s">
        <v>96</v>
      </c>
      <c r="B9" s="77" t="s">
        <v>227</v>
      </c>
      <c r="C9" s="77" t="s">
        <v>227</v>
      </c>
      <c r="D9" s="77">
        <v>857.84</v>
      </c>
      <c r="E9" s="77" t="s">
        <v>227</v>
      </c>
      <c r="F9" s="77">
        <v>16.12</v>
      </c>
      <c r="G9" s="82"/>
      <c r="H9" s="79"/>
      <c r="I9" s="79"/>
      <c r="J9" s="82"/>
      <c r="K9" s="82"/>
    </row>
    <row r="10" spans="1:11" x14ac:dyDescent="0.2">
      <c r="A10" s="150" t="s">
        <v>97</v>
      </c>
      <c r="B10" s="77">
        <v>80</v>
      </c>
      <c r="C10" s="77" t="s">
        <v>227</v>
      </c>
      <c r="D10" s="77">
        <v>7616.68</v>
      </c>
      <c r="E10" s="77">
        <v>14.19</v>
      </c>
      <c r="F10" s="77">
        <v>15.7</v>
      </c>
      <c r="G10" s="82"/>
      <c r="H10" s="79"/>
      <c r="I10" s="79"/>
      <c r="J10" s="79"/>
      <c r="K10" s="79"/>
    </row>
    <row r="11" spans="1:11" x14ac:dyDescent="0.2">
      <c r="A11" s="150" t="s">
        <v>98</v>
      </c>
      <c r="B11" s="77" t="s">
        <v>227</v>
      </c>
      <c r="C11" s="77" t="s">
        <v>227</v>
      </c>
      <c r="D11" s="77">
        <v>24.31</v>
      </c>
      <c r="E11" s="77" t="s">
        <v>227</v>
      </c>
      <c r="F11" s="77">
        <v>0.49</v>
      </c>
      <c r="G11" s="82"/>
      <c r="H11" s="82"/>
      <c r="I11" s="79"/>
      <c r="J11" s="82"/>
      <c r="K11" s="82"/>
    </row>
    <row r="12" spans="1:11" x14ac:dyDescent="0.2">
      <c r="A12" s="150" t="s">
        <v>99</v>
      </c>
      <c r="B12" s="77" t="s">
        <v>227</v>
      </c>
      <c r="C12" s="77" t="s">
        <v>227</v>
      </c>
      <c r="D12" s="77">
        <v>1706.99</v>
      </c>
      <c r="E12" s="77" t="s">
        <v>227</v>
      </c>
      <c r="F12" s="77" t="s">
        <v>228</v>
      </c>
      <c r="G12" s="82"/>
      <c r="H12" s="79"/>
      <c r="I12" s="79"/>
      <c r="J12" s="82"/>
      <c r="K12" s="79"/>
    </row>
    <row r="13" spans="1:11" x14ac:dyDescent="0.2">
      <c r="A13" s="150" t="s">
        <v>100</v>
      </c>
      <c r="B13" s="77" t="s">
        <v>227</v>
      </c>
      <c r="C13" s="77" t="s">
        <v>227</v>
      </c>
      <c r="D13" s="77">
        <v>862.45</v>
      </c>
      <c r="E13" s="77">
        <v>40</v>
      </c>
      <c r="F13" s="77" t="s">
        <v>227</v>
      </c>
      <c r="G13" s="82"/>
      <c r="H13" s="79"/>
      <c r="I13" s="79"/>
      <c r="J13" s="79"/>
      <c r="K13" s="79"/>
    </row>
    <row r="14" spans="1:11" x14ac:dyDescent="0.2">
      <c r="A14" s="150" t="s">
        <v>101</v>
      </c>
      <c r="B14" s="77" t="s">
        <v>227</v>
      </c>
      <c r="C14" s="77" t="s">
        <v>227</v>
      </c>
      <c r="D14" s="77">
        <v>362.91</v>
      </c>
      <c r="E14" s="77" t="s">
        <v>227</v>
      </c>
      <c r="F14" s="77">
        <v>15.1</v>
      </c>
      <c r="G14" s="79"/>
      <c r="H14" s="82"/>
      <c r="I14" s="79"/>
      <c r="J14" s="82"/>
      <c r="K14" s="79"/>
    </row>
    <row r="15" spans="1:11" x14ac:dyDescent="0.2">
      <c r="A15" s="150" t="s">
        <v>102</v>
      </c>
      <c r="B15" s="77">
        <v>77.599999999999994</v>
      </c>
      <c r="C15" s="77">
        <v>211</v>
      </c>
      <c r="D15" s="77">
        <v>1145.4000000000001</v>
      </c>
      <c r="E15" s="77" t="s">
        <v>227</v>
      </c>
      <c r="F15" s="77">
        <v>261.83999999999997</v>
      </c>
      <c r="G15" s="82"/>
      <c r="H15" s="79"/>
      <c r="I15" s="79"/>
      <c r="J15" s="82"/>
      <c r="K15" s="79"/>
    </row>
    <row r="16" spans="1:11" x14ac:dyDescent="0.2">
      <c r="A16" s="150" t="s">
        <v>103</v>
      </c>
      <c r="B16" s="77" t="s">
        <v>227</v>
      </c>
      <c r="C16" s="77">
        <v>343.05</v>
      </c>
      <c r="D16" s="77">
        <v>1689.98</v>
      </c>
      <c r="E16" s="77" t="s">
        <v>227</v>
      </c>
      <c r="F16" s="77">
        <v>7.02</v>
      </c>
      <c r="G16" s="82"/>
      <c r="H16" s="79"/>
      <c r="I16" s="79"/>
      <c r="J16" s="82"/>
      <c r="K16" s="82"/>
    </row>
    <row r="17" spans="1:11" x14ac:dyDescent="0.2">
      <c r="A17" s="150" t="s">
        <v>104</v>
      </c>
      <c r="B17" s="77" t="s">
        <v>227</v>
      </c>
      <c r="C17" s="77" t="s">
        <v>227</v>
      </c>
      <c r="D17" s="77">
        <v>123.08</v>
      </c>
      <c r="E17" s="77" t="s">
        <v>227</v>
      </c>
      <c r="F17" s="77">
        <v>9</v>
      </c>
      <c r="G17" s="79"/>
      <c r="H17" s="79"/>
      <c r="I17" s="79"/>
      <c r="J17" s="82"/>
      <c r="K17" s="79"/>
    </row>
    <row r="18" spans="1:11" x14ac:dyDescent="0.2">
      <c r="A18" s="150" t="s">
        <v>105</v>
      </c>
      <c r="B18" s="77" t="s">
        <v>227</v>
      </c>
      <c r="C18" s="77" t="s">
        <v>227</v>
      </c>
      <c r="D18" s="77">
        <v>719.3</v>
      </c>
      <c r="E18" s="77" t="s">
        <v>227</v>
      </c>
      <c r="F18" s="77" t="s">
        <v>227</v>
      </c>
      <c r="G18" s="82"/>
      <c r="H18" s="82"/>
      <c r="I18" s="79"/>
      <c r="J18" s="82"/>
      <c r="K18" s="82"/>
    </row>
    <row r="19" spans="1:11" x14ac:dyDescent="0.2">
      <c r="A19" s="150" t="s">
        <v>106</v>
      </c>
      <c r="B19" s="77">
        <v>527</v>
      </c>
      <c r="C19" s="77">
        <v>1611.83</v>
      </c>
      <c r="D19" s="77">
        <v>633.79</v>
      </c>
      <c r="E19" s="77">
        <v>94.44</v>
      </c>
      <c r="F19" s="77">
        <v>9.4</v>
      </c>
      <c r="G19" s="79"/>
      <c r="H19" s="79"/>
      <c r="I19" s="79"/>
      <c r="J19" s="82"/>
      <c r="K19" s="79"/>
    </row>
    <row r="20" spans="1:11" x14ac:dyDescent="0.2">
      <c r="A20" s="150" t="s">
        <v>107</v>
      </c>
      <c r="B20" s="77" t="s">
        <v>228</v>
      </c>
      <c r="C20" s="77">
        <v>1468.35</v>
      </c>
      <c r="D20" s="77">
        <v>414.48</v>
      </c>
      <c r="E20" s="77" t="s">
        <v>227</v>
      </c>
      <c r="F20" s="77" t="s">
        <v>227</v>
      </c>
      <c r="G20" s="82"/>
      <c r="H20" s="79"/>
      <c r="I20" s="79"/>
      <c r="J20" s="82"/>
      <c r="K20" s="82"/>
    </row>
    <row r="21" spans="1:11" x14ac:dyDescent="0.2">
      <c r="A21" s="150" t="s">
        <v>237</v>
      </c>
      <c r="B21" s="77" t="s">
        <v>227</v>
      </c>
      <c r="C21" s="77" t="s">
        <v>227</v>
      </c>
      <c r="D21" s="77">
        <v>868.41</v>
      </c>
      <c r="E21" s="77">
        <v>400</v>
      </c>
      <c r="F21" s="77" t="s">
        <v>227</v>
      </c>
      <c r="G21" s="82"/>
      <c r="H21" s="79"/>
      <c r="I21" s="79"/>
      <c r="J21" s="79"/>
      <c r="K21" s="79"/>
    </row>
    <row r="22" spans="1:11" x14ac:dyDescent="0.2">
      <c r="A22" s="150" t="s">
        <v>110</v>
      </c>
      <c r="B22" s="77" t="s">
        <v>227</v>
      </c>
      <c r="C22" s="77" t="s">
        <v>227</v>
      </c>
      <c r="D22" s="77">
        <v>6658.64</v>
      </c>
      <c r="E22" s="77" t="s">
        <v>227</v>
      </c>
      <c r="F22" s="77">
        <v>0.5</v>
      </c>
      <c r="G22" s="82"/>
      <c r="H22" s="79"/>
      <c r="I22" s="79"/>
      <c r="J22" s="82"/>
      <c r="K22" s="79"/>
    </row>
    <row r="23" spans="1:11" x14ac:dyDescent="0.2">
      <c r="A23" s="151" t="s">
        <v>239</v>
      </c>
      <c r="B23" s="85" t="s">
        <v>227</v>
      </c>
      <c r="C23" s="85" t="s">
        <v>227</v>
      </c>
      <c r="D23" s="85">
        <v>224.64</v>
      </c>
      <c r="E23" s="85" t="s">
        <v>227</v>
      </c>
      <c r="F23" s="85" t="s">
        <v>227</v>
      </c>
      <c r="G23" s="82"/>
      <c r="H23" s="79"/>
      <c r="I23" s="82"/>
      <c r="J23" s="82"/>
      <c r="K23" s="82"/>
    </row>
    <row r="24" spans="1:11" x14ac:dyDescent="0.2">
      <c r="A24" s="152"/>
      <c r="B24" s="153"/>
      <c r="C24" s="153"/>
      <c r="D24" s="154"/>
      <c r="E24" s="153"/>
      <c r="F24" s="153"/>
      <c r="G24" s="82"/>
      <c r="H24" s="79"/>
      <c r="I24" s="82"/>
      <c r="J24" s="82"/>
      <c r="K24" s="82"/>
    </row>
    <row r="25" spans="1:11" ht="27" customHeight="1" x14ac:dyDescent="0.2">
      <c r="A25" s="366" t="s">
        <v>143</v>
      </c>
      <c r="B25" s="366"/>
      <c r="C25" s="366"/>
      <c r="D25" s="366"/>
      <c r="E25" s="366"/>
      <c r="F25" s="366"/>
    </row>
    <row r="26" spans="1:11" x14ac:dyDescent="0.2">
      <c r="A26" s="155"/>
      <c r="B26" s="155"/>
      <c r="C26" s="155"/>
      <c r="D26" s="155"/>
      <c r="E26" s="155"/>
      <c r="F26" s="156" t="s">
        <v>136</v>
      </c>
    </row>
    <row r="27" spans="1:11" ht="16.5" customHeight="1" x14ac:dyDescent="0.2">
      <c r="A27" s="370"/>
      <c r="B27" s="363" t="s">
        <v>137</v>
      </c>
      <c r="C27" s="371"/>
      <c r="D27" s="370"/>
      <c r="E27" s="374" t="s">
        <v>144</v>
      </c>
      <c r="F27" s="364" t="s">
        <v>138</v>
      </c>
    </row>
    <row r="28" spans="1:11" ht="22.5" x14ac:dyDescent="0.2">
      <c r="A28" s="370"/>
      <c r="B28" s="149" t="s">
        <v>139</v>
      </c>
      <c r="C28" s="149" t="s">
        <v>140</v>
      </c>
      <c r="D28" s="149" t="s">
        <v>141</v>
      </c>
      <c r="E28" s="375"/>
      <c r="F28" s="365"/>
    </row>
    <row r="29" spans="1:11" ht="12" customHeight="1" x14ac:dyDescent="0.2">
      <c r="A29" s="150" t="s">
        <v>93</v>
      </c>
      <c r="B29" s="77">
        <v>693.9</v>
      </c>
      <c r="C29" s="77">
        <v>29920.799999999999</v>
      </c>
      <c r="D29" s="77">
        <v>13575.6</v>
      </c>
      <c r="E29" s="77">
        <v>3638.6</v>
      </c>
      <c r="F29" s="77">
        <v>88.1</v>
      </c>
      <c r="G29" s="157"/>
      <c r="H29" s="157"/>
      <c r="I29" s="158"/>
      <c r="J29" s="157"/>
      <c r="K29" s="157"/>
    </row>
    <row r="30" spans="1:11" x14ac:dyDescent="0.2">
      <c r="A30" s="150" t="s">
        <v>94</v>
      </c>
      <c r="B30" s="77" t="s">
        <v>227</v>
      </c>
      <c r="C30" s="77">
        <v>440.6</v>
      </c>
      <c r="D30" s="77">
        <v>1.3</v>
      </c>
      <c r="E30" s="77">
        <v>71.5</v>
      </c>
      <c r="F30" s="77">
        <v>3.8</v>
      </c>
      <c r="G30" s="157"/>
      <c r="H30" s="157"/>
      <c r="I30" s="158"/>
      <c r="J30" s="157"/>
      <c r="K30" s="157"/>
    </row>
    <row r="31" spans="1:11" x14ac:dyDescent="0.2">
      <c r="A31" s="150" t="s">
        <v>95</v>
      </c>
      <c r="B31" s="77" t="s">
        <v>227</v>
      </c>
      <c r="C31" s="77">
        <v>1237</v>
      </c>
      <c r="D31" s="77">
        <v>3565.8</v>
      </c>
      <c r="E31" s="77">
        <v>763.1</v>
      </c>
      <c r="F31" s="77">
        <v>8.6</v>
      </c>
      <c r="G31" s="157"/>
      <c r="H31" s="157"/>
      <c r="I31" s="158"/>
      <c r="J31" s="157"/>
      <c r="K31" s="157"/>
    </row>
    <row r="32" spans="1:11" x14ac:dyDescent="0.2">
      <c r="A32" s="150" t="s">
        <v>96</v>
      </c>
      <c r="B32" s="77" t="s">
        <v>227</v>
      </c>
      <c r="C32" s="77">
        <v>1177</v>
      </c>
      <c r="D32" s="77">
        <v>9.9</v>
      </c>
      <c r="E32" s="77">
        <v>57.4</v>
      </c>
      <c r="F32" s="77" t="s">
        <v>227</v>
      </c>
      <c r="G32" s="157"/>
      <c r="H32" s="157"/>
      <c r="I32" s="158"/>
      <c r="J32" s="157"/>
      <c r="K32" s="158"/>
    </row>
    <row r="33" spans="1:12" x14ac:dyDescent="0.2">
      <c r="A33" s="150" t="s">
        <v>97</v>
      </c>
      <c r="B33" s="77">
        <v>451.4</v>
      </c>
      <c r="C33" s="77">
        <v>2738.1</v>
      </c>
      <c r="D33" s="77">
        <v>39.5</v>
      </c>
      <c r="E33" s="77">
        <v>147.19999999999999</v>
      </c>
      <c r="F33" s="77">
        <v>8</v>
      </c>
      <c r="G33" s="157"/>
      <c r="H33" s="157"/>
      <c r="I33" s="158"/>
      <c r="J33" s="157"/>
      <c r="K33" s="157"/>
    </row>
    <row r="34" spans="1:12" x14ac:dyDescent="0.2">
      <c r="A34" s="150" t="s">
        <v>98</v>
      </c>
      <c r="B34" s="77" t="s">
        <v>227</v>
      </c>
      <c r="C34" s="77" t="s">
        <v>227</v>
      </c>
      <c r="D34" s="77">
        <v>260.60000000000002</v>
      </c>
      <c r="E34" s="77" t="s">
        <v>227</v>
      </c>
      <c r="F34" s="77" t="s">
        <v>227</v>
      </c>
      <c r="G34" s="158"/>
      <c r="H34" s="157"/>
      <c r="I34" s="158"/>
      <c r="J34" s="158"/>
      <c r="K34" s="158"/>
    </row>
    <row r="35" spans="1:12" x14ac:dyDescent="0.2">
      <c r="A35" s="150" t="s">
        <v>99</v>
      </c>
      <c r="B35" s="77" t="s">
        <v>227</v>
      </c>
      <c r="C35" s="77">
        <v>77</v>
      </c>
      <c r="D35" s="77">
        <v>15</v>
      </c>
      <c r="E35" s="77">
        <v>216.9</v>
      </c>
      <c r="F35" s="77">
        <v>39.6</v>
      </c>
      <c r="G35" s="157"/>
      <c r="H35" s="157"/>
      <c r="I35" s="158"/>
      <c r="J35" s="157"/>
      <c r="K35" s="157"/>
    </row>
    <row r="36" spans="1:12" x14ac:dyDescent="0.2">
      <c r="A36" s="150" t="s">
        <v>100</v>
      </c>
      <c r="B36" s="77" t="s">
        <v>227</v>
      </c>
      <c r="C36" s="77">
        <v>137.69999999999999</v>
      </c>
      <c r="D36" s="77">
        <v>20</v>
      </c>
      <c r="E36" s="77">
        <v>134.80000000000001</v>
      </c>
      <c r="F36" s="77" t="s">
        <v>227</v>
      </c>
      <c r="G36" s="157"/>
      <c r="H36" s="157"/>
      <c r="I36" s="158"/>
      <c r="J36" s="157"/>
      <c r="K36" s="157"/>
    </row>
    <row r="37" spans="1:12" x14ac:dyDescent="0.2">
      <c r="A37" s="150" t="s">
        <v>101</v>
      </c>
      <c r="B37" s="77" t="s">
        <v>227</v>
      </c>
      <c r="C37" s="77">
        <v>884.3</v>
      </c>
      <c r="D37" s="77">
        <v>487.1</v>
      </c>
      <c r="E37" s="77">
        <v>94.9</v>
      </c>
      <c r="F37" s="77">
        <v>11.1</v>
      </c>
      <c r="G37" s="157"/>
      <c r="H37" s="157"/>
      <c r="I37" s="158"/>
      <c r="J37" s="157"/>
      <c r="K37" s="157"/>
    </row>
    <row r="38" spans="1:12" x14ac:dyDescent="0.2">
      <c r="A38" s="150" t="s">
        <v>102</v>
      </c>
      <c r="B38" s="77" t="s">
        <v>227</v>
      </c>
      <c r="C38" s="77">
        <v>44.7</v>
      </c>
      <c r="D38" s="77">
        <v>93.5</v>
      </c>
      <c r="E38" s="77">
        <v>113.8</v>
      </c>
      <c r="F38" s="77">
        <v>5</v>
      </c>
      <c r="G38" s="157"/>
      <c r="H38" s="157"/>
      <c r="I38" s="158"/>
      <c r="J38" s="157"/>
      <c r="K38" s="157"/>
    </row>
    <row r="39" spans="1:12" x14ac:dyDescent="0.2">
      <c r="A39" s="150" t="s">
        <v>103</v>
      </c>
      <c r="B39" s="77" t="s">
        <v>227</v>
      </c>
      <c r="C39" s="77">
        <v>5082.7</v>
      </c>
      <c r="D39" s="77">
        <v>35.1</v>
      </c>
      <c r="E39" s="77">
        <v>396.8</v>
      </c>
      <c r="F39" s="77">
        <v>6.4</v>
      </c>
      <c r="G39" s="157"/>
      <c r="H39" s="157"/>
      <c r="I39" s="158"/>
      <c r="J39" s="157"/>
      <c r="K39" s="158"/>
    </row>
    <row r="40" spans="1:12" x14ac:dyDescent="0.2">
      <c r="A40" s="150" t="s">
        <v>104</v>
      </c>
      <c r="B40" s="77" t="s">
        <v>227</v>
      </c>
      <c r="C40" s="77">
        <v>569.29999999999995</v>
      </c>
      <c r="D40" s="77">
        <v>5.5</v>
      </c>
      <c r="E40" s="77">
        <v>1.4</v>
      </c>
      <c r="F40" s="77" t="s">
        <v>227</v>
      </c>
      <c r="G40" s="157"/>
      <c r="H40" s="157"/>
      <c r="I40" s="158"/>
      <c r="J40" s="157"/>
      <c r="K40" s="157"/>
    </row>
    <row r="41" spans="1:12" x14ac:dyDescent="0.2">
      <c r="A41" s="150" t="s">
        <v>106</v>
      </c>
      <c r="B41" s="77">
        <v>229.3</v>
      </c>
      <c r="C41" s="77">
        <v>6518.8</v>
      </c>
      <c r="D41" s="77">
        <v>4.8</v>
      </c>
      <c r="E41" s="77">
        <v>587.1</v>
      </c>
      <c r="F41" s="77" t="s">
        <v>227</v>
      </c>
      <c r="G41" s="157"/>
      <c r="H41" s="157"/>
      <c r="I41" s="158"/>
      <c r="J41" s="157"/>
      <c r="K41" s="157"/>
    </row>
    <row r="42" spans="1:12" x14ac:dyDescent="0.2">
      <c r="A42" s="150" t="s">
        <v>107</v>
      </c>
      <c r="B42" s="77">
        <v>13.2</v>
      </c>
      <c r="C42" s="77">
        <v>7796.5</v>
      </c>
      <c r="D42" s="77">
        <v>2055.5</v>
      </c>
      <c r="E42" s="77">
        <v>874.4</v>
      </c>
      <c r="F42" s="77" t="s">
        <v>227</v>
      </c>
      <c r="G42" s="157"/>
      <c r="H42" s="157"/>
      <c r="I42" s="158"/>
      <c r="J42" s="157"/>
      <c r="K42" s="158"/>
    </row>
    <row r="43" spans="1:12" x14ac:dyDescent="0.2">
      <c r="A43" s="150" t="s">
        <v>237</v>
      </c>
      <c r="B43" s="77" t="s">
        <v>227</v>
      </c>
      <c r="C43" s="77">
        <v>473.7</v>
      </c>
      <c r="D43" s="77">
        <v>5883.5</v>
      </c>
      <c r="E43" s="77">
        <v>30</v>
      </c>
      <c r="F43" s="77">
        <v>4.5999999999999996</v>
      </c>
      <c r="G43" s="157"/>
      <c r="H43" s="157"/>
      <c r="I43" s="158"/>
      <c r="J43" s="157"/>
      <c r="K43" s="158"/>
    </row>
    <row r="44" spans="1:12" x14ac:dyDescent="0.2">
      <c r="A44" s="150" t="s">
        <v>110</v>
      </c>
      <c r="B44" s="77" t="s">
        <v>227</v>
      </c>
      <c r="C44" s="77">
        <v>2515.1999999999998</v>
      </c>
      <c r="D44" s="77">
        <v>2.8</v>
      </c>
      <c r="E44" s="77">
        <v>142.69999999999999</v>
      </c>
      <c r="F44" s="77">
        <v>1</v>
      </c>
      <c r="G44" s="157"/>
      <c r="H44" s="157"/>
      <c r="I44" s="158"/>
      <c r="J44" s="157"/>
      <c r="K44" s="157"/>
    </row>
    <row r="45" spans="1:12" x14ac:dyDescent="0.2">
      <c r="A45" s="151" t="s">
        <v>239</v>
      </c>
      <c r="B45" s="85" t="s">
        <v>227</v>
      </c>
      <c r="C45" s="85">
        <v>228.4</v>
      </c>
      <c r="D45" s="85">
        <v>1095.8</v>
      </c>
      <c r="E45" s="85">
        <v>6.6</v>
      </c>
      <c r="F45" s="85" t="s">
        <v>227</v>
      </c>
      <c r="G45" s="158"/>
      <c r="H45" s="158"/>
      <c r="I45" s="158"/>
      <c r="J45" s="158"/>
      <c r="K45" s="158"/>
    </row>
    <row r="46" spans="1:12" x14ac:dyDescent="0.2">
      <c r="H46" s="158"/>
      <c r="I46" s="158"/>
      <c r="J46" s="158"/>
      <c r="K46" s="158"/>
      <c r="L46" s="158"/>
    </row>
    <row r="47" spans="1:12" ht="27" customHeight="1" x14ac:dyDescent="0.2">
      <c r="A47" s="376" t="s">
        <v>145</v>
      </c>
      <c r="B47" s="376"/>
      <c r="C47" s="376"/>
      <c r="D47" s="376"/>
      <c r="E47" s="376"/>
      <c r="F47" s="376"/>
      <c r="H47" s="157"/>
      <c r="I47" s="157"/>
      <c r="J47" s="158"/>
      <c r="K47" s="157"/>
      <c r="L47" s="157"/>
    </row>
    <row r="48" spans="1:12" ht="12.75" customHeight="1" x14ac:dyDescent="0.2">
      <c r="A48" s="160"/>
      <c r="B48" s="161"/>
      <c r="C48" s="162"/>
      <c r="D48" s="162"/>
      <c r="E48" s="163"/>
      <c r="F48" s="164" t="s">
        <v>146</v>
      </c>
      <c r="H48" s="64"/>
      <c r="I48" s="64"/>
      <c r="J48" s="64"/>
      <c r="K48" s="64"/>
      <c r="L48" s="64"/>
    </row>
    <row r="49" spans="1:11" ht="14.25" customHeight="1" x14ac:dyDescent="0.2">
      <c r="A49" s="370"/>
      <c r="B49" s="363" t="s">
        <v>137</v>
      </c>
      <c r="C49" s="371"/>
      <c r="D49" s="370"/>
      <c r="E49" s="362" t="s">
        <v>144</v>
      </c>
      <c r="F49" s="363" t="s">
        <v>138</v>
      </c>
    </row>
    <row r="50" spans="1:11" ht="22.5" x14ac:dyDescent="0.2">
      <c r="A50" s="370"/>
      <c r="B50" s="149" t="s">
        <v>140</v>
      </c>
      <c r="C50" s="149" t="s">
        <v>141</v>
      </c>
      <c r="D50" s="149" t="s">
        <v>142</v>
      </c>
      <c r="E50" s="362"/>
      <c r="F50" s="363"/>
    </row>
    <row r="51" spans="1:11" x14ac:dyDescent="0.2">
      <c r="A51" s="150" t="s">
        <v>93</v>
      </c>
      <c r="B51" s="138">
        <v>534.20000000000005</v>
      </c>
      <c r="C51" s="138">
        <v>275814.40000000002</v>
      </c>
      <c r="D51" s="138">
        <v>2966.7</v>
      </c>
      <c r="E51" s="138">
        <v>12901.5</v>
      </c>
      <c r="F51" s="138">
        <v>2152</v>
      </c>
      <c r="G51" s="139"/>
      <c r="H51" s="139"/>
      <c r="I51" s="139"/>
      <c r="J51" s="78"/>
      <c r="K51" s="78"/>
    </row>
    <row r="52" spans="1:11" x14ac:dyDescent="0.2">
      <c r="A52" s="150" t="s">
        <v>94</v>
      </c>
      <c r="B52" s="141" t="s">
        <v>227</v>
      </c>
      <c r="C52" s="141" t="s">
        <v>228</v>
      </c>
      <c r="D52" s="141" t="s">
        <v>227</v>
      </c>
      <c r="E52" s="141" t="s">
        <v>227</v>
      </c>
      <c r="F52" s="141" t="s">
        <v>227</v>
      </c>
      <c r="G52" s="139"/>
      <c r="H52" s="139"/>
      <c r="I52" s="139"/>
      <c r="J52" s="78"/>
      <c r="K52" s="78"/>
    </row>
    <row r="53" spans="1:11" x14ac:dyDescent="0.2">
      <c r="A53" s="150" t="s">
        <v>95</v>
      </c>
      <c r="B53" s="141" t="s">
        <v>227</v>
      </c>
      <c r="C53" s="138">
        <v>40512.1</v>
      </c>
      <c r="D53" s="141" t="s">
        <v>227</v>
      </c>
      <c r="E53" s="138">
        <v>428</v>
      </c>
      <c r="F53" s="138">
        <v>68</v>
      </c>
      <c r="G53" s="82"/>
      <c r="H53" s="139"/>
      <c r="I53" s="139"/>
      <c r="J53" s="78"/>
      <c r="K53" s="78"/>
    </row>
    <row r="54" spans="1:11" x14ac:dyDescent="0.2">
      <c r="A54" s="150" t="s">
        <v>96</v>
      </c>
      <c r="B54" s="141" t="s">
        <v>227</v>
      </c>
      <c r="C54" s="138">
        <v>12453</v>
      </c>
      <c r="D54" s="141" t="s">
        <v>227</v>
      </c>
      <c r="E54" s="138">
        <v>445</v>
      </c>
      <c r="F54" s="141" t="s">
        <v>227</v>
      </c>
      <c r="G54" s="82"/>
      <c r="H54" s="139"/>
      <c r="I54" s="82"/>
      <c r="J54" s="78"/>
      <c r="K54" s="82"/>
    </row>
    <row r="55" spans="1:11" x14ac:dyDescent="0.2">
      <c r="A55" s="150" t="s">
        <v>97</v>
      </c>
      <c r="B55" s="141" t="s">
        <v>227</v>
      </c>
      <c r="C55" s="138">
        <v>28816.5</v>
      </c>
      <c r="D55" s="138">
        <v>1152.3</v>
      </c>
      <c r="E55" s="138">
        <v>10348</v>
      </c>
      <c r="F55" s="138">
        <v>1355</v>
      </c>
      <c r="G55" s="82"/>
      <c r="H55" s="139"/>
      <c r="I55" s="139"/>
      <c r="J55" s="78"/>
      <c r="K55" s="82"/>
    </row>
    <row r="56" spans="1:11" x14ac:dyDescent="0.2">
      <c r="A56" s="150" t="s">
        <v>99</v>
      </c>
      <c r="B56" s="141" t="s">
        <v>227</v>
      </c>
      <c r="C56" s="138">
        <v>9001.2000000000007</v>
      </c>
      <c r="D56" s="141" t="s">
        <v>227</v>
      </c>
      <c r="E56" s="138">
        <v>3</v>
      </c>
      <c r="F56" s="141" t="s">
        <v>227</v>
      </c>
      <c r="G56" s="82"/>
      <c r="H56" s="139"/>
      <c r="I56" s="139"/>
      <c r="J56" s="78"/>
      <c r="K56" s="82"/>
    </row>
    <row r="57" spans="1:11" x14ac:dyDescent="0.2">
      <c r="A57" s="150" t="s">
        <v>100</v>
      </c>
      <c r="B57" s="141" t="s">
        <v>227</v>
      </c>
      <c r="C57" s="138">
        <v>1786</v>
      </c>
      <c r="D57" s="141" t="s">
        <v>227</v>
      </c>
      <c r="E57" s="141" t="s">
        <v>227</v>
      </c>
      <c r="F57" s="141" t="s">
        <v>227</v>
      </c>
      <c r="G57" s="82"/>
      <c r="H57" s="139"/>
      <c r="I57" s="82"/>
      <c r="J57" s="82"/>
      <c r="K57" s="82"/>
    </row>
    <row r="58" spans="1:11" x14ac:dyDescent="0.2">
      <c r="A58" s="150" t="s">
        <v>101</v>
      </c>
      <c r="B58" s="141" t="s">
        <v>227</v>
      </c>
      <c r="C58" s="138">
        <v>22657</v>
      </c>
      <c r="D58" s="141" t="s">
        <v>227</v>
      </c>
      <c r="E58" s="138">
        <v>426</v>
      </c>
      <c r="F58" s="141" t="s">
        <v>227</v>
      </c>
      <c r="G58" s="82"/>
      <c r="H58" s="139"/>
      <c r="I58" s="82"/>
      <c r="J58" s="82"/>
      <c r="K58" s="82"/>
    </row>
    <row r="59" spans="1:11" x14ac:dyDescent="0.2">
      <c r="A59" s="150" t="s">
        <v>102</v>
      </c>
      <c r="B59" s="141" t="s">
        <v>227</v>
      </c>
      <c r="C59" s="138">
        <v>46179.199999999997</v>
      </c>
      <c r="D59" s="138">
        <v>1814.4</v>
      </c>
      <c r="E59" s="138">
        <v>671.1</v>
      </c>
      <c r="F59" s="141" t="s">
        <v>228</v>
      </c>
      <c r="G59" s="82"/>
      <c r="H59" s="139"/>
      <c r="I59" s="139"/>
      <c r="J59" s="78"/>
      <c r="K59" s="78"/>
    </row>
    <row r="60" spans="1:11" x14ac:dyDescent="0.2">
      <c r="A60" s="150" t="s">
        <v>103</v>
      </c>
      <c r="B60" s="141" t="s">
        <v>227</v>
      </c>
      <c r="C60" s="138">
        <v>34921.300000000003</v>
      </c>
      <c r="D60" s="141" t="s">
        <v>227</v>
      </c>
      <c r="E60" s="141" t="s">
        <v>227</v>
      </c>
      <c r="F60" s="141" t="s">
        <v>227</v>
      </c>
      <c r="G60" s="82"/>
      <c r="H60" s="139"/>
      <c r="I60" s="139"/>
      <c r="J60" s="82"/>
      <c r="K60" s="82"/>
    </row>
    <row r="61" spans="1:11" x14ac:dyDescent="0.2">
      <c r="A61" s="150" t="s">
        <v>106</v>
      </c>
      <c r="B61" s="141" t="s">
        <v>227</v>
      </c>
      <c r="C61" s="138">
        <v>14849</v>
      </c>
      <c r="D61" s="141" t="s">
        <v>227</v>
      </c>
      <c r="E61" s="141" t="s">
        <v>227</v>
      </c>
      <c r="F61" s="141" t="s">
        <v>227</v>
      </c>
      <c r="G61" s="82"/>
      <c r="H61" s="139"/>
      <c r="I61" s="82"/>
      <c r="J61" s="82"/>
      <c r="K61" s="82"/>
    </row>
    <row r="62" spans="1:11" x14ac:dyDescent="0.2">
      <c r="A62" s="150" t="s">
        <v>107</v>
      </c>
      <c r="B62" s="141" t="s">
        <v>227</v>
      </c>
      <c r="C62" s="138">
        <v>39377.1</v>
      </c>
      <c r="D62" s="141" t="s">
        <v>227</v>
      </c>
      <c r="E62" s="138">
        <v>138.19999999999999</v>
      </c>
      <c r="F62" s="141" t="s">
        <v>227</v>
      </c>
      <c r="G62" s="82"/>
      <c r="H62" s="139"/>
      <c r="I62" s="139"/>
      <c r="J62" s="78"/>
      <c r="K62" s="82"/>
    </row>
    <row r="63" spans="1:11" x14ac:dyDescent="0.2">
      <c r="A63" s="150" t="s">
        <v>237</v>
      </c>
      <c r="B63" s="141" t="s">
        <v>227</v>
      </c>
      <c r="C63" s="138">
        <v>10695.5</v>
      </c>
      <c r="D63" s="141" t="s">
        <v>227</v>
      </c>
      <c r="E63" s="141" t="s">
        <v>227</v>
      </c>
      <c r="F63" s="141" t="s">
        <v>227</v>
      </c>
      <c r="G63" s="82"/>
      <c r="H63" s="139"/>
      <c r="I63" s="82"/>
      <c r="J63" s="82"/>
      <c r="K63" s="82"/>
    </row>
    <row r="64" spans="1:11" x14ac:dyDescent="0.2">
      <c r="A64" s="150" t="s">
        <v>109</v>
      </c>
      <c r="B64" s="141" t="s">
        <v>227</v>
      </c>
      <c r="C64" s="138">
        <v>556.29999999999995</v>
      </c>
      <c r="D64" s="141" t="s">
        <v>227</v>
      </c>
      <c r="E64" s="138">
        <v>420.9</v>
      </c>
      <c r="F64" s="141" t="s">
        <v>227</v>
      </c>
      <c r="G64" s="82"/>
      <c r="H64" s="82"/>
      <c r="I64" s="82"/>
      <c r="J64" s="82"/>
      <c r="K64" s="82"/>
    </row>
    <row r="65" spans="1:12" x14ac:dyDescent="0.2">
      <c r="A65" s="150" t="s">
        <v>110</v>
      </c>
      <c r="B65" s="138">
        <v>534.20000000000005</v>
      </c>
      <c r="C65" s="138">
        <v>55.2</v>
      </c>
      <c r="D65" s="141" t="s">
        <v>227</v>
      </c>
      <c r="E65" s="141" t="s">
        <v>227</v>
      </c>
      <c r="F65" s="141" t="s">
        <v>227</v>
      </c>
      <c r="G65" s="82"/>
      <c r="H65" s="82"/>
      <c r="I65" s="82"/>
      <c r="J65" s="82"/>
      <c r="K65" s="82"/>
    </row>
    <row r="66" spans="1:12" x14ac:dyDescent="0.2">
      <c r="A66" s="151" t="s">
        <v>239</v>
      </c>
      <c r="B66" s="144" t="s">
        <v>227</v>
      </c>
      <c r="C66" s="159">
        <v>13744</v>
      </c>
      <c r="D66" s="144" t="s">
        <v>227</v>
      </c>
      <c r="E66" s="144" t="s">
        <v>228</v>
      </c>
      <c r="F66" s="144" t="s">
        <v>227</v>
      </c>
      <c r="G66" s="82"/>
      <c r="H66" s="82"/>
      <c r="I66" s="82"/>
      <c r="J66" s="82"/>
      <c r="K66" s="82"/>
    </row>
    <row r="67" spans="1:12" x14ac:dyDescent="0.2">
      <c r="H67" s="82"/>
      <c r="I67" s="82"/>
      <c r="J67" s="82"/>
      <c r="K67" s="82"/>
      <c r="L67" s="82"/>
    </row>
    <row r="68" spans="1:12" ht="12.75" customHeight="1" x14ac:dyDescent="0.2">
      <c r="H68" s="82"/>
      <c r="I68" s="139"/>
      <c r="J68" s="82"/>
      <c r="K68" s="78"/>
      <c r="L68" s="82"/>
    </row>
    <row r="69" spans="1:12" ht="27" customHeight="1" x14ac:dyDescent="0.2">
      <c r="A69" s="372" t="s">
        <v>147</v>
      </c>
      <c r="B69" s="372"/>
      <c r="C69" s="372"/>
      <c r="D69" s="372"/>
      <c r="E69" s="372"/>
    </row>
    <row r="70" spans="1:12" x14ac:dyDescent="0.2">
      <c r="A70" s="165"/>
      <c r="B70" s="165"/>
      <c r="C70" s="165"/>
      <c r="D70" s="166" t="s">
        <v>148</v>
      </c>
      <c r="E70" s="167"/>
    </row>
    <row r="71" spans="1:12" ht="16.5" customHeight="1" x14ac:dyDescent="0.2">
      <c r="A71" s="370"/>
      <c r="B71" s="363" t="s">
        <v>137</v>
      </c>
      <c r="C71" s="370"/>
      <c r="D71" s="362" t="s">
        <v>144</v>
      </c>
    </row>
    <row r="72" spans="1:12" ht="22.5" x14ac:dyDescent="0.2">
      <c r="A72" s="370"/>
      <c r="B72" s="149" t="s">
        <v>139</v>
      </c>
      <c r="C72" s="149" t="s">
        <v>141</v>
      </c>
      <c r="D72" s="362"/>
    </row>
    <row r="73" spans="1:12" x14ac:dyDescent="0.2">
      <c r="A73" s="150" t="s">
        <v>93</v>
      </c>
      <c r="B73" s="136">
        <v>1639</v>
      </c>
      <c r="C73" s="136">
        <v>3081</v>
      </c>
      <c r="D73" s="136">
        <v>292</v>
      </c>
    </row>
    <row r="74" spans="1:12" x14ac:dyDescent="0.2">
      <c r="A74" s="150" t="s">
        <v>94</v>
      </c>
      <c r="B74" s="136">
        <v>112</v>
      </c>
      <c r="C74" s="136">
        <v>21</v>
      </c>
      <c r="D74" s="141" t="s">
        <v>228</v>
      </c>
    </row>
    <row r="75" spans="1:12" x14ac:dyDescent="0.2">
      <c r="A75" s="150" t="s">
        <v>95</v>
      </c>
      <c r="B75" s="141" t="s">
        <v>227</v>
      </c>
      <c r="C75" s="136">
        <v>325</v>
      </c>
      <c r="D75" s="136">
        <v>98</v>
      </c>
    </row>
    <row r="76" spans="1:12" x14ac:dyDescent="0.2">
      <c r="A76" s="150" t="s">
        <v>96</v>
      </c>
      <c r="B76" s="136">
        <v>5</v>
      </c>
      <c r="C76" s="141" t="s">
        <v>227</v>
      </c>
      <c r="D76" s="136">
        <v>120</v>
      </c>
    </row>
    <row r="77" spans="1:12" x14ac:dyDescent="0.2">
      <c r="A77" s="150" t="s">
        <v>97</v>
      </c>
      <c r="B77" s="141" t="s">
        <v>227</v>
      </c>
      <c r="C77" s="136">
        <v>164</v>
      </c>
      <c r="D77" s="141" t="s">
        <v>227</v>
      </c>
    </row>
    <row r="78" spans="1:12" x14ac:dyDescent="0.2">
      <c r="A78" s="150" t="s">
        <v>99</v>
      </c>
      <c r="B78" s="136">
        <v>157</v>
      </c>
      <c r="C78" s="141" t="s">
        <v>227</v>
      </c>
      <c r="D78" s="141" t="s">
        <v>227</v>
      </c>
    </row>
    <row r="79" spans="1:12" x14ac:dyDescent="0.2">
      <c r="A79" s="150" t="s">
        <v>100</v>
      </c>
      <c r="B79" s="141" t="s">
        <v>227</v>
      </c>
      <c r="C79" s="136">
        <v>3</v>
      </c>
      <c r="D79" s="141" t="s">
        <v>227</v>
      </c>
    </row>
    <row r="80" spans="1:12" x14ac:dyDescent="0.2">
      <c r="A80" s="150" t="s">
        <v>101</v>
      </c>
      <c r="B80" s="141" t="s">
        <v>227</v>
      </c>
      <c r="C80" s="136">
        <v>59</v>
      </c>
      <c r="D80" s="136">
        <v>70</v>
      </c>
    </row>
    <row r="81" spans="1:4" x14ac:dyDescent="0.2">
      <c r="A81" s="150" t="s">
        <v>102</v>
      </c>
      <c r="B81" s="141" t="s">
        <v>227</v>
      </c>
      <c r="C81" s="136">
        <v>7</v>
      </c>
      <c r="D81" s="141" t="s">
        <v>227</v>
      </c>
    </row>
    <row r="82" spans="1:4" x14ac:dyDescent="0.2">
      <c r="A82" s="150" t="s">
        <v>103</v>
      </c>
      <c r="B82" s="141" t="s">
        <v>227</v>
      </c>
      <c r="C82" s="136">
        <v>1475</v>
      </c>
      <c r="D82" s="141" t="s">
        <v>227</v>
      </c>
    </row>
    <row r="83" spans="1:4" x14ac:dyDescent="0.2">
      <c r="A83" s="150" t="s">
        <v>104</v>
      </c>
      <c r="B83" s="141" t="s">
        <v>227</v>
      </c>
      <c r="C83" s="136">
        <v>427</v>
      </c>
      <c r="D83" s="141" t="s">
        <v>227</v>
      </c>
    </row>
    <row r="84" spans="1:4" x14ac:dyDescent="0.2">
      <c r="A84" s="150" t="s">
        <v>106</v>
      </c>
      <c r="B84" s="136">
        <v>1365</v>
      </c>
      <c r="C84" s="136">
        <v>91</v>
      </c>
      <c r="D84" s="141" t="s">
        <v>227</v>
      </c>
    </row>
    <row r="85" spans="1:4" x14ac:dyDescent="0.2">
      <c r="A85" s="150" t="s">
        <v>107</v>
      </c>
      <c r="B85" s="141" t="s">
        <v>227</v>
      </c>
      <c r="C85" s="136">
        <v>228</v>
      </c>
      <c r="D85" s="141" t="s">
        <v>227</v>
      </c>
    </row>
    <row r="86" spans="1:4" x14ac:dyDescent="0.2">
      <c r="A86" s="150" t="s">
        <v>237</v>
      </c>
      <c r="B86" s="141" t="s">
        <v>227</v>
      </c>
      <c r="C86" s="136">
        <v>112</v>
      </c>
      <c r="D86" s="141" t="s">
        <v>227</v>
      </c>
    </row>
    <row r="87" spans="1:4" x14ac:dyDescent="0.2">
      <c r="A87" s="151" t="s">
        <v>110</v>
      </c>
      <c r="B87" s="144" t="s">
        <v>227</v>
      </c>
      <c r="C87" s="143">
        <v>169</v>
      </c>
      <c r="D87" s="144" t="s">
        <v>227</v>
      </c>
    </row>
    <row r="89" spans="1:4" ht="29.25" customHeight="1" x14ac:dyDescent="0.2">
      <c r="A89" s="373" t="s">
        <v>149</v>
      </c>
      <c r="B89" s="373"/>
      <c r="C89" s="373"/>
      <c r="D89" s="373"/>
    </row>
    <row r="90" spans="1:4" x14ac:dyDescent="0.2">
      <c r="A90" s="165"/>
      <c r="B90" s="168"/>
      <c r="C90" s="169" t="s">
        <v>148</v>
      </c>
      <c r="D90" s="167"/>
    </row>
    <row r="91" spans="1:4" ht="27" customHeight="1" x14ac:dyDescent="0.2">
      <c r="A91" s="370"/>
      <c r="B91" s="170" t="s">
        <v>137</v>
      </c>
      <c r="C91" s="362" t="s">
        <v>144</v>
      </c>
    </row>
    <row r="92" spans="1:4" ht="45" x14ac:dyDescent="0.2">
      <c r="A92" s="370"/>
      <c r="B92" s="149" t="s">
        <v>141</v>
      </c>
      <c r="C92" s="362"/>
    </row>
    <row r="93" spans="1:4" x14ac:dyDescent="0.2">
      <c r="A93" s="150" t="s">
        <v>93</v>
      </c>
      <c r="B93" s="136">
        <v>1412</v>
      </c>
      <c r="C93" s="141" t="s">
        <v>228</v>
      </c>
    </row>
    <row r="94" spans="1:4" x14ac:dyDescent="0.2">
      <c r="A94" s="150" t="s">
        <v>94</v>
      </c>
      <c r="B94" s="136">
        <v>35</v>
      </c>
      <c r="C94" s="141" t="s">
        <v>227</v>
      </c>
    </row>
    <row r="95" spans="1:4" x14ac:dyDescent="0.2">
      <c r="A95" s="150" t="s">
        <v>95</v>
      </c>
      <c r="B95" s="136">
        <v>31</v>
      </c>
      <c r="C95" s="141" t="s">
        <v>227</v>
      </c>
    </row>
    <row r="96" spans="1:4" x14ac:dyDescent="0.2">
      <c r="A96" s="150" t="s">
        <v>97</v>
      </c>
      <c r="B96" s="136">
        <v>61</v>
      </c>
      <c r="C96" s="141" t="s">
        <v>227</v>
      </c>
    </row>
    <row r="97" spans="1:3" x14ac:dyDescent="0.2">
      <c r="A97" s="150" t="s">
        <v>100</v>
      </c>
      <c r="B97" s="136">
        <v>4</v>
      </c>
      <c r="C97" s="141" t="s">
        <v>227</v>
      </c>
    </row>
    <row r="98" spans="1:3" x14ac:dyDescent="0.2">
      <c r="A98" s="150" t="s">
        <v>101</v>
      </c>
      <c r="B98" s="141" t="s">
        <v>228</v>
      </c>
      <c r="C98" s="141" t="s">
        <v>227</v>
      </c>
    </row>
    <row r="99" spans="1:3" x14ac:dyDescent="0.2">
      <c r="A99" s="150" t="s">
        <v>102</v>
      </c>
      <c r="B99" s="141" t="s">
        <v>227</v>
      </c>
      <c r="C99" s="141" t="s">
        <v>228</v>
      </c>
    </row>
    <row r="100" spans="1:3" x14ac:dyDescent="0.2">
      <c r="A100" s="150" t="s">
        <v>104</v>
      </c>
      <c r="B100" s="136">
        <v>1</v>
      </c>
      <c r="C100" s="141" t="s">
        <v>227</v>
      </c>
    </row>
    <row r="101" spans="1:3" x14ac:dyDescent="0.2">
      <c r="A101" s="151" t="s">
        <v>237</v>
      </c>
      <c r="B101" s="143">
        <v>200</v>
      </c>
      <c r="C101" s="144" t="s">
        <v>227</v>
      </c>
    </row>
  </sheetData>
  <mergeCells count="22">
    <mergeCell ref="A1:F1"/>
    <mergeCell ref="A2:F2"/>
    <mergeCell ref="A4:A5"/>
    <mergeCell ref="B4:E4"/>
    <mergeCell ref="A91:A92"/>
    <mergeCell ref="A27:A28"/>
    <mergeCell ref="B27:D27"/>
    <mergeCell ref="A69:E69"/>
    <mergeCell ref="A71:A72"/>
    <mergeCell ref="B71:C71"/>
    <mergeCell ref="A89:D89"/>
    <mergeCell ref="E27:E28"/>
    <mergeCell ref="A47:F47"/>
    <mergeCell ref="A49:A50"/>
    <mergeCell ref="B49:D49"/>
    <mergeCell ref="E49:E50"/>
    <mergeCell ref="C91:C92"/>
    <mergeCell ref="F49:F50"/>
    <mergeCell ref="D71:D72"/>
    <mergeCell ref="F27:F28"/>
    <mergeCell ref="F4:F5"/>
    <mergeCell ref="A25:F25"/>
  </mergeCells>
  <pageMargins left="0.74803149606299213" right="0.59055118110236227" top="0.59055118110236227" bottom="0.59055118110236227" header="0" footer="0.39370078740157483"/>
  <pageSetup paperSize="9" firstPageNumber="16" orientation="landscape" useFirstPageNumber="1" r:id="rId1"/>
  <headerFooter alignWithMargins="0">
    <oddFooter>&amp;R&amp;P</oddFooter>
  </headerFooter>
  <rowBreaks count="3" manualBreakCount="3">
    <brk id="22" max="16383" man="1"/>
    <brk id="67" max="16383" man="1"/>
    <brk id="8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8"/>
  <sheetViews>
    <sheetView topLeftCell="A77" workbookViewId="0">
      <selection activeCell="K90" sqref="K90"/>
    </sheetView>
  </sheetViews>
  <sheetFormatPr defaultRowHeight="12.75" x14ac:dyDescent="0.2"/>
  <cols>
    <col min="1" max="1" width="18.85546875" style="171" customWidth="1"/>
    <col min="2" max="2" width="9.42578125" style="171" customWidth="1"/>
    <col min="3" max="3" width="11.140625" style="171" customWidth="1"/>
    <col min="4" max="4" width="10" style="171" customWidth="1"/>
    <col min="5" max="5" width="9" style="171" customWidth="1"/>
    <col min="6" max="6" width="8.85546875" style="171" customWidth="1"/>
    <col min="7" max="7" width="9.28515625" style="171" customWidth="1"/>
    <col min="8" max="9" width="9.5703125" style="171" customWidth="1"/>
    <col min="10" max="10" width="9.140625" style="171" customWidth="1"/>
    <col min="11" max="12" width="9.85546875" style="171" customWidth="1"/>
    <col min="13" max="13" width="9.42578125" style="171" customWidth="1"/>
    <col min="14" max="14" width="10.140625" style="171" customWidth="1"/>
    <col min="15" max="18" width="9.140625" style="171"/>
    <col min="19" max="19" width="10.7109375" style="171" bestFit="1" customWidth="1"/>
    <col min="20" max="27" width="9.140625" style="171"/>
    <col min="28" max="28" width="11" style="171" customWidth="1"/>
    <col min="29" max="256" width="9.140625" style="171"/>
    <col min="257" max="257" width="18.85546875" style="171" customWidth="1"/>
    <col min="258" max="258" width="9.42578125" style="171" customWidth="1"/>
    <col min="259" max="259" width="9.7109375" style="171" customWidth="1"/>
    <col min="260" max="260" width="10" style="171" customWidth="1"/>
    <col min="261" max="261" width="9" style="171" customWidth="1"/>
    <col min="262" max="262" width="8.85546875" style="171" customWidth="1"/>
    <col min="263" max="263" width="9.28515625" style="171" customWidth="1"/>
    <col min="264" max="265" width="9.5703125" style="171" customWidth="1"/>
    <col min="266" max="266" width="9.140625" style="171" customWidth="1"/>
    <col min="267" max="268" width="9.85546875" style="171" customWidth="1"/>
    <col min="269" max="269" width="9.42578125" style="171" customWidth="1"/>
    <col min="270" max="270" width="10.140625" style="171" customWidth="1"/>
    <col min="271" max="274" width="9.140625" style="171"/>
    <col min="275" max="275" width="10.7109375" style="171" bestFit="1" customWidth="1"/>
    <col min="276" max="512" width="9.140625" style="171"/>
    <col min="513" max="513" width="18.85546875" style="171" customWidth="1"/>
    <col min="514" max="514" width="9.42578125" style="171" customWidth="1"/>
    <col min="515" max="515" width="9.7109375" style="171" customWidth="1"/>
    <col min="516" max="516" width="10" style="171" customWidth="1"/>
    <col min="517" max="517" width="9" style="171" customWidth="1"/>
    <col min="518" max="518" width="8.85546875" style="171" customWidth="1"/>
    <col min="519" max="519" width="9.28515625" style="171" customWidth="1"/>
    <col min="520" max="521" width="9.5703125" style="171" customWidth="1"/>
    <col min="522" max="522" width="9.140625" style="171" customWidth="1"/>
    <col min="523" max="524" width="9.85546875" style="171" customWidth="1"/>
    <col min="525" max="525" width="9.42578125" style="171" customWidth="1"/>
    <col min="526" max="526" width="10.140625" style="171" customWidth="1"/>
    <col min="527" max="530" width="9.140625" style="171"/>
    <col min="531" max="531" width="10.7109375" style="171" bestFit="1" customWidth="1"/>
    <col min="532" max="768" width="9.140625" style="171"/>
    <col min="769" max="769" width="18.85546875" style="171" customWidth="1"/>
    <col min="770" max="770" width="9.42578125" style="171" customWidth="1"/>
    <col min="771" max="771" width="9.7109375" style="171" customWidth="1"/>
    <col min="772" max="772" width="10" style="171" customWidth="1"/>
    <col min="773" max="773" width="9" style="171" customWidth="1"/>
    <col min="774" max="774" width="8.85546875" style="171" customWidth="1"/>
    <col min="775" max="775" width="9.28515625" style="171" customWidth="1"/>
    <col min="776" max="777" width="9.5703125" style="171" customWidth="1"/>
    <col min="778" max="778" width="9.140625" style="171" customWidth="1"/>
    <col min="779" max="780" width="9.85546875" style="171" customWidth="1"/>
    <col min="781" max="781" width="9.42578125" style="171" customWidth="1"/>
    <col min="782" max="782" width="10.140625" style="171" customWidth="1"/>
    <col min="783" max="786" width="9.140625" style="171"/>
    <col min="787" max="787" width="10.7109375" style="171" bestFit="1" customWidth="1"/>
    <col min="788" max="1024" width="9.140625" style="171"/>
    <col min="1025" max="1025" width="18.85546875" style="171" customWidth="1"/>
    <col min="1026" max="1026" width="9.42578125" style="171" customWidth="1"/>
    <col min="1027" max="1027" width="9.7109375" style="171" customWidth="1"/>
    <col min="1028" max="1028" width="10" style="171" customWidth="1"/>
    <col min="1029" max="1029" width="9" style="171" customWidth="1"/>
    <col min="1030" max="1030" width="8.85546875" style="171" customWidth="1"/>
    <col min="1031" max="1031" width="9.28515625" style="171" customWidth="1"/>
    <col min="1032" max="1033" width="9.5703125" style="171" customWidth="1"/>
    <col min="1034" max="1034" width="9.140625" style="171" customWidth="1"/>
    <col min="1035" max="1036" width="9.85546875" style="171" customWidth="1"/>
    <col min="1037" max="1037" width="9.42578125" style="171" customWidth="1"/>
    <col min="1038" max="1038" width="10.140625" style="171" customWidth="1"/>
    <col min="1039" max="1042" width="9.140625" style="171"/>
    <col min="1043" max="1043" width="10.7109375" style="171" bestFit="1" customWidth="1"/>
    <col min="1044" max="1280" width="9.140625" style="171"/>
    <col min="1281" max="1281" width="18.85546875" style="171" customWidth="1"/>
    <col min="1282" max="1282" width="9.42578125" style="171" customWidth="1"/>
    <col min="1283" max="1283" width="9.7109375" style="171" customWidth="1"/>
    <col min="1284" max="1284" width="10" style="171" customWidth="1"/>
    <col min="1285" max="1285" width="9" style="171" customWidth="1"/>
    <col min="1286" max="1286" width="8.85546875" style="171" customWidth="1"/>
    <col min="1287" max="1287" width="9.28515625" style="171" customWidth="1"/>
    <col min="1288" max="1289" width="9.5703125" style="171" customWidth="1"/>
    <col min="1290" max="1290" width="9.140625" style="171" customWidth="1"/>
    <col min="1291" max="1292" width="9.85546875" style="171" customWidth="1"/>
    <col min="1293" max="1293" width="9.42578125" style="171" customWidth="1"/>
    <col min="1294" max="1294" width="10.140625" style="171" customWidth="1"/>
    <col min="1295" max="1298" width="9.140625" style="171"/>
    <col min="1299" max="1299" width="10.7109375" style="171" bestFit="1" customWidth="1"/>
    <col min="1300" max="1536" width="9.140625" style="171"/>
    <col min="1537" max="1537" width="18.85546875" style="171" customWidth="1"/>
    <col min="1538" max="1538" width="9.42578125" style="171" customWidth="1"/>
    <col min="1539" max="1539" width="9.7109375" style="171" customWidth="1"/>
    <col min="1540" max="1540" width="10" style="171" customWidth="1"/>
    <col min="1541" max="1541" width="9" style="171" customWidth="1"/>
    <col min="1542" max="1542" width="8.85546875" style="171" customWidth="1"/>
    <col min="1543" max="1543" width="9.28515625" style="171" customWidth="1"/>
    <col min="1544" max="1545" width="9.5703125" style="171" customWidth="1"/>
    <col min="1546" max="1546" width="9.140625" style="171" customWidth="1"/>
    <col min="1547" max="1548" width="9.85546875" style="171" customWidth="1"/>
    <col min="1549" max="1549" width="9.42578125" style="171" customWidth="1"/>
    <col min="1550" max="1550" width="10.140625" style="171" customWidth="1"/>
    <col min="1551" max="1554" width="9.140625" style="171"/>
    <col min="1555" max="1555" width="10.7109375" style="171" bestFit="1" customWidth="1"/>
    <col min="1556" max="1792" width="9.140625" style="171"/>
    <col min="1793" max="1793" width="18.85546875" style="171" customWidth="1"/>
    <col min="1794" max="1794" width="9.42578125" style="171" customWidth="1"/>
    <col min="1795" max="1795" width="9.7109375" style="171" customWidth="1"/>
    <col min="1796" max="1796" width="10" style="171" customWidth="1"/>
    <col min="1797" max="1797" width="9" style="171" customWidth="1"/>
    <col min="1798" max="1798" width="8.85546875" style="171" customWidth="1"/>
    <col min="1799" max="1799" width="9.28515625" style="171" customWidth="1"/>
    <col min="1800" max="1801" width="9.5703125" style="171" customWidth="1"/>
    <col min="1802" max="1802" width="9.140625" style="171" customWidth="1"/>
    <col min="1803" max="1804" width="9.85546875" style="171" customWidth="1"/>
    <col min="1805" max="1805" width="9.42578125" style="171" customWidth="1"/>
    <col min="1806" max="1806" width="10.140625" style="171" customWidth="1"/>
    <col min="1807" max="1810" width="9.140625" style="171"/>
    <col min="1811" max="1811" width="10.7109375" style="171" bestFit="1" customWidth="1"/>
    <col min="1812" max="2048" width="9.140625" style="171"/>
    <col min="2049" max="2049" width="18.85546875" style="171" customWidth="1"/>
    <col min="2050" max="2050" width="9.42578125" style="171" customWidth="1"/>
    <col min="2051" max="2051" width="9.7109375" style="171" customWidth="1"/>
    <col min="2052" max="2052" width="10" style="171" customWidth="1"/>
    <col min="2053" max="2053" width="9" style="171" customWidth="1"/>
    <col min="2054" max="2054" width="8.85546875" style="171" customWidth="1"/>
    <col min="2055" max="2055" width="9.28515625" style="171" customWidth="1"/>
    <col min="2056" max="2057" width="9.5703125" style="171" customWidth="1"/>
    <col min="2058" max="2058" width="9.140625" style="171" customWidth="1"/>
    <col min="2059" max="2060" width="9.85546875" style="171" customWidth="1"/>
    <col min="2061" max="2061" width="9.42578125" style="171" customWidth="1"/>
    <col min="2062" max="2062" width="10.140625" style="171" customWidth="1"/>
    <col min="2063" max="2066" width="9.140625" style="171"/>
    <col min="2067" max="2067" width="10.7109375" style="171" bestFit="1" customWidth="1"/>
    <col min="2068" max="2304" width="9.140625" style="171"/>
    <col min="2305" max="2305" width="18.85546875" style="171" customWidth="1"/>
    <col min="2306" max="2306" width="9.42578125" style="171" customWidth="1"/>
    <col min="2307" max="2307" width="9.7109375" style="171" customWidth="1"/>
    <col min="2308" max="2308" width="10" style="171" customWidth="1"/>
    <col min="2309" max="2309" width="9" style="171" customWidth="1"/>
    <col min="2310" max="2310" width="8.85546875" style="171" customWidth="1"/>
    <col min="2311" max="2311" width="9.28515625" style="171" customWidth="1"/>
    <col min="2312" max="2313" width="9.5703125" style="171" customWidth="1"/>
    <col min="2314" max="2314" width="9.140625" style="171" customWidth="1"/>
    <col min="2315" max="2316" width="9.85546875" style="171" customWidth="1"/>
    <col min="2317" max="2317" width="9.42578125" style="171" customWidth="1"/>
    <col min="2318" max="2318" width="10.140625" style="171" customWidth="1"/>
    <col min="2319" max="2322" width="9.140625" style="171"/>
    <col min="2323" max="2323" width="10.7109375" style="171" bestFit="1" customWidth="1"/>
    <col min="2324" max="2560" width="9.140625" style="171"/>
    <col min="2561" max="2561" width="18.85546875" style="171" customWidth="1"/>
    <col min="2562" max="2562" width="9.42578125" style="171" customWidth="1"/>
    <col min="2563" max="2563" width="9.7109375" style="171" customWidth="1"/>
    <col min="2564" max="2564" width="10" style="171" customWidth="1"/>
    <col min="2565" max="2565" width="9" style="171" customWidth="1"/>
    <col min="2566" max="2566" width="8.85546875" style="171" customWidth="1"/>
    <col min="2567" max="2567" width="9.28515625" style="171" customWidth="1"/>
    <col min="2568" max="2569" width="9.5703125" style="171" customWidth="1"/>
    <col min="2570" max="2570" width="9.140625" style="171" customWidth="1"/>
    <col min="2571" max="2572" width="9.85546875" style="171" customWidth="1"/>
    <col min="2573" max="2573" width="9.42578125" style="171" customWidth="1"/>
    <col min="2574" max="2574" width="10.140625" style="171" customWidth="1"/>
    <col min="2575" max="2578" width="9.140625" style="171"/>
    <col min="2579" max="2579" width="10.7109375" style="171" bestFit="1" customWidth="1"/>
    <col min="2580" max="2816" width="9.140625" style="171"/>
    <col min="2817" max="2817" width="18.85546875" style="171" customWidth="1"/>
    <col min="2818" max="2818" width="9.42578125" style="171" customWidth="1"/>
    <col min="2819" max="2819" width="9.7109375" style="171" customWidth="1"/>
    <col min="2820" max="2820" width="10" style="171" customWidth="1"/>
    <col min="2821" max="2821" width="9" style="171" customWidth="1"/>
    <col min="2822" max="2822" width="8.85546875" style="171" customWidth="1"/>
    <col min="2823" max="2823" width="9.28515625" style="171" customWidth="1"/>
    <col min="2824" max="2825" width="9.5703125" style="171" customWidth="1"/>
    <col min="2826" max="2826" width="9.140625" style="171" customWidth="1"/>
    <col min="2827" max="2828" width="9.85546875" style="171" customWidth="1"/>
    <col min="2829" max="2829" width="9.42578125" style="171" customWidth="1"/>
    <col min="2830" max="2830" width="10.140625" style="171" customWidth="1"/>
    <col min="2831" max="2834" width="9.140625" style="171"/>
    <col min="2835" max="2835" width="10.7109375" style="171" bestFit="1" customWidth="1"/>
    <col min="2836" max="3072" width="9.140625" style="171"/>
    <col min="3073" max="3073" width="18.85546875" style="171" customWidth="1"/>
    <col min="3074" max="3074" width="9.42578125" style="171" customWidth="1"/>
    <col min="3075" max="3075" width="9.7109375" style="171" customWidth="1"/>
    <col min="3076" max="3076" width="10" style="171" customWidth="1"/>
    <col min="3077" max="3077" width="9" style="171" customWidth="1"/>
    <col min="3078" max="3078" width="8.85546875" style="171" customWidth="1"/>
    <col min="3079" max="3079" width="9.28515625" style="171" customWidth="1"/>
    <col min="3080" max="3081" width="9.5703125" style="171" customWidth="1"/>
    <col min="3082" max="3082" width="9.140625" style="171" customWidth="1"/>
    <col min="3083" max="3084" width="9.85546875" style="171" customWidth="1"/>
    <col min="3085" max="3085" width="9.42578125" style="171" customWidth="1"/>
    <col min="3086" max="3086" width="10.140625" style="171" customWidth="1"/>
    <col min="3087" max="3090" width="9.140625" style="171"/>
    <col min="3091" max="3091" width="10.7109375" style="171" bestFit="1" customWidth="1"/>
    <col min="3092" max="3328" width="9.140625" style="171"/>
    <col min="3329" max="3329" width="18.85546875" style="171" customWidth="1"/>
    <col min="3330" max="3330" width="9.42578125" style="171" customWidth="1"/>
    <col min="3331" max="3331" width="9.7109375" style="171" customWidth="1"/>
    <col min="3332" max="3332" width="10" style="171" customWidth="1"/>
    <col min="3333" max="3333" width="9" style="171" customWidth="1"/>
    <col min="3334" max="3334" width="8.85546875" style="171" customWidth="1"/>
    <col min="3335" max="3335" width="9.28515625" style="171" customWidth="1"/>
    <col min="3336" max="3337" width="9.5703125" style="171" customWidth="1"/>
    <col min="3338" max="3338" width="9.140625" style="171" customWidth="1"/>
    <col min="3339" max="3340" width="9.85546875" style="171" customWidth="1"/>
    <col min="3341" max="3341" width="9.42578125" style="171" customWidth="1"/>
    <col min="3342" max="3342" width="10.140625" style="171" customWidth="1"/>
    <col min="3343" max="3346" width="9.140625" style="171"/>
    <col min="3347" max="3347" width="10.7109375" style="171" bestFit="1" customWidth="1"/>
    <col min="3348" max="3584" width="9.140625" style="171"/>
    <col min="3585" max="3585" width="18.85546875" style="171" customWidth="1"/>
    <col min="3586" max="3586" width="9.42578125" style="171" customWidth="1"/>
    <col min="3587" max="3587" width="9.7109375" style="171" customWidth="1"/>
    <col min="3588" max="3588" width="10" style="171" customWidth="1"/>
    <col min="3589" max="3589" width="9" style="171" customWidth="1"/>
    <col min="3590" max="3590" width="8.85546875" style="171" customWidth="1"/>
    <col min="3591" max="3591" width="9.28515625" style="171" customWidth="1"/>
    <col min="3592" max="3593" width="9.5703125" style="171" customWidth="1"/>
    <col min="3594" max="3594" width="9.140625" style="171" customWidth="1"/>
    <col min="3595" max="3596" width="9.85546875" style="171" customWidth="1"/>
    <col min="3597" max="3597" width="9.42578125" style="171" customWidth="1"/>
    <col min="3598" max="3598" width="10.140625" style="171" customWidth="1"/>
    <col min="3599" max="3602" width="9.140625" style="171"/>
    <col min="3603" max="3603" width="10.7109375" style="171" bestFit="1" customWidth="1"/>
    <col min="3604" max="3840" width="9.140625" style="171"/>
    <col min="3841" max="3841" width="18.85546875" style="171" customWidth="1"/>
    <col min="3842" max="3842" width="9.42578125" style="171" customWidth="1"/>
    <col min="3843" max="3843" width="9.7109375" style="171" customWidth="1"/>
    <col min="3844" max="3844" width="10" style="171" customWidth="1"/>
    <col min="3845" max="3845" width="9" style="171" customWidth="1"/>
    <col min="3846" max="3846" width="8.85546875" style="171" customWidth="1"/>
    <col min="3847" max="3847" width="9.28515625" style="171" customWidth="1"/>
    <col min="3848" max="3849" width="9.5703125" style="171" customWidth="1"/>
    <col min="3850" max="3850" width="9.140625" style="171" customWidth="1"/>
    <col min="3851" max="3852" width="9.85546875" style="171" customWidth="1"/>
    <col min="3853" max="3853" width="9.42578125" style="171" customWidth="1"/>
    <col min="3854" max="3854" width="10.140625" style="171" customWidth="1"/>
    <col min="3855" max="3858" width="9.140625" style="171"/>
    <col min="3859" max="3859" width="10.7109375" style="171" bestFit="1" customWidth="1"/>
    <col min="3860" max="4096" width="9.140625" style="171"/>
    <col min="4097" max="4097" width="18.85546875" style="171" customWidth="1"/>
    <col min="4098" max="4098" width="9.42578125" style="171" customWidth="1"/>
    <col min="4099" max="4099" width="9.7109375" style="171" customWidth="1"/>
    <col min="4100" max="4100" width="10" style="171" customWidth="1"/>
    <col min="4101" max="4101" width="9" style="171" customWidth="1"/>
    <col min="4102" max="4102" width="8.85546875" style="171" customWidth="1"/>
    <col min="4103" max="4103" width="9.28515625" style="171" customWidth="1"/>
    <col min="4104" max="4105" width="9.5703125" style="171" customWidth="1"/>
    <col min="4106" max="4106" width="9.140625" style="171" customWidth="1"/>
    <col min="4107" max="4108" width="9.85546875" style="171" customWidth="1"/>
    <col min="4109" max="4109" width="9.42578125" style="171" customWidth="1"/>
    <col min="4110" max="4110" width="10.140625" style="171" customWidth="1"/>
    <col min="4111" max="4114" width="9.140625" style="171"/>
    <col min="4115" max="4115" width="10.7109375" style="171" bestFit="1" customWidth="1"/>
    <col min="4116" max="4352" width="9.140625" style="171"/>
    <col min="4353" max="4353" width="18.85546875" style="171" customWidth="1"/>
    <col min="4354" max="4354" width="9.42578125" style="171" customWidth="1"/>
    <col min="4355" max="4355" width="9.7109375" style="171" customWidth="1"/>
    <col min="4356" max="4356" width="10" style="171" customWidth="1"/>
    <col min="4357" max="4357" width="9" style="171" customWidth="1"/>
    <col min="4358" max="4358" width="8.85546875" style="171" customWidth="1"/>
    <col min="4359" max="4359" width="9.28515625" style="171" customWidth="1"/>
    <col min="4360" max="4361" width="9.5703125" style="171" customWidth="1"/>
    <col min="4362" max="4362" width="9.140625" style="171" customWidth="1"/>
    <col min="4363" max="4364" width="9.85546875" style="171" customWidth="1"/>
    <col min="4365" max="4365" width="9.42578125" style="171" customWidth="1"/>
    <col min="4366" max="4366" width="10.140625" style="171" customWidth="1"/>
    <col min="4367" max="4370" width="9.140625" style="171"/>
    <col min="4371" max="4371" width="10.7109375" style="171" bestFit="1" customWidth="1"/>
    <col min="4372" max="4608" width="9.140625" style="171"/>
    <col min="4609" max="4609" width="18.85546875" style="171" customWidth="1"/>
    <col min="4610" max="4610" width="9.42578125" style="171" customWidth="1"/>
    <col min="4611" max="4611" width="9.7109375" style="171" customWidth="1"/>
    <col min="4612" max="4612" width="10" style="171" customWidth="1"/>
    <col min="4613" max="4613" width="9" style="171" customWidth="1"/>
    <col min="4614" max="4614" width="8.85546875" style="171" customWidth="1"/>
    <col min="4615" max="4615" width="9.28515625" style="171" customWidth="1"/>
    <col min="4616" max="4617" width="9.5703125" style="171" customWidth="1"/>
    <col min="4618" max="4618" width="9.140625" style="171" customWidth="1"/>
    <col min="4619" max="4620" width="9.85546875" style="171" customWidth="1"/>
    <col min="4621" max="4621" width="9.42578125" style="171" customWidth="1"/>
    <col min="4622" max="4622" width="10.140625" style="171" customWidth="1"/>
    <col min="4623" max="4626" width="9.140625" style="171"/>
    <col min="4627" max="4627" width="10.7109375" style="171" bestFit="1" customWidth="1"/>
    <col min="4628" max="4864" width="9.140625" style="171"/>
    <col min="4865" max="4865" width="18.85546875" style="171" customWidth="1"/>
    <col min="4866" max="4866" width="9.42578125" style="171" customWidth="1"/>
    <col min="4867" max="4867" width="9.7109375" style="171" customWidth="1"/>
    <col min="4868" max="4868" width="10" style="171" customWidth="1"/>
    <col min="4869" max="4869" width="9" style="171" customWidth="1"/>
    <col min="4870" max="4870" width="8.85546875" style="171" customWidth="1"/>
    <col min="4871" max="4871" width="9.28515625" style="171" customWidth="1"/>
    <col min="4872" max="4873" width="9.5703125" style="171" customWidth="1"/>
    <col min="4874" max="4874" width="9.140625" style="171" customWidth="1"/>
    <col min="4875" max="4876" width="9.85546875" style="171" customWidth="1"/>
    <col min="4877" max="4877" width="9.42578125" style="171" customWidth="1"/>
    <col min="4878" max="4878" width="10.140625" style="171" customWidth="1"/>
    <col min="4879" max="4882" width="9.140625" style="171"/>
    <col min="4883" max="4883" width="10.7109375" style="171" bestFit="1" customWidth="1"/>
    <col min="4884" max="5120" width="9.140625" style="171"/>
    <col min="5121" max="5121" width="18.85546875" style="171" customWidth="1"/>
    <col min="5122" max="5122" width="9.42578125" style="171" customWidth="1"/>
    <col min="5123" max="5123" width="9.7109375" style="171" customWidth="1"/>
    <col min="5124" max="5124" width="10" style="171" customWidth="1"/>
    <col min="5125" max="5125" width="9" style="171" customWidth="1"/>
    <col min="5126" max="5126" width="8.85546875" style="171" customWidth="1"/>
    <col min="5127" max="5127" width="9.28515625" style="171" customWidth="1"/>
    <col min="5128" max="5129" width="9.5703125" style="171" customWidth="1"/>
    <col min="5130" max="5130" width="9.140625" style="171" customWidth="1"/>
    <col min="5131" max="5132" width="9.85546875" style="171" customWidth="1"/>
    <col min="5133" max="5133" width="9.42578125" style="171" customWidth="1"/>
    <col min="5134" max="5134" width="10.140625" style="171" customWidth="1"/>
    <col min="5135" max="5138" width="9.140625" style="171"/>
    <col min="5139" max="5139" width="10.7109375" style="171" bestFit="1" customWidth="1"/>
    <col min="5140" max="5376" width="9.140625" style="171"/>
    <col min="5377" max="5377" width="18.85546875" style="171" customWidth="1"/>
    <col min="5378" max="5378" width="9.42578125" style="171" customWidth="1"/>
    <col min="5379" max="5379" width="9.7109375" style="171" customWidth="1"/>
    <col min="5380" max="5380" width="10" style="171" customWidth="1"/>
    <col min="5381" max="5381" width="9" style="171" customWidth="1"/>
    <col min="5382" max="5382" width="8.85546875" style="171" customWidth="1"/>
    <col min="5383" max="5383" width="9.28515625" style="171" customWidth="1"/>
    <col min="5384" max="5385" width="9.5703125" style="171" customWidth="1"/>
    <col min="5386" max="5386" width="9.140625" style="171" customWidth="1"/>
    <col min="5387" max="5388" width="9.85546875" style="171" customWidth="1"/>
    <col min="5389" max="5389" width="9.42578125" style="171" customWidth="1"/>
    <col min="5390" max="5390" width="10.140625" style="171" customWidth="1"/>
    <col min="5391" max="5394" width="9.140625" style="171"/>
    <col min="5395" max="5395" width="10.7109375" style="171" bestFit="1" customWidth="1"/>
    <col min="5396" max="5632" width="9.140625" style="171"/>
    <col min="5633" max="5633" width="18.85546875" style="171" customWidth="1"/>
    <col min="5634" max="5634" width="9.42578125" style="171" customWidth="1"/>
    <col min="5635" max="5635" width="9.7109375" style="171" customWidth="1"/>
    <col min="5636" max="5636" width="10" style="171" customWidth="1"/>
    <col min="5637" max="5637" width="9" style="171" customWidth="1"/>
    <col min="5638" max="5638" width="8.85546875" style="171" customWidth="1"/>
    <col min="5639" max="5639" width="9.28515625" style="171" customWidth="1"/>
    <col min="5640" max="5641" width="9.5703125" style="171" customWidth="1"/>
    <col min="5642" max="5642" width="9.140625" style="171" customWidth="1"/>
    <col min="5643" max="5644" width="9.85546875" style="171" customWidth="1"/>
    <col min="5645" max="5645" width="9.42578125" style="171" customWidth="1"/>
    <col min="5646" max="5646" width="10.140625" style="171" customWidth="1"/>
    <col min="5647" max="5650" width="9.140625" style="171"/>
    <col min="5651" max="5651" width="10.7109375" style="171" bestFit="1" customWidth="1"/>
    <col min="5652" max="5888" width="9.140625" style="171"/>
    <col min="5889" max="5889" width="18.85546875" style="171" customWidth="1"/>
    <col min="5890" max="5890" width="9.42578125" style="171" customWidth="1"/>
    <col min="5891" max="5891" width="9.7109375" style="171" customWidth="1"/>
    <col min="5892" max="5892" width="10" style="171" customWidth="1"/>
    <col min="5893" max="5893" width="9" style="171" customWidth="1"/>
    <col min="5894" max="5894" width="8.85546875" style="171" customWidth="1"/>
    <col min="5895" max="5895" width="9.28515625" style="171" customWidth="1"/>
    <col min="5896" max="5897" width="9.5703125" style="171" customWidth="1"/>
    <col min="5898" max="5898" width="9.140625" style="171" customWidth="1"/>
    <col min="5899" max="5900" width="9.85546875" style="171" customWidth="1"/>
    <col min="5901" max="5901" width="9.42578125" style="171" customWidth="1"/>
    <col min="5902" max="5902" width="10.140625" style="171" customWidth="1"/>
    <col min="5903" max="5906" width="9.140625" style="171"/>
    <col min="5907" max="5907" width="10.7109375" style="171" bestFit="1" customWidth="1"/>
    <col min="5908" max="6144" width="9.140625" style="171"/>
    <col min="6145" max="6145" width="18.85546875" style="171" customWidth="1"/>
    <col min="6146" max="6146" width="9.42578125" style="171" customWidth="1"/>
    <col min="6147" max="6147" width="9.7109375" style="171" customWidth="1"/>
    <col min="6148" max="6148" width="10" style="171" customWidth="1"/>
    <col min="6149" max="6149" width="9" style="171" customWidth="1"/>
    <col min="6150" max="6150" width="8.85546875" style="171" customWidth="1"/>
    <col min="6151" max="6151" width="9.28515625" style="171" customWidth="1"/>
    <col min="6152" max="6153" width="9.5703125" style="171" customWidth="1"/>
    <col min="6154" max="6154" width="9.140625" style="171" customWidth="1"/>
    <col min="6155" max="6156" width="9.85546875" style="171" customWidth="1"/>
    <col min="6157" max="6157" width="9.42578125" style="171" customWidth="1"/>
    <col min="6158" max="6158" width="10.140625" style="171" customWidth="1"/>
    <col min="6159" max="6162" width="9.140625" style="171"/>
    <col min="6163" max="6163" width="10.7109375" style="171" bestFit="1" customWidth="1"/>
    <col min="6164" max="6400" width="9.140625" style="171"/>
    <col min="6401" max="6401" width="18.85546875" style="171" customWidth="1"/>
    <col min="6402" max="6402" width="9.42578125" style="171" customWidth="1"/>
    <col min="6403" max="6403" width="9.7109375" style="171" customWidth="1"/>
    <col min="6404" max="6404" width="10" style="171" customWidth="1"/>
    <col min="6405" max="6405" width="9" style="171" customWidth="1"/>
    <col min="6406" max="6406" width="8.85546875" style="171" customWidth="1"/>
    <col min="6407" max="6407" width="9.28515625" style="171" customWidth="1"/>
    <col min="6408" max="6409" width="9.5703125" style="171" customWidth="1"/>
    <col min="6410" max="6410" width="9.140625" style="171" customWidth="1"/>
    <col min="6411" max="6412" width="9.85546875" style="171" customWidth="1"/>
    <col min="6413" max="6413" width="9.42578125" style="171" customWidth="1"/>
    <col min="6414" max="6414" width="10.140625" style="171" customWidth="1"/>
    <col min="6415" max="6418" width="9.140625" style="171"/>
    <col min="6419" max="6419" width="10.7109375" style="171" bestFit="1" customWidth="1"/>
    <col min="6420" max="6656" width="9.140625" style="171"/>
    <col min="6657" max="6657" width="18.85546875" style="171" customWidth="1"/>
    <col min="6658" max="6658" width="9.42578125" style="171" customWidth="1"/>
    <col min="6659" max="6659" width="9.7109375" style="171" customWidth="1"/>
    <col min="6660" max="6660" width="10" style="171" customWidth="1"/>
    <col min="6661" max="6661" width="9" style="171" customWidth="1"/>
    <col min="6662" max="6662" width="8.85546875" style="171" customWidth="1"/>
    <col min="6663" max="6663" width="9.28515625" style="171" customWidth="1"/>
    <col min="6664" max="6665" width="9.5703125" style="171" customWidth="1"/>
    <col min="6666" max="6666" width="9.140625" style="171" customWidth="1"/>
    <col min="6667" max="6668" width="9.85546875" style="171" customWidth="1"/>
    <col min="6669" max="6669" width="9.42578125" style="171" customWidth="1"/>
    <col min="6670" max="6670" width="10.140625" style="171" customWidth="1"/>
    <col min="6671" max="6674" width="9.140625" style="171"/>
    <col min="6675" max="6675" width="10.7109375" style="171" bestFit="1" customWidth="1"/>
    <col min="6676" max="6912" width="9.140625" style="171"/>
    <col min="6913" max="6913" width="18.85546875" style="171" customWidth="1"/>
    <col min="6914" max="6914" width="9.42578125" style="171" customWidth="1"/>
    <col min="6915" max="6915" width="9.7109375" style="171" customWidth="1"/>
    <col min="6916" max="6916" width="10" style="171" customWidth="1"/>
    <col min="6917" max="6917" width="9" style="171" customWidth="1"/>
    <col min="6918" max="6918" width="8.85546875" style="171" customWidth="1"/>
    <col min="6919" max="6919" width="9.28515625" style="171" customWidth="1"/>
    <col min="6920" max="6921" width="9.5703125" style="171" customWidth="1"/>
    <col min="6922" max="6922" width="9.140625" style="171" customWidth="1"/>
    <col min="6923" max="6924" width="9.85546875" style="171" customWidth="1"/>
    <col min="6925" max="6925" width="9.42578125" style="171" customWidth="1"/>
    <col min="6926" max="6926" width="10.140625" style="171" customWidth="1"/>
    <col min="6927" max="6930" width="9.140625" style="171"/>
    <col min="6931" max="6931" width="10.7109375" style="171" bestFit="1" customWidth="1"/>
    <col min="6932" max="7168" width="9.140625" style="171"/>
    <col min="7169" max="7169" width="18.85546875" style="171" customWidth="1"/>
    <col min="7170" max="7170" width="9.42578125" style="171" customWidth="1"/>
    <col min="7171" max="7171" width="9.7109375" style="171" customWidth="1"/>
    <col min="7172" max="7172" width="10" style="171" customWidth="1"/>
    <col min="7173" max="7173" width="9" style="171" customWidth="1"/>
    <col min="7174" max="7174" width="8.85546875" style="171" customWidth="1"/>
    <col min="7175" max="7175" width="9.28515625" style="171" customWidth="1"/>
    <col min="7176" max="7177" width="9.5703125" style="171" customWidth="1"/>
    <col min="7178" max="7178" width="9.140625" style="171" customWidth="1"/>
    <col min="7179" max="7180" width="9.85546875" style="171" customWidth="1"/>
    <col min="7181" max="7181" width="9.42578125" style="171" customWidth="1"/>
    <col min="7182" max="7182" width="10.140625" style="171" customWidth="1"/>
    <col min="7183" max="7186" width="9.140625" style="171"/>
    <col min="7187" max="7187" width="10.7109375" style="171" bestFit="1" customWidth="1"/>
    <col min="7188" max="7424" width="9.140625" style="171"/>
    <col min="7425" max="7425" width="18.85546875" style="171" customWidth="1"/>
    <col min="7426" max="7426" width="9.42578125" style="171" customWidth="1"/>
    <col min="7427" max="7427" width="9.7109375" style="171" customWidth="1"/>
    <col min="7428" max="7428" width="10" style="171" customWidth="1"/>
    <col min="7429" max="7429" width="9" style="171" customWidth="1"/>
    <col min="7430" max="7430" width="8.85546875" style="171" customWidth="1"/>
    <col min="7431" max="7431" width="9.28515625" style="171" customWidth="1"/>
    <col min="7432" max="7433" width="9.5703125" style="171" customWidth="1"/>
    <col min="7434" max="7434" width="9.140625" style="171" customWidth="1"/>
    <col min="7435" max="7436" width="9.85546875" style="171" customWidth="1"/>
    <col min="7437" max="7437" width="9.42578125" style="171" customWidth="1"/>
    <col min="7438" max="7438" width="10.140625" style="171" customWidth="1"/>
    <col min="7439" max="7442" width="9.140625" style="171"/>
    <col min="7443" max="7443" width="10.7109375" style="171" bestFit="1" customWidth="1"/>
    <col min="7444" max="7680" width="9.140625" style="171"/>
    <col min="7681" max="7681" width="18.85546875" style="171" customWidth="1"/>
    <col min="7682" max="7682" width="9.42578125" style="171" customWidth="1"/>
    <col min="7683" max="7683" width="9.7109375" style="171" customWidth="1"/>
    <col min="7684" max="7684" width="10" style="171" customWidth="1"/>
    <col min="7685" max="7685" width="9" style="171" customWidth="1"/>
    <col min="7686" max="7686" width="8.85546875" style="171" customWidth="1"/>
    <col min="7687" max="7687" width="9.28515625" style="171" customWidth="1"/>
    <col min="7688" max="7689" width="9.5703125" style="171" customWidth="1"/>
    <col min="7690" max="7690" width="9.140625" style="171" customWidth="1"/>
    <col min="7691" max="7692" width="9.85546875" style="171" customWidth="1"/>
    <col min="7693" max="7693" width="9.42578125" style="171" customWidth="1"/>
    <col min="7694" max="7694" width="10.140625" style="171" customWidth="1"/>
    <col min="7695" max="7698" width="9.140625" style="171"/>
    <col min="7699" max="7699" width="10.7109375" style="171" bestFit="1" customWidth="1"/>
    <col min="7700" max="7936" width="9.140625" style="171"/>
    <col min="7937" max="7937" width="18.85546875" style="171" customWidth="1"/>
    <col min="7938" max="7938" width="9.42578125" style="171" customWidth="1"/>
    <col min="7939" max="7939" width="9.7109375" style="171" customWidth="1"/>
    <col min="7940" max="7940" width="10" style="171" customWidth="1"/>
    <col min="7941" max="7941" width="9" style="171" customWidth="1"/>
    <col min="7942" max="7942" width="8.85546875" style="171" customWidth="1"/>
    <col min="7943" max="7943" width="9.28515625" style="171" customWidth="1"/>
    <col min="7944" max="7945" width="9.5703125" style="171" customWidth="1"/>
    <col min="7946" max="7946" width="9.140625" style="171" customWidth="1"/>
    <col min="7947" max="7948" width="9.85546875" style="171" customWidth="1"/>
    <col min="7949" max="7949" width="9.42578125" style="171" customWidth="1"/>
    <col min="7950" max="7950" width="10.140625" style="171" customWidth="1"/>
    <col min="7951" max="7954" width="9.140625" style="171"/>
    <col min="7955" max="7955" width="10.7109375" style="171" bestFit="1" customWidth="1"/>
    <col min="7956" max="8192" width="9.140625" style="171"/>
    <col min="8193" max="8193" width="18.85546875" style="171" customWidth="1"/>
    <col min="8194" max="8194" width="9.42578125" style="171" customWidth="1"/>
    <col min="8195" max="8195" width="9.7109375" style="171" customWidth="1"/>
    <col min="8196" max="8196" width="10" style="171" customWidth="1"/>
    <col min="8197" max="8197" width="9" style="171" customWidth="1"/>
    <col min="8198" max="8198" width="8.85546875" style="171" customWidth="1"/>
    <col min="8199" max="8199" width="9.28515625" style="171" customWidth="1"/>
    <col min="8200" max="8201" width="9.5703125" style="171" customWidth="1"/>
    <col min="8202" max="8202" width="9.140625" style="171" customWidth="1"/>
    <col min="8203" max="8204" width="9.85546875" style="171" customWidth="1"/>
    <col min="8205" max="8205" width="9.42578125" style="171" customWidth="1"/>
    <col min="8206" max="8206" width="10.140625" style="171" customWidth="1"/>
    <col min="8207" max="8210" width="9.140625" style="171"/>
    <col min="8211" max="8211" width="10.7109375" style="171" bestFit="1" customWidth="1"/>
    <col min="8212" max="8448" width="9.140625" style="171"/>
    <col min="8449" max="8449" width="18.85546875" style="171" customWidth="1"/>
    <col min="8450" max="8450" width="9.42578125" style="171" customWidth="1"/>
    <col min="8451" max="8451" width="9.7109375" style="171" customWidth="1"/>
    <col min="8452" max="8452" width="10" style="171" customWidth="1"/>
    <col min="8453" max="8453" width="9" style="171" customWidth="1"/>
    <col min="8454" max="8454" width="8.85546875" style="171" customWidth="1"/>
    <col min="8455" max="8455" width="9.28515625" style="171" customWidth="1"/>
    <col min="8456" max="8457" width="9.5703125" style="171" customWidth="1"/>
    <col min="8458" max="8458" width="9.140625" style="171" customWidth="1"/>
    <col min="8459" max="8460" width="9.85546875" style="171" customWidth="1"/>
    <col min="8461" max="8461" width="9.42578125" style="171" customWidth="1"/>
    <col min="8462" max="8462" width="10.140625" style="171" customWidth="1"/>
    <col min="8463" max="8466" width="9.140625" style="171"/>
    <col min="8467" max="8467" width="10.7109375" style="171" bestFit="1" customWidth="1"/>
    <col min="8468" max="8704" width="9.140625" style="171"/>
    <col min="8705" max="8705" width="18.85546875" style="171" customWidth="1"/>
    <col min="8706" max="8706" width="9.42578125" style="171" customWidth="1"/>
    <col min="8707" max="8707" width="9.7109375" style="171" customWidth="1"/>
    <col min="8708" max="8708" width="10" style="171" customWidth="1"/>
    <col min="8709" max="8709" width="9" style="171" customWidth="1"/>
    <col min="8710" max="8710" width="8.85546875" style="171" customWidth="1"/>
    <col min="8711" max="8711" width="9.28515625" style="171" customWidth="1"/>
    <col min="8712" max="8713" width="9.5703125" style="171" customWidth="1"/>
    <col min="8714" max="8714" width="9.140625" style="171" customWidth="1"/>
    <col min="8715" max="8716" width="9.85546875" style="171" customWidth="1"/>
    <col min="8717" max="8717" width="9.42578125" style="171" customWidth="1"/>
    <col min="8718" max="8718" width="10.140625" style="171" customWidth="1"/>
    <col min="8719" max="8722" width="9.140625" style="171"/>
    <col min="8723" max="8723" width="10.7109375" style="171" bestFit="1" customWidth="1"/>
    <col min="8724" max="8960" width="9.140625" style="171"/>
    <col min="8961" max="8961" width="18.85546875" style="171" customWidth="1"/>
    <col min="8962" max="8962" width="9.42578125" style="171" customWidth="1"/>
    <col min="8963" max="8963" width="9.7109375" style="171" customWidth="1"/>
    <col min="8964" max="8964" width="10" style="171" customWidth="1"/>
    <col min="8965" max="8965" width="9" style="171" customWidth="1"/>
    <col min="8966" max="8966" width="8.85546875" style="171" customWidth="1"/>
    <col min="8967" max="8967" width="9.28515625" style="171" customWidth="1"/>
    <col min="8968" max="8969" width="9.5703125" style="171" customWidth="1"/>
    <col min="8970" max="8970" width="9.140625" style="171" customWidth="1"/>
    <col min="8971" max="8972" width="9.85546875" style="171" customWidth="1"/>
    <col min="8973" max="8973" width="9.42578125" style="171" customWidth="1"/>
    <col min="8974" max="8974" width="10.140625" style="171" customWidth="1"/>
    <col min="8975" max="8978" width="9.140625" style="171"/>
    <col min="8979" max="8979" width="10.7109375" style="171" bestFit="1" customWidth="1"/>
    <col min="8980" max="9216" width="9.140625" style="171"/>
    <col min="9217" max="9217" width="18.85546875" style="171" customWidth="1"/>
    <col min="9218" max="9218" width="9.42578125" style="171" customWidth="1"/>
    <col min="9219" max="9219" width="9.7109375" style="171" customWidth="1"/>
    <col min="9220" max="9220" width="10" style="171" customWidth="1"/>
    <col min="9221" max="9221" width="9" style="171" customWidth="1"/>
    <col min="9222" max="9222" width="8.85546875" style="171" customWidth="1"/>
    <col min="9223" max="9223" width="9.28515625" style="171" customWidth="1"/>
    <col min="9224" max="9225" width="9.5703125" style="171" customWidth="1"/>
    <col min="9226" max="9226" width="9.140625" style="171" customWidth="1"/>
    <col min="9227" max="9228" width="9.85546875" style="171" customWidth="1"/>
    <col min="9229" max="9229" width="9.42578125" style="171" customWidth="1"/>
    <col min="9230" max="9230" width="10.140625" style="171" customWidth="1"/>
    <col min="9231" max="9234" width="9.140625" style="171"/>
    <col min="9235" max="9235" width="10.7109375" style="171" bestFit="1" customWidth="1"/>
    <col min="9236" max="9472" width="9.140625" style="171"/>
    <col min="9473" max="9473" width="18.85546875" style="171" customWidth="1"/>
    <col min="9474" max="9474" width="9.42578125" style="171" customWidth="1"/>
    <col min="9475" max="9475" width="9.7109375" style="171" customWidth="1"/>
    <col min="9476" max="9476" width="10" style="171" customWidth="1"/>
    <col min="9477" max="9477" width="9" style="171" customWidth="1"/>
    <col min="9478" max="9478" width="8.85546875" style="171" customWidth="1"/>
    <col min="9479" max="9479" width="9.28515625" style="171" customWidth="1"/>
    <col min="9480" max="9481" width="9.5703125" style="171" customWidth="1"/>
    <col min="9482" max="9482" width="9.140625" style="171" customWidth="1"/>
    <col min="9483" max="9484" width="9.85546875" style="171" customWidth="1"/>
    <col min="9485" max="9485" width="9.42578125" style="171" customWidth="1"/>
    <col min="9486" max="9486" width="10.140625" style="171" customWidth="1"/>
    <col min="9487" max="9490" width="9.140625" style="171"/>
    <col min="9491" max="9491" width="10.7109375" style="171" bestFit="1" customWidth="1"/>
    <col min="9492" max="9728" width="9.140625" style="171"/>
    <col min="9729" max="9729" width="18.85546875" style="171" customWidth="1"/>
    <col min="9730" max="9730" width="9.42578125" style="171" customWidth="1"/>
    <col min="9731" max="9731" width="9.7109375" style="171" customWidth="1"/>
    <col min="9732" max="9732" width="10" style="171" customWidth="1"/>
    <col min="9733" max="9733" width="9" style="171" customWidth="1"/>
    <col min="9734" max="9734" width="8.85546875" style="171" customWidth="1"/>
    <col min="9735" max="9735" width="9.28515625" style="171" customWidth="1"/>
    <col min="9736" max="9737" width="9.5703125" style="171" customWidth="1"/>
    <col min="9738" max="9738" width="9.140625" style="171" customWidth="1"/>
    <col min="9739" max="9740" width="9.85546875" style="171" customWidth="1"/>
    <col min="9741" max="9741" width="9.42578125" style="171" customWidth="1"/>
    <col min="9742" max="9742" width="10.140625" style="171" customWidth="1"/>
    <col min="9743" max="9746" width="9.140625" style="171"/>
    <col min="9747" max="9747" width="10.7109375" style="171" bestFit="1" customWidth="1"/>
    <col min="9748" max="9984" width="9.140625" style="171"/>
    <col min="9985" max="9985" width="18.85546875" style="171" customWidth="1"/>
    <col min="9986" max="9986" width="9.42578125" style="171" customWidth="1"/>
    <col min="9987" max="9987" width="9.7109375" style="171" customWidth="1"/>
    <col min="9988" max="9988" width="10" style="171" customWidth="1"/>
    <col min="9989" max="9989" width="9" style="171" customWidth="1"/>
    <col min="9990" max="9990" width="8.85546875" style="171" customWidth="1"/>
    <col min="9991" max="9991" width="9.28515625" style="171" customWidth="1"/>
    <col min="9992" max="9993" width="9.5703125" style="171" customWidth="1"/>
    <col min="9994" max="9994" width="9.140625" style="171" customWidth="1"/>
    <col min="9995" max="9996" width="9.85546875" style="171" customWidth="1"/>
    <col min="9997" max="9997" width="9.42578125" style="171" customWidth="1"/>
    <col min="9998" max="9998" width="10.140625" style="171" customWidth="1"/>
    <col min="9999" max="10002" width="9.140625" style="171"/>
    <col min="10003" max="10003" width="10.7109375" style="171" bestFit="1" customWidth="1"/>
    <col min="10004" max="10240" width="9.140625" style="171"/>
    <col min="10241" max="10241" width="18.85546875" style="171" customWidth="1"/>
    <col min="10242" max="10242" width="9.42578125" style="171" customWidth="1"/>
    <col min="10243" max="10243" width="9.7109375" style="171" customWidth="1"/>
    <col min="10244" max="10244" width="10" style="171" customWidth="1"/>
    <col min="10245" max="10245" width="9" style="171" customWidth="1"/>
    <col min="10246" max="10246" width="8.85546875" style="171" customWidth="1"/>
    <col min="10247" max="10247" width="9.28515625" style="171" customWidth="1"/>
    <col min="10248" max="10249" width="9.5703125" style="171" customWidth="1"/>
    <col min="10250" max="10250" width="9.140625" style="171" customWidth="1"/>
    <col min="10251" max="10252" width="9.85546875" style="171" customWidth="1"/>
    <col min="10253" max="10253" width="9.42578125" style="171" customWidth="1"/>
    <col min="10254" max="10254" width="10.140625" style="171" customWidth="1"/>
    <col min="10255" max="10258" width="9.140625" style="171"/>
    <col min="10259" max="10259" width="10.7109375" style="171" bestFit="1" customWidth="1"/>
    <col min="10260" max="10496" width="9.140625" style="171"/>
    <col min="10497" max="10497" width="18.85546875" style="171" customWidth="1"/>
    <col min="10498" max="10498" width="9.42578125" style="171" customWidth="1"/>
    <col min="10499" max="10499" width="9.7109375" style="171" customWidth="1"/>
    <col min="10500" max="10500" width="10" style="171" customWidth="1"/>
    <col min="10501" max="10501" width="9" style="171" customWidth="1"/>
    <col min="10502" max="10502" width="8.85546875" style="171" customWidth="1"/>
    <col min="10503" max="10503" width="9.28515625" style="171" customWidth="1"/>
    <col min="10504" max="10505" width="9.5703125" style="171" customWidth="1"/>
    <col min="10506" max="10506" width="9.140625" style="171" customWidth="1"/>
    <col min="10507" max="10508" width="9.85546875" style="171" customWidth="1"/>
    <col min="10509" max="10509" width="9.42578125" style="171" customWidth="1"/>
    <col min="10510" max="10510" width="10.140625" style="171" customWidth="1"/>
    <col min="10511" max="10514" width="9.140625" style="171"/>
    <col min="10515" max="10515" width="10.7109375" style="171" bestFit="1" customWidth="1"/>
    <col min="10516" max="10752" width="9.140625" style="171"/>
    <col min="10753" max="10753" width="18.85546875" style="171" customWidth="1"/>
    <col min="10754" max="10754" width="9.42578125" style="171" customWidth="1"/>
    <col min="10755" max="10755" width="9.7109375" style="171" customWidth="1"/>
    <col min="10756" max="10756" width="10" style="171" customWidth="1"/>
    <col min="10757" max="10757" width="9" style="171" customWidth="1"/>
    <col min="10758" max="10758" width="8.85546875" style="171" customWidth="1"/>
    <col min="10759" max="10759" width="9.28515625" style="171" customWidth="1"/>
    <col min="10760" max="10761" width="9.5703125" style="171" customWidth="1"/>
    <col min="10762" max="10762" width="9.140625" style="171" customWidth="1"/>
    <col min="10763" max="10764" width="9.85546875" style="171" customWidth="1"/>
    <col min="10765" max="10765" width="9.42578125" style="171" customWidth="1"/>
    <col min="10766" max="10766" width="10.140625" style="171" customWidth="1"/>
    <col min="10767" max="10770" width="9.140625" style="171"/>
    <col min="10771" max="10771" width="10.7109375" style="171" bestFit="1" customWidth="1"/>
    <col min="10772" max="11008" width="9.140625" style="171"/>
    <col min="11009" max="11009" width="18.85546875" style="171" customWidth="1"/>
    <col min="11010" max="11010" width="9.42578125" style="171" customWidth="1"/>
    <col min="11011" max="11011" width="9.7109375" style="171" customWidth="1"/>
    <col min="11012" max="11012" width="10" style="171" customWidth="1"/>
    <col min="11013" max="11013" width="9" style="171" customWidth="1"/>
    <col min="11014" max="11014" width="8.85546875" style="171" customWidth="1"/>
    <col min="11015" max="11015" width="9.28515625" style="171" customWidth="1"/>
    <col min="11016" max="11017" width="9.5703125" style="171" customWidth="1"/>
    <col min="11018" max="11018" width="9.140625" style="171" customWidth="1"/>
    <col min="11019" max="11020" width="9.85546875" style="171" customWidth="1"/>
    <col min="11021" max="11021" width="9.42578125" style="171" customWidth="1"/>
    <col min="11022" max="11022" width="10.140625" style="171" customWidth="1"/>
    <col min="11023" max="11026" width="9.140625" style="171"/>
    <col min="11027" max="11027" width="10.7109375" style="171" bestFit="1" customWidth="1"/>
    <col min="11028" max="11264" width="9.140625" style="171"/>
    <col min="11265" max="11265" width="18.85546875" style="171" customWidth="1"/>
    <col min="11266" max="11266" width="9.42578125" style="171" customWidth="1"/>
    <col min="11267" max="11267" width="9.7109375" style="171" customWidth="1"/>
    <col min="11268" max="11268" width="10" style="171" customWidth="1"/>
    <col min="11269" max="11269" width="9" style="171" customWidth="1"/>
    <col min="11270" max="11270" width="8.85546875" style="171" customWidth="1"/>
    <col min="11271" max="11271" width="9.28515625" style="171" customWidth="1"/>
    <col min="11272" max="11273" width="9.5703125" style="171" customWidth="1"/>
    <col min="11274" max="11274" width="9.140625" style="171" customWidth="1"/>
    <col min="11275" max="11276" width="9.85546875" style="171" customWidth="1"/>
    <col min="11277" max="11277" width="9.42578125" style="171" customWidth="1"/>
    <col min="11278" max="11278" width="10.140625" style="171" customWidth="1"/>
    <col min="11279" max="11282" width="9.140625" style="171"/>
    <col min="11283" max="11283" width="10.7109375" style="171" bestFit="1" customWidth="1"/>
    <col min="11284" max="11520" width="9.140625" style="171"/>
    <col min="11521" max="11521" width="18.85546875" style="171" customWidth="1"/>
    <col min="11522" max="11522" width="9.42578125" style="171" customWidth="1"/>
    <col min="11523" max="11523" width="9.7109375" style="171" customWidth="1"/>
    <col min="11524" max="11524" width="10" style="171" customWidth="1"/>
    <col min="11525" max="11525" width="9" style="171" customWidth="1"/>
    <col min="11526" max="11526" width="8.85546875" style="171" customWidth="1"/>
    <col min="11527" max="11527" width="9.28515625" style="171" customWidth="1"/>
    <col min="11528" max="11529" width="9.5703125" style="171" customWidth="1"/>
    <col min="11530" max="11530" width="9.140625" style="171" customWidth="1"/>
    <col min="11531" max="11532" width="9.85546875" style="171" customWidth="1"/>
    <col min="11533" max="11533" width="9.42578125" style="171" customWidth="1"/>
    <col min="11534" max="11534" width="10.140625" style="171" customWidth="1"/>
    <col min="11535" max="11538" width="9.140625" style="171"/>
    <col min="11539" max="11539" width="10.7109375" style="171" bestFit="1" customWidth="1"/>
    <col min="11540" max="11776" width="9.140625" style="171"/>
    <col min="11777" max="11777" width="18.85546875" style="171" customWidth="1"/>
    <col min="11778" max="11778" width="9.42578125" style="171" customWidth="1"/>
    <col min="11779" max="11779" width="9.7109375" style="171" customWidth="1"/>
    <col min="11780" max="11780" width="10" style="171" customWidth="1"/>
    <col min="11781" max="11781" width="9" style="171" customWidth="1"/>
    <col min="11782" max="11782" width="8.85546875" style="171" customWidth="1"/>
    <col min="11783" max="11783" width="9.28515625" style="171" customWidth="1"/>
    <col min="11784" max="11785" width="9.5703125" style="171" customWidth="1"/>
    <col min="11786" max="11786" width="9.140625" style="171" customWidth="1"/>
    <col min="11787" max="11788" width="9.85546875" style="171" customWidth="1"/>
    <col min="11789" max="11789" width="9.42578125" style="171" customWidth="1"/>
    <col min="11790" max="11790" width="10.140625" style="171" customWidth="1"/>
    <col min="11791" max="11794" width="9.140625" style="171"/>
    <col min="11795" max="11795" width="10.7109375" style="171" bestFit="1" customWidth="1"/>
    <col min="11796" max="12032" width="9.140625" style="171"/>
    <col min="12033" max="12033" width="18.85546875" style="171" customWidth="1"/>
    <col min="12034" max="12034" width="9.42578125" style="171" customWidth="1"/>
    <col min="12035" max="12035" width="9.7109375" style="171" customWidth="1"/>
    <col min="12036" max="12036" width="10" style="171" customWidth="1"/>
    <col min="12037" max="12037" width="9" style="171" customWidth="1"/>
    <col min="12038" max="12038" width="8.85546875" style="171" customWidth="1"/>
    <col min="12039" max="12039" width="9.28515625" style="171" customWidth="1"/>
    <col min="12040" max="12041" width="9.5703125" style="171" customWidth="1"/>
    <col min="12042" max="12042" width="9.140625" style="171" customWidth="1"/>
    <col min="12043" max="12044" width="9.85546875" style="171" customWidth="1"/>
    <col min="12045" max="12045" width="9.42578125" style="171" customWidth="1"/>
    <col min="12046" max="12046" width="10.140625" style="171" customWidth="1"/>
    <col min="12047" max="12050" width="9.140625" style="171"/>
    <col min="12051" max="12051" width="10.7109375" style="171" bestFit="1" customWidth="1"/>
    <col min="12052" max="12288" width="9.140625" style="171"/>
    <col min="12289" max="12289" width="18.85546875" style="171" customWidth="1"/>
    <col min="12290" max="12290" width="9.42578125" style="171" customWidth="1"/>
    <col min="12291" max="12291" width="9.7109375" style="171" customWidth="1"/>
    <col min="12292" max="12292" width="10" style="171" customWidth="1"/>
    <col min="12293" max="12293" width="9" style="171" customWidth="1"/>
    <col min="12294" max="12294" width="8.85546875" style="171" customWidth="1"/>
    <col min="12295" max="12295" width="9.28515625" style="171" customWidth="1"/>
    <col min="12296" max="12297" width="9.5703125" style="171" customWidth="1"/>
    <col min="12298" max="12298" width="9.140625" style="171" customWidth="1"/>
    <col min="12299" max="12300" width="9.85546875" style="171" customWidth="1"/>
    <col min="12301" max="12301" width="9.42578125" style="171" customWidth="1"/>
    <col min="12302" max="12302" width="10.140625" style="171" customWidth="1"/>
    <col min="12303" max="12306" width="9.140625" style="171"/>
    <col min="12307" max="12307" width="10.7109375" style="171" bestFit="1" customWidth="1"/>
    <col min="12308" max="12544" width="9.140625" style="171"/>
    <col min="12545" max="12545" width="18.85546875" style="171" customWidth="1"/>
    <col min="12546" max="12546" width="9.42578125" style="171" customWidth="1"/>
    <col min="12547" max="12547" width="9.7109375" style="171" customWidth="1"/>
    <col min="12548" max="12548" width="10" style="171" customWidth="1"/>
    <col min="12549" max="12549" width="9" style="171" customWidth="1"/>
    <col min="12550" max="12550" width="8.85546875" style="171" customWidth="1"/>
    <col min="12551" max="12551" width="9.28515625" style="171" customWidth="1"/>
    <col min="12552" max="12553" width="9.5703125" style="171" customWidth="1"/>
    <col min="12554" max="12554" width="9.140625" style="171" customWidth="1"/>
    <col min="12555" max="12556" width="9.85546875" style="171" customWidth="1"/>
    <col min="12557" max="12557" width="9.42578125" style="171" customWidth="1"/>
    <col min="12558" max="12558" width="10.140625" style="171" customWidth="1"/>
    <col min="12559" max="12562" width="9.140625" style="171"/>
    <col min="12563" max="12563" width="10.7109375" style="171" bestFit="1" customWidth="1"/>
    <col min="12564" max="12800" width="9.140625" style="171"/>
    <col min="12801" max="12801" width="18.85546875" style="171" customWidth="1"/>
    <col min="12802" max="12802" width="9.42578125" style="171" customWidth="1"/>
    <col min="12803" max="12803" width="9.7109375" style="171" customWidth="1"/>
    <col min="12804" max="12804" width="10" style="171" customWidth="1"/>
    <col min="12805" max="12805" width="9" style="171" customWidth="1"/>
    <col min="12806" max="12806" width="8.85546875" style="171" customWidth="1"/>
    <col min="12807" max="12807" width="9.28515625" style="171" customWidth="1"/>
    <col min="12808" max="12809" width="9.5703125" style="171" customWidth="1"/>
    <col min="12810" max="12810" width="9.140625" style="171" customWidth="1"/>
    <col min="12811" max="12812" width="9.85546875" style="171" customWidth="1"/>
    <col min="12813" max="12813" width="9.42578125" style="171" customWidth="1"/>
    <col min="12814" max="12814" width="10.140625" style="171" customWidth="1"/>
    <col min="12815" max="12818" width="9.140625" style="171"/>
    <col min="12819" max="12819" width="10.7109375" style="171" bestFit="1" customWidth="1"/>
    <col min="12820" max="13056" width="9.140625" style="171"/>
    <col min="13057" max="13057" width="18.85546875" style="171" customWidth="1"/>
    <col min="13058" max="13058" width="9.42578125" style="171" customWidth="1"/>
    <col min="13059" max="13059" width="9.7109375" style="171" customWidth="1"/>
    <col min="13060" max="13060" width="10" style="171" customWidth="1"/>
    <col min="13061" max="13061" width="9" style="171" customWidth="1"/>
    <col min="13062" max="13062" width="8.85546875" style="171" customWidth="1"/>
    <col min="13063" max="13063" width="9.28515625" style="171" customWidth="1"/>
    <col min="13064" max="13065" width="9.5703125" style="171" customWidth="1"/>
    <col min="13066" max="13066" width="9.140625" style="171" customWidth="1"/>
    <col min="13067" max="13068" width="9.85546875" style="171" customWidth="1"/>
    <col min="13069" max="13069" width="9.42578125" style="171" customWidth="1"/>
    <col min="13070" max="13070" width="10.140625" style="171" customWidth="1"/>
    <col min="13071" max="13074" width="9.140625" style="171"/>
    <col min="13075" max="13075" width="10.7109375" style="171" bestFit="1" customWidth="1"/>
    <col min="13076" max="13312" width="9.140625" style="171"/>
    <col min="13313" max="13313" width="18.85546875" style="171" customWidth="1"/>
    <col min="13314" max="13314" width="9.42578125" style="171" customWidth="1"/>
    <col min="13315" max="13315" width="9.7109375" style="171" customWidth="1"/>
    <col min="13316" max="13316" width="10" style="171" customWidth="1"/>
    <col min="13317" max="13317" width="9" style="171" customWidth="1"/>
    <col min="13318" max="13318" width="8.85546875" style="171" customWidth="1"/>
    <col min="13319" max="13319" width="9.28515625" style="171" customWidth="1"/>
    <col min="13320" max="13321" width="9.5703125" style="171" customWidth="1"/>
    <col min="13322" max="13322" width="9.140625" style="171" customWidth="1"/>
    <col min="13323" max="13324" width="9.85546875" style="171" customWidth="1"/>
    <col min="13325" max="13325" width="9.42578125" style="171" customWidth="1"/>
    <col min="13326" max="13326" width="10.140625" style="171" customWidth="1"/>
    <col min="13327" max="13330" width="9.140625" style="171"/>
    <col min="13331" max="13331" width="10.7109375" style="171" bestFit="1" customWidth="1"/>
    <col min="13332" max="13568" width="9.140625" style="171"/>
    <col min="13569" max="13569" width="18.85546875" style="171" customWidth="1"/>
    <col min="13570" max="13570" width="9.42578125" style="171" customWidth="1"/>
    <col min="13571" max="13571" width="9.7109375" style="171" customWidth="1"/>
    <col min="13572" max="13572" width="10" style="171" customWidth="1"/>
    <col min="13573" max="13573" width="9" style="171" customWidth="1"/>
    <col min="13574" max="13574" width="8.85546875" style="171" customWidth="1"/>
    <col min="13575" max="13575" width="9.28515625" style="171" customWidth="1"/>
    <col min="13576" max="13577" width="9.5703125" style="171" customWidth="1"/>
    <col min="13578" max="13578" width="9.140625" style="171" customWidth="1"/>
    <col min="13579" max="13580" width="9.85546875" style="171" customWidth="1"/>
    <col min="13581" max="13581" width="9.42578125" style="171" customWidth="1"/>
    <col min="13582" max="13582" width="10.140625" style="171" customWidth="1"/>
    <col min="13583" max="13586" width="9.140625" style="171"/>
    <col min="13587" max="13587" width="10.7109375" style="171" bestFit="1" customWidth="1"/>
    <col min="13588" max="13824" width="9.140625" style="171"/>
    <col min="13825" max="13825" width="18.85546875" style="171" customWidth="1"/>
    <col min="13826" max="13826" width="9.42578125" style="171" customWidth="1"/>
    <col min="13827" max="13827" width="9.7109375" style="171" customWidth="1"/>
    <col min="13828" max="13828" width="10" style="171" customWidth="1"/>
    <col min="13829" max="13829" width="9" style="171" customWidth="1"/>
    <col min="13830" max="13830" width="8.85546875" style="171" customWidth="1"/>
    <col min="13831" max="13831" width="9.28515625" style="171" customWidth="1"/>
    <col min="13832" max="13833" width="9.5703125" style="171" customWidth="1"/>
    <col min="13834" max="13834" width="9.140625" style="171" customWidth="1"/>
    <col min="13835" max="13836" width="9.85546875" style="171" customWidth="1"/>
    <col min="13837" max="13837" width="9.42578125" style="171" customWidth="1"/>
    <col min="13838" max="13838" width="10.140625" style="171" customWidth="1"/>
    <col min="13839" max="13842" width="9.140625" style="171"/>
    <col min="13843" max="13843" width="10.7109375" style="171" bestFit="1" customWidth="1"/>
    <col min="13844" max="14080" width="9.140625" style="171"/>
    <col min="14081" max="14081" width="18.85546875" style="171" customWidth="1"/>
    <col min="14082" max="14082" width="9.42578125" style="171" customWidth="1"/>
    <col min="14083" max="14083" width="9.7109375" style="171" customWidth="1"/>
    <col min="14084" max="14084" width="10" style="171" customWidth="1"/>
    <col min="14085" max="14085" width="9" style="171" customWidth="1"/>
    <col min="14086" max="14086" width="8.85546875" style="171" customWidth="1"/>
    <col min="14087" max="14087" width="9.28515625" style="171" customWidth="1"/>
    <col min="14088" max="14089" width="9.5703125" style="171" customWidth="1"/>
    <col min="14090" max="14090" width="9.140625" style="171" customWidth="1"/>
    <col min="14091" max="14092" width="9.85546875" style="171" customWidth="1"/>
    <col min="14093" max="14093" width="9.42578125" style="171" customWidth="1"/>
    <col min="14094" max="14094" width="10.140625" style="171" customWidth="1"/>
    <col min="14095" max="14098" width="9.140625" style="171"/>
    <col min="14099" max="14099" width="10.7109375" style="171" bestFit="1" customWidth="1"/>
    <col min="14100" max="14336" width="9.140625" style="171"/>
    <col min="14337" max="14337" width="18.85546875" style="171" customWidth="1"/>
    <col min="14338" max="14338" width="9.42578125" style="171" customWidth="1"/>
    <col min="14339" max="14339" width="9.7109375" style="171" customWidth="1"/>
    <col min="14340" max="14340" width="10" style="171" customWidth="1"/>
    <col min="14341" max="14341" width="9" style="171" customWidth="1"/>
    <col min="14342" max="14342" width="8.85546875" style="171" customWidth="1"/>
    <col min="14343" max="14343" width="9.28515625" style="171" customWidth="1"/>
    <col min="14344" max="14345" width="9.5703125" style="171" customWidth="1"/>
    <col min="14346" max="14346" width="9.140625" style="171" customWidth="1"/>
    <col min="14347" max="14348" width="9.85546875" style="171" customWidth="1"/>
    <col min="14349" max="14349" width="9.42578125" style="171" customWidth="1"/>
    <col min="14350" max="14350" width="10.140625" style="171" customWidth="1"/>
    <col min="14351" max="14354" width="9.140625" style="171"/>
    <col min="14355" max="14355" width="10.7109375" style="171" bestFit="1" customWidth="1"/>
    <col min="14356" max="14592" width="9.140625" style="171"/>
    <col min="14593" max="14593" width="18.85546875" style="171" customWidth="1"/>
    <col min="14594" max="14594" width="9.42578125" style="171" customWidth="1"/>
    <col min="14595" max="14595" width="9.7109375" style="171" customWidth="1"/>
    <col min="14596" max="14596" width="10" style="171" customWidth="1"/>
    <col min="14597" max="14597" width="9" style="171" customWidth="1"/>
    <col min="14598" max="14598" width="8.85546875" style="171" customWidth="1"/>
    <col min="14599" max="14599" width="9.28515625" style="171" customWidth="1"/>
    <col min="14600" max="14601" width="9.5703125" style="171" customWidth="1"/>
    <col min="14602" max="14602" width="9.140625" style="171" customWidth="1"/>
    <col min="14603" max="14604" width="9.85546875" style="171" customWidth="1"/>
    <col min="14605" max="14605" width="9.42578125" style="171" customWidth="1"/>
    <col min="14606" max="14606" width="10.140625" style="171" customWidth="1"/>
    <col min="14607" max="14610" width="9.140625" style="171"/>
    <col min="14611" max="14611" width="10.7109375" style="171" bestFit="1" customWidth="1"/>
    <col min="14612" max="14848" width="9.140625" style="171"/>
    <col min="14849" max="14849" width="18.85546875" style="171" customWidth="1"/>
    <col min="14850" max="14850" width="9.42578125" style="171" customWidth="1"/>
    <col min="14851" max="14851" width="9.7109375" style="171" customWidth="1"/>
    <col min="14852" max="14852" width="10" style="171" customWidth="1"/>
    <col min="14853" max="14853" width="9" style="171" customWidth="1"/>
    <col min="14854" max="14854" width="8.85546875" style="171" customWidth="1"/>
    <col min="14855" max="14855" width="9.28515625" style="171" customWidth="1"/>
    <col min="14856" max="14857" width="9.5703125" style="171" customWidth="1"/>
    <col min="14858" max="14858" width="9.140625" style="171" customWidth="1"/>
    <col min="14859" max="14860" width="9.85546875" style="171" customWidth="1"/>
    <col min="14861" max="14861" width="9.42578125" style="171" customWidth="1"/>
    <col min="14862" max="14862" width="10.140625" style="171" customWidth="1"/>
    <col min="14863" max="14866" width="9.140625" style="171"/>
    <col min="14867" max="14867" width="10.7109375" style="171" bestFit="1" customWidth="1"/>
    <col min="14868" max="15104" width="9.140625" style="171"/>
    <col min="15105" max="15105" width="18.85546875" style="171" customWidth="1"/>
    <col min="15106" max="15106" width="9.42578125" style="171" customWidth="1"/>
    <col min="15107" max="15107" width="9.7109375" style="171" customWidth="1"/>
    <col min="15108" max="15108" width="10" style="171" customWidth="1"/>
    <col min="15109" max="15109" width="9" style="171" customWidth="1"/>
    <col min="15110" max="15110" width="8.85546875" style="171" customWidth="1"/>
    <col min="15111" max="15111" width="9.28515625" style="171" customWidth="1"/>
    <col min="15112" max="15113" width="9.5703125" style="171" customWidth="1"/>
    <col min="15114" max="15114" width="9.140625" style="171" customWidth="1"/>
    <col min="15115" max="15116" width="9.85546875" style="171" customWidth="1"/>
    <col min="15117" max="15117" width="9.42578125" style="171" customWidth="1"/>
    <col min="15118" max="15118" width="10.140625" style="171" customWidth="1"/>
    <col min="15119" max="15122" width="9.140625" style="171"/>
    <col min="15123" max="15123" width="10.7109375" style="171" bestFit="1" customWidth="1"/>
    <col min="15124" max="15360" width="9.140625" style="171"/>
    <col min="15361" max="15361" width="18.85546875" style="171" customWidth="1"/>
    <col min="15362" max="15362" width="9.42578125" style="171" customWidth="1"/>
    <col min="15363" max="15363" width="9.7109375" style="171" customWidth="1"/>
    <col min="15364" max="15364" width="10" style="171" customWidth="1"/>
    <col min="15365" max="15365" width="9" style="171" customWidth="1"/>
    <col min="15366" max="15366" width="8.85546875" style="171" customWidth="1"/>
    <col min="15367" max="15367" width="9.28515625" style="171" customWidth="1"/>
    <col min="15368" max="15369" width="9.5703125" style="171" customWidth="1"/>
    <col min="15370" max="15370" width="9.140625" style="171" customWidth="1"/>
    <col min="15371" max="15372" width="9.85546875" style="171" customWidth="1"/>
    <col min="15373" max="15373" width="9.42578125" style="171" customWidth="1"/>
    <col min="15374" max="15374" width="10.140625" style="171" customWidth="1"/>
    <col min="15375" max="15378" width="9.140625" style="171"/>
    <col min="15379" max="15379" width="10.7109375" style="171" bestFit="1" customWidth="1"/>
    <col min="15380" max="15616" width="9.140625" style="171"/>
    <col min="15617" max="15617" width="18.85546875" style="171" customWidth="1"/>
    <col min="15618" max="15618" width="9.42578125" style="171" customWidth="1"/>
    <col min="15619" max="15619" width="9.7109375" style="171" customWidth="1"/>
    <col min="15620" max="15620" width="10" style="171" customWidth="1"/>
    <col min="15621" max="15621" width="9" style="171" customWidth="1"/>
    <col min="15622" max="15622" width="8.85546875" style="171" customWidth="1"/>
    <col min="15623" max="15623" width="9.28515625" style="171" customWidth="1"/>
    <col min="15624" max="15625" width="9.5703125" style="171" customWidth="1"/>
    <col min="15626" max="15626" width="9.140625" style="171" customWidth="1"/>
    <col min="15627" max="15628" width="9.85546875" style="171" customWidth="1"/>
    <col min="15629" max="15629" width="9.42578125" style="171" customWidth="1"/>
    <col min="15630" max="15630" width="10.140625" style="171" customWidth="1"/>
    <col min="15631" max="15634" width="9.140625" style="171"/>
    <col min="15635" max="15635" width="10.7109375" style="171" bestFit="1" customWidth="1"/>
    <col min="15636" max="15872" width="9.140625" style="171"/>
    <col min="15873" max="15873" width="18.85546875" style="171" customWidth="1"/>
    <col min="15874" max="15874" width="9.42578125" style="171" customWidth="1"/>
    <col min="15875" max="15875" width="9.7109375" style="171" customWidth="1"/>
    <col min="15876" max="15876" width="10" style="171" customWidth="1"/>
    <col min="15877" max="15877" width="9" style="171" customWidth="1"/>
    <col min="15878" max="15878" width="8.85546875" style="171" customWidth="1"/>
    <col min="15879" max="15879" width="9.28515625" style="171" customWidth="1"/>
    <col min="15880" max="15881" width="9.5703125" style="171" customWidth="1"/>
    <col min="15882" max="15882" width="9.140625" style="171" customWidth="1"/>
    <col min="15883" max="15884" width="9.85546875" style="171" customWidth="1"/>
    <col min="15885" max="15885" width="9.42578125" style="171" customWidth="1"/>
    <col min="15886" max="15886" width="10.140625" style="171" customWidth="1"/>
    <col min="15887" max="15890" width="9.140625" style="171"/>
    <col min="15891" max="15891" width="10.7109375" style="171" bestFit="1" customWidth="1"/>
    <col min="15892" max="16128" width="9.140625" style="171"/>
    <col min="16129" max="16129" width="18.85546875" style="171" customWidth="1"/>
    <col min="16130" max="16130" width="9.42578125" style="171" customWidth="1"/>
    <col min="16131" max="16131" width="9.7109375" style="171" customWidth="1"/>
    <col min="16132" max="16132" width="10" style="171" customWidth="1"/>
    <col min="16133" max="16133" width="9" style="171" customWidth="1"/>
    <col min="16134" max="16134" width="8.85546875" style="171" customWidth="1"/>
    <col min="16135" max="16135" width="9.28515625" style="171" customWidth="1"/>
    <col min="16136" max="16137" width="9.5703125" style="171" customWidth="1"/>
    <col min="16138" max="16138" width="9.140625" style="171" customWidth="1"/>
    <col min="16139" max="16140" width="9.85546875" style="171" customWidth="1"/>
    <col min="16141" max="16141" width="9.42578125" style="171" customWidth="1"/>
    <col min="16142" max="16142" width="10.140625" style="171" customWidth="1"/>
    <col min="16143" max="16146" width="9.140625" style="171"/>
    <col min="16147" max="16147" width="10.7109375" style="171" bestFit="1" customWidth="1"/>
    <col min="16148" max="16384" width="9.140625" style="171"/>
  </cols>
  <sheetData>
    <row r="1" spans="1:26" ht="32.25" customHeight="1" x14ac:dyDescent="0.2">
      <c r="A1" s="396" t="s">
        <v>270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26" ht="32.25" customHeight="1" x14ac:dyDescent="0.2">
      <c r="A2" s="396" t="s">
        <v>271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26" ht="26.25" customHeight="1" x14ac:dyDescent="0.2">
      <c r="A3" s="397" t="s">
        <v>272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1:26" x14ac:dyDescent="0.2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P4" s="173" t="s">
        <v>150</v>
      </c>
    </row>
    <row r="5" spans="1:26" ht="12.75" customHeight="1" x14ac:dyDescent="0.2">
      <c r="A5" s="370"/>
      <c r="B5" s="362" t="s">
        <v>210</v>
      </c>
      <c r="C5" s="362"/>
      <c r="D5" s="398"/>
      <c r="E5" s="362" t="s">
        <v>88</v>
      </c>
      <c r="F5" s="362"/>
      <c r="G5" s="398"/>
      <c r="H5" s="362"/>
      <c r="I5" s="362"/>
      <c r="J5" s="398"/>
      <c r="K5" s="362" t="s">
        <v>85</v>
      </c>
      <c r="L5" s="362"/>
      <c r="M5" s="398"/>
      <c r="N5" s="362" t="s">
        <v>89</v>
      </c>
      <c r="O5" s="398"/>
      <c r="P5" s="400"/>
      <c r="Q5" s="174"/>
    </row>
    <row r="6" spans="1:26" ht="36.75" customHeight="1" x14ac:dyDescent="0.2">
      <c r="A6" s="370"/>
      <c r="B6" s="362"/>
      <c r="C6" s="398"/>
      <c r="D6" s="398"/>
      <c r="E6" s="362" t="s">
        <v>87</v>
      </c>
      <c r="F6" s="398"/>
      <c r="G6" s="398"/>
      <c r="H6" s="362" t="s">
        <v>86</v>
      </c>
      <c r="I6" s="398"/>
      <c r="J6" s="398"/>
      <c r="K6" s="362"/>
      <c r="L6" s="398"/>
      <c r="M6" s="398"/>
      <c r="N6" s="398"/>
      <c r="O6" s="398"/>
      <c r="P6" s="400"/>
      <c r="Q6" s="174"/>
    </row>
    <row r="7" spans="1:26" ht="39" customHeight="1" x14ac:dyDescent="0.2">
      <c r="A7" s="370"/>
      <c r="B7" s="149" t="s">
        <v>208</v>
      </c>
      <c r="C7" s="149" t="s">
        <v>84</v>
      </c>
      <c r="D7" s="149" t="s">
        <v>240</v>
      </c>
      <c r="E7" s="149" t="s">
        <v>208</v>
      </c>
      <c r="F7" s="149" t="s">
        <v>84</v>
      </c>
      <c r="G7" s="149" t="s">
        <v>240</v>
      </c>
      <c r="H7" s="149" t="s">
        <v>208</v>
      </c>
      <c r="I7" s="149" t="s">
        <v>84</v>
      </c>
      <c r="J7" s="149" t="s">
        <v>240</v>
      </c>
      <c r="K7" s="149" t="s">
        <v>208</v>
      </c>
      <c r="L7" s="149" t="s">
        <v>84</v>
      </c>
      <c r="M7" s="149" t="s">
        <v>240</v>
      </c>
      <c r="N7" s="175" t="s">
        <v>208</v>
      </c>
      <c r="O7" s="149" t="s">
        <v>84</v>
      </c>
      <c r="P7" s="176" t="s">
        <v>240</v>
      </c>
      <c r="Q7" s="174"/>
      <c r="R7" s="174"/>
      <c r="S7" s="174"/>
    </row>
    <row r="8" spans="1:26" x14ac:dyDescent="0.2">
      <c r="A8" s="152" t="s">
        <v>93</v>
      </c>
      <c r="B8" s="177">
        <v>4394473</v>
      </c>
      <c r="C8" s="177">
        <f>F8+I8</f>
        <v>4079929</v>
      </c>
      <c r="D8" s="179">
        <f>B8/C8%</f>
        <v>107.70954592592174</v>
      </c>
      <c r="E8" s="177">
        <v>857611</v>
      </c>
      <c r="F8" s="177">
        <f>SUM(F9:F28)</f>
        <v>809225</v>
      </c>
      <c r="G8" s="179">
        <f>E8/F8%</f>
        <v>105.97930118323087</v>
      </c>
      <c r="H8" s="177">
        <v>3536862</v>
      </c>
      <c r="I8" s="177">
        <f>SUM(I9:I28)</f>
        <v>3270704</v>
      </c>
      <c r="J8" s="179">
        <f>H8/I8%</f>
        <v>108.13763642322876</v>
      </c>
      <c r="K8" s="177">
        <f>SUM(K9:K28)</f>
        <v>3993519</v>
      </c>
      <c r="L8" s="177">
        <f>SUM(L9:L28)</f>
        <v>4191808</v>
      </c>
      <c r="M8" s="179">
        <f>K8/L8%</f>
        <v>95.269606814052551</v>
      </c>
      <c r="N8" s="177">
        <f>SUM(N9:N28)</f>
        <v>8387992</v>
      </c>
      <c r="O8" s="177">
        <f>SUM(O9:O28)</f>
        <v>8271737</v>
      </c>
      <c r="P8" s="179">
        <f>N8/O8%</f>
        <v>101.40544845659383</v>
      </c>
      <c r="Q8" s="139"/>
      <c r="R8" s="139"/>
      <c r="S8" s="82"/>
      <c r="T8" s="139"/>
      <c r="U8" s="139"/>
      <c r="V8" s="82"/>
      <c r="W8" s="139"/>
      <c r="X8" s="139"/>
      <c r="Y8" s="180"/>
      <c r="Z8" s="181"/>
    </row>
    <row r="9" spans="1:26" x14ac:dyDescent="0.2">
      <c r="A9" s="152" t="s">
        <v>94</v>
      </c>
      <c r="B9" s="177">
        <v>437596</v>
      </c>
      <c r="C9" s="177">
        <f t="shared" ref="C9:C25" si="0">F9+I9</f>
        <v>364957</v>
      </c>
      <c r="D9" s="179">
        <f t="shared" ref="D9:D25" si="1">B9/C9%</f>
        <v>119.90344067931289</v>
      </c>
      <c r="E9" s="177">
        <v>31480</v>
      </c>
      <c r="F9" s="177">
        <v>26329</v>
      </c>
      <c r="G9" s="179">
        <f t="shared" ref="G9:G28" si="2">E9/F9%</f>
        <v>119.56397888260092</v>
      </c>
      <c r="H9" s="177">
        <v>406116</v>
      </c>
      <c r="I9" s="177">
        <v>338628</v>
      </c>
      <c r="J9" s="179">
        <f t="shared" ref="J9:J28" si="3">H9/I9%</f>
        <v>119.92983450866437</v>
      </c>
      <c r="K9" s="177">
        <v>299721</v>
      </c>
      <c r="L9" s="177">
        <v>319028</v>
      </c>
      <c r="M9" s="179">
        <f t="shared" ref="M9:M28" si="4">K9/L9%</f>
        <v>93.948180097044769</v>
      </c>
      <c r="N9" s="296">
        <v>737317</v>
      </c>
      <c r="O9" s="177">
        <v>683985</v>
      </c>
      <c r="P9" s="179">
        <f t="shared" ref="P9:P28" si="5">N9/O9%</f>
        <v>107.79724701565092</v>
      </c>
      <c r="Q9" s="139"/>
      <c r="R9" s="139"/>
      <c r="S9" s="82"/>
      <c r="T9" s="139"/>
      <c r="U9" s="139"/>
      <c r="V9" s="82"/>
      <c r="W9" s="139"/>
      <c r="X9" s="139"/>
      <c r="Y9" s="181"/>
      <c r="Z9" s="181"/>
    </row>
    <row r="10" spans="1:26" x14ac:dyDescent="0.2">
      <c r="A10" s="152" t="s">
        <v>95</v>
      </c>
      <c r="B10" s="177">
        <v>216192</v>
      </c>
      <c r="C10" s="177">
        <f t="shared" si="0"/>
        <v>225779</v>
      </c>
      <c r="D10" s="179">
        <f t="shared" si="1"/>
        <v>95.753812356330755</v>
      </c>
      <c r="E10" s="177">
        <v>127593</v>
      </c>
      <c r="F10" s="177">
        <v>135819</v>
      </c>
      <c r="G10" s="179">
        <f t="shared" si="2"/>
        <v>93.943409979457954</v>
      </c>
      <c r="H10" s="177">
        <v>88599</v>
      </c>
      <c r="I10" s="177">
        <v>89960</v>
      </c>
      <c r="J10" s="179">
        <f t="shared" si="3"/>
        <v>98.487105380168956</v>
      </c>
      <c r="K10" s="177">
        <v>208037</v>
      </c>
      <c r="L10" s="177">
        <v>210000</v>
      </c>
      <c r="M10" s="179">
        <f t="shared" si="4"/>
        <v>99.065238095238101</v>
      </c>
      <c r="N10" s="296">
        <v>424229</v>
      </c>
      <c r="O10" s="177">
        <v>435779</v>
      </c>
      <c r="P10" s="179">
        <f t="shared" si="5"/>
        <v>97.349573981307046</v>
      </c>
      <c r="Q10" s="139"/>
      <c r="R10" s="139"/>
      <c r="S10" s="82"/>
      <c r="T10" s="139"/>
      <c r="U10" s="139"/>
      <c r="V10" s="82"/>
      <c r="W10" s="139"/>
      <c r="X10" s="139"/>
      <c r="Y10" s="180"/>
      <c r="Z10" s="181"/>
    </row>
    <row r="11" spans="1:26" x14ac:dyDescent="0.2">
      <c r="A11" s="152" t="s">
        <v>96</v>
      </c>
      <c r="B11" s="177">
        <v>378896</v>
      </c>
      <c r="C11" s="177">
        <f t="shared" si="0"/>
        <v>355136</v>
      </c>
      <c r="D11" s="179">
        <f t="shared" si="1"/>
        <v>106.69039466570553</v>
      </c>
      <c r="E11" s="177">
        <v>58938</v>
      </c>
      <c r="F11" s="177">
        <v>55394</v>
      </c>
      <c r="G11" s="179">
        <f t="shared" si="2"/>
        <v>106.39780481640609</v>
      </c>
      <c r="H11" s="177">
        <v>319958</v>
      </c>
      <c r="I11" s="177">
        <v>299742</v>
      </c>
      <c r="J11" s="179">
        <f t="shared" si="3"/>
        <v>106.74446690820773</v>
      </c>
      <c r="K11" s="177">
        <v>230426</v>
      </c>
      <c r="L11" s="177">
        <v>223282</v>
      </c>
      <c r="M11" s="179">
        <f t="shared" si="4"/>
        <v>103.1995413871248</v>
      </c>
      <c r="N11" s="296">
        <v>609322</v>
      </c>
      <c r="O11" s="177">
        <v>578418</v>
      </c>
      <c r="P11" s="179">
        <f t="shared" si="5"/>
        <v>105.34284894315184</v>
      </c>
      <c r="Q11" s="139"/>
      <c r="R11" s="139"/>
      <c r="S11" s="82"/>
      <c r="T11" s="139"/>
      <c r="U11" s="139"/>
      <c r="V11" s="82"/>
      <c r="W11" s="139"/>
      <c r="X11" s="139"/>
      <c r="Y11" s="180"/>
      <c r="Z11" s="181"/>
    </row>
    <row r="12" spans="1:26" x14ac:dyDescent="0.2">
      <c r="A12" s="152" t="s">
        <v>97</v>
      </c>
      <c r="B12" s="177">
        <v>352251</v>
      </c>
      <c r="C12" s="177">
        <f t="shared" si="0"/>
        <v>326676</v>
      </c>
      <c r="D12" s="179">
        <f t="shared" si="1"/>
        <v>107.82885795099732</v>
      </c>
      <c r="E12" s="177">
        <v>59199</v>
      </c>
      <c r="F12" s="177">
        <v>52162</v>
      </c>
      <c r="G12" s="179">
        <f t="shared" si="2"/>
        <v>113.49066370154519</v>
      </c>
      <c r="H12" s="177">
        <v>293052</v>
      </c>
      <c r="I12" s="177">
        <v>274514</v>
      </c>
      <c r="J12" s="179">
        <f t="shared" si="3"/>
        <v>106.75302534661256</v>
      </c>
      <c r="K12" s="177">
        <v>308415</v>
      </c>
      <c r="L12" s="177">
        <v>304740</v>
      </c>
      <c r="M12" s="179">
        <f t="shared" si="4"/>
        <v>101.20594605237251</v>
      </c>
      <c r="N12" s="296">
        <v>660666</v>
      </c>
      <c r="O12" s="177">
        <v>631416</v>
      </c>
      <c r="P12" s="179">
        <f t="shared" si="5"/>
        <v>104.63244517085408</v>
      </c>
      <c r="Q12" s="139"/>
      <c r="R12" s="139"/>
      <c r="S12" s="82"/>
      <c r="T12" s="139"/>
      <c r="U12" s="139"/>
      <c r="V12" s="82"/>
      <c r="W12" s="139"/>
      <c r="X12" s="139"/>
      <c r="Y12" s="180"/>
      <c r="Z12" s="181"/>
    </row>
    <row r="13" spans="1:26" x14ac:dyDescent="0.2">
      <c r="A13" s="152" t="s">
        <v>98</v>
      </c>
      <c r="B13" s="177">
        <v>114651</v>
      </c>
      <c r="C13" s="177">
        <f t="shared" si="0"/>
        <v>114420</v>
      </c>
      <c r="D13" s="179">
        <f t="shared" si="1"/>
        <v>100.20188778185631</v>
      </c>
      <c r="E13" s="177">
        <v>2257</v>
      </c>
      <c r="F13" s="177">
        <v>1955</v>
      </c>
      <c r="G13" s="179">
        <f t="shared" si="2"/>
        <v>115.44757033248081</v>
      </c>
      <c r="H13" s="177">
        <v>112394</v>
      </c>
      <c r="I13" s="177">
        <v>112465</v>
      </c>
      <c r="J13" s="179">
        <f t="shared" si="3"/>
        <v>99.936869248210542</v>
      </c>
      <c r="K13" s="177">
        <v>107019</v>
      </c>
      <c r="L13" s="177">
        <v>107020</v>
      </c>
      <c r="M13" s="179">
        <f t="shared" si="4"/>
        <v>99.999065595215839</v>
      </c>
      <c r="N13" s="296">
        <v>221670</v>
      </c>
      <c r="O13" s="177">
        <v>221440</v>
      </c>
      <c r="P13" s="179">
        <f t="shared" si="5"/>
        <v>100.10386560693641</v>
      </c>
      <c r="Q13" s="139"/>
      <c r="R13" s="139"/>
      <c r="S13" s="82"/>
      <c r="T13" s="139"/>
      <c r="U13" s="139"/>
      <c r="V13" s="82"/>
      <c r="W13" s="139"/>
      <c r="X13" s="139"/>
      <c r="Y13" s="180"/>
      <c r="Z13" s="181"/>
    </row>
    <row r="14" spans="1:26" ht="22.5" x14ac:dyDescent="0.2">
      <c r="A14" s="152" t="s">
        <v>99</v>
      </c>
      <c r="B14" s="177">
        <v>632911</v>
      </c>
      <c r="C14" s="177">
        <f t="shared" si="0"/>
        <v>564545</v>
      </c>
      <c r="D14" s="179">
        <f t="shared" si="1"/>
        <v>112.1099292350477</v>
      </c>
      <c r="E14" s="177">
        <v>85901</v>
      </c>
      <c r="F14" s="177">
        <v>75345</v>
      </c>
      <c r="G14" s="179">
        <f t="shared" si="2"/>
        <v>114.01021965624793</v>
      </c>
      <c r="H14" s="177">
        <v>547010</v>
      </c>
      <c r="I14" s="177">
        <v>489200</v>
      </c>
      <c r="J14" s="179">
        <f t="shared" si="3"/>
        <v>111.81725265739983</v>
      </c>
      <c r="K14" s="177">
        <v>240548</v>
      </c>
      <c r="L14" s="177">
        <v>230918</v>
      </c>
      <c r="M14" s="179">
        <f t="shared" si="4"/>
        <v>104.17031153916109</v>
      </c>
      <c r="N14" s="296">
        <v>873459</v>
      </c>
      <c r="O14" s="177">
        <v>795463</v>
      </c>
      <c r="P14" s="179">
        <f t="shared" si="5"/>
        <v>109.80510721428904</v>
      </c>
      <c r="Q14" s="139"/>
      <c r="R14" s="139"/>
      <c r="S14" s="82"/>
      <c r="T14" s="139"/>
      <c r="U14" s="139"/>
      <c r="V14" s="82"/>
      <c r="W14" s="139"/>
      <c r="X14" s="139"/>
      <c r="Y14" s="180"/>
      <c r="Z14" s="181"/>
    </row>
    <row r="15" spans="1:26" x14ac:dyDescent="0.2">
      <c r="A15" s="152" t="s">
        <v>100</v>
      </c>
      <c r="B15" s="177">
        <v>244885</v>
      </c>
      <c r="C15" s="177">
        <f t="shared" si="0"/>
        <v>236473</v>
      </c>
      <c r="D15" s="179">
        <f t="shared" si="1"/>
        <v>103.55727715214844</v>
      </c>
      <c r="E15" s="177">
        <v>26457</v>
      </c>
      <c r="F15" s="177">
        <v>31827</v>
      </c>
      <c r="G15" s="179">
        <f t="shared" si="2"/>
        <v>83.127533226505804</v>
      </c>
      <c r="H15" s="177">
        <v>218428</v>
      </c>
      <c r="I15" s="177">
        <v>204646</v>
      </c>
      <c r="J15" s="179">
        <f t="shared" si="3"/>
        <v>106.73455625812379</v>
      </c>
      <c r="K15" s="177">
        <v>253854</v>
      </c>
      <c r="L15" s="177">
        <v>240329</v>
      </c>
      <c r="M15" s="179">
        <f t="shared" si="4"/>
        <v>105.62770202514054</v>
      </c>
      <c r="N15" s="296">
        <v>498739</v>
      </c>
      <c r="O15" s="177">
        <v>476802</v>
      </c>
      <c r="P15" s="179">
        <f t="shared" si="5"/>
        <v>104.60086157356722</v>
      </c>
      <c r="Q15" s="139"/>
      <c r="R15" s="139"/>
      <c r="S15" s="82"/>
      <c r="T15" s="139"/>
      <c r="U15" s="139"/>
      <c r="V15" s="82"/>
      <c r="W15" s="139"/>
      <c r="X15" s="139"/>
      <c r="Y15" s="180"/>
      <c r="Z15" s="181"/>
    </row>
    <row r="16" spans="1:26" x14ac:dyDescent="0.2">
      <c r="A16" s="152" t="s">
        <v>101</v>
      </c>
      <c r="B16" s="177">
        <v>261226</v>
      </c>
      <c r="C16" s="177">
        <f t="shared" si="0"/>
        <v>254189</v>
      </c>
      <c r="D16" s="179">
        <f t="shared" si="1"/>
        <v>102.76841248047712</v>
      </c>
      <c r="E16" s="177">
        <v>31688</v>
      </c>
      <c r="F16" s="177">
        <v>29657</v>
      </c>
      <c r="G16" s="179">
        <f t="shared" si="2"/>
        <v>106.848298883906</v>
      </c>
      <c r="H16" s="177">
        <v>229538</v>
      </c>
      <c r="I16" s="177">
        <v>224532</v>
      </c>
      <c r="J16" s="179">
        <f t="shared" si="3"/>
        <v>102.22952630360037</v>
      </c>
      <c r="K16" s="177">
        <v>254099</v>
      </c>
      <c r="L16" s="177">
        <v>253681</v>
      </c>
      <c r="M16" s="179">
        <f t="shared" si="4"/>
        <v>100.16477386954483</v>
      </c>
      <c r="N16" s="296">
        <v>515325</v>
      </c>
      <c r="O16" s="177">
        <v>507870</v>
      </c>
      <c r="P16" s="179">
        <f t="shared" si="5"/>
        <v>101.46789532754445</v>
      </c>
      <c r="Q16" s="139"/>
      <c r="R16" s="139"/>
      <c r="S16" s="82"/>
      <c r="T16" s="139"/>
      <c r="U16" s="139"/>
      <c r="V16" s="82"/>
      <c r="W16" s="139"/>
      <c r="X16" s="139"/>
      <c r="Y16" s="181"/>
      <c r="Z16" s="181"/>
    </row>
    <row r="17" spans="1:26" ht="14.25" customHeight="1" x14ac:dyDescent="0.2">
      <c r="A17" s="152" t="s">
        <v>102</v>
      </c>
      <c r="B17" s="177">
        <v>287564</v>
      </c>
      <c r="C17" s="177">
        <f t="shared" si="0"/>
        <v>281252</v>
      </c>
      <c r="D17" s="179">
        <f t="shared" si="1"/>
        <v>102.24425070755052</v>
      </c>
      <c r="E17" s="177">
        <v>26553</v>
      </c>
      <c r="F17" s="177">
        <v>23424</v>
      </c>
      <c r="G17" s="179">
        <f t="shared" si="2"/>
        <v>113.35809426229508</v>
      </c>
      <c r="H17" s="177">
        <v>261011</v>
      </c>
      <c r="I17" s="177">
        <v>257828</v>
      </c>
      <c r="J17" s="179">
        <f t="shared" si="3"/>
        <v>101.23454395953891</v>
      </c>
      <c r="K17" s="177">
        <v>192882</v>
      </c>
      <c r="L17" s="177">
        <v>194980</v>
      </c>
      <c r="M17" s="179">
        <f t="shared" si="4"/>
        <v>98.923992204328655</v>
      </c>
      <c r="N17" s="296">
        <v>480446</v>
      </c>
      <c r="O17" s="177">
        <v>476232</v>
      </c>
      <c r="P17" s="179">
        <f t="shared" si="5"/>
        <v>100.88486283996036</v>
      </c>
      <c r="Q17" s="139"/>
      <c r="R17" s="139"/>
      <c r="S17" s="82"/>
      <c r="T17" s="139"/>
      <c r="U17" s="139"/>
      <c r="V17" s="82"/>
      <c r="W17" s="139"/>
      <c r="X17" s="139"/>
      <c r="Y17" s="180"/>
      <c r="Z17" s="181"/>
    </row>
    <row r="18" spans="1:26" ht="14.25" customHeight="1" x14ac:dyDescent="0.2">
      <c r="A18" s="152" t="s">
        <v>103</v>
      </c>
      <c r="B18" s="177">
        <v>236871</v>
      </c>
      <c r="C18" s="177">
        <f t="shared" si="0"/>
        <v>224285</v>
      </c>
      <c r="D18" s="179">
        <f t="shared" si="1"/>
        <v>105.61161022805805</v>
      </c>
      <c r="E18" s="177">
        <v>120548</v>
      </c>
      <c r="F18" s="177">
        <v>113649</v>
      </c>
      <c r="G18" s="179">
        <f t="shared" si="2"/>
        <v>106.07044496651972</v>
      </c>
      <c r="H18" s="177">
        <v>116323</v>
      </c>
      <c r="I18" s="177">
        <v>110636</v>
      </c>
      <c r="J18" s="179">
        <f t="shared" si="3"/>
        <v>105.14027983658123</v>
      </c>
      <c r="K18" s="177">
        <v>174128</v>
      </c>
      <c r="L18" s="177">
        <v>169221</v>
      </c>
      <c r="M18" s="179">
        <f t="shared" si="4"/>
        <v>102.89975830422938</v>
      </c>
      <c r="N18" s="296">
        <v>410999</v>
      </c>
      <c r="O18" s="177">
        <v>393506</v>
      </c>
      <c r="P18" s="179">
        <f t="shared" si="5"/>
        <v>104.44542141670013</v>
      </c>
      <c r="Q18" s="139"/>
      <c r="R18" s="139"/>
      <c r="S18" s="82"/>
      <c r="T18" s="139"/>
      <c r="U18" s="139"/>
      <c r="V18" s="82"/>
      <c r="W18" s="139"/>
      <c r="X18" s="139"/>
      <c r="Y18" s="180"/>
      <c r="Z18" s="181"/>
    </row>
    <row r="19" spans="1:26" ht="14.25" customHeight="1" x14ac:dyDescent="0.2">
      <c r="A19" s="152" t="s">
        <v>104</v>
      </c>
      <c r="B19" s="177">
        <v>157172</v>
      </c>
      <c r="C19" s="177">
        <f t="shared" si="0"/>
        <v>135806</v>
      </c>
      <c r="D19" s="179">
        <f t="shared" si="1"/>
        <v>115.73273640339897</v>
      </c>
      <c r="E19" s="177">
        <v>7354</v>
      </c>
      <c r="F19" s="177">
        <v>6210</v>
      </c>
      <c r="G19" s="179">
        <f t="shared" si="2"/>
        <v>118.42190016103059</v>
      </c>
      <c r="H19" s="177">
        <v>149818</v>
      </c>
      <c r="I19" s="177">
        <v>129596</v>
      </c>
      <c r="J19" s="179">
        <f t="shared" si="3"/>
        <v>115.60387666285996</v>
      </c>
      <c r="K19" s="177">
        <v>230120</v>
      </c>
      <c r="L19" s="177">
        <v>220468</v>
      </c>
      <c r="M19" s="179">
        <f t="shared" si="4"/>
        <v>104.3779596131865</v>
      </c>
      <c r="N19" s="296">
        <v>387292</v>
      </c>
      <c r="O19" s="177">
        <v>356274</v>
      </c>
      <c r="P19" s="179">
        <f t="shared" si="5"/>
        <v>108.70622049321591</v>
      </c>
      <c r="Q19" s="139"/>
      <c r="R19" s="139"/>
      <c r="S19" s="82"/>
      <c r="T19" s="139"/>
      <c r="U19" s="139"/>
      <c r="V19" s="82"/>
      <c r="W19" s="139"/>
      <c r="X19" s="139"/>
      <c r="Y19" s="180"/>
      <c r="Z19" s="181"/>
    </row>
    <row r="20" spans="1:26" ht="14.25" customHeight="1" x14ac:dyDescent="0.2">
      <c r="A20" s="152" t="s">
        <v>105</v>
      </c>
      <c r="B20" s="177">
        <v>7857</v>
      </c>
      <c r="C20" s="177">
        <f t="shared" si="0"/>
        <v>7944</v>
      </c>
      <c r="D20" s="179">
        <f t="shared" si="1"/>
        <v>98.904833836858003</v>
      </c>
      <c r="E20" s="177">
        <v>146</v>
      </c>
      <c r="F20" s="177">
        <v>114</v>
      </c>
      <c r="G20" s="179">
        <f t="shared" si="2"/>
        <v>128.07017543859649</v>
      </c>
      <c r="H20" s="177">
        <v>7711</v>
      </c>
      <c r="I20" s="177">
        <v>7830</v>
      </c>
      <c r="J20" s="179">
        <f t="shared" si="3"/>
        <v>98.480204342273311</v>
      </c>
      <c r="K20" s="177">
        <v>13237</v>
      </c>
      <c r="L20" s="177">
        <v>14063</v>
      </c>
      <c r="M20" s="179">
        <f t="shared" si="4"/>
        <v>94.126431060228967</v>
      </c>
      <c r="N20" s="296">
        <v>21094</v>
      </c>
      <c r="O20" s="177">
        <v>22007</v>
      </c>
      <c r="P20" s="179">
        <f t="shared" si="5"/>
        <v>95.851320034534467</v>
      </c>
      <c r="Q20" s="139"/>
      <c r="R20" s="139"/>
      <c r="S20" s="82"/>
      <c r="T20" s="139"/>
      <c r="U20" s="139"/>
      <c r="V20" s="82"/>
      <c r="W20" s="139"/>
      <c r="X20" s="139"/>
      <c r="Y20" s="180"/>
      <c r="Z20" s="181"/>
    </row>
    <row r="21" spans="1:26" ht="14.25" customHeight="1" x14ac:dyDescent="0.2">
      <c r="A21" s="152" t="s">
        <v>106</v>
      </c>
      <c r="B21" s="177">
        <v>292233</v>
      </c>
      <c r="C21" s="177">
        <f t="shared" si="0"/>
        <v>282648</v>
      </c>
      <c r="D21" s="179">
        <f t="shared" si="1"/>
        <v>103.39114375477625</v>
      </c>
      <c r="E21" s="177">
        <v>70485</v>
      </c>
      <c r="F21" s="177">
        <v>67247</v>
      </c>
      <c r="G21" s="179">
        <f t="shared" si="2"/>
        <v>104.81508468779276</v>
      </c>
      <c r="H21" s="177">
        <v>221748</v>
      </c>
      <c r="I21" s="177">
        <v>215401</v>
      </c>
      <c r="J21" s="179">
        <f t="shared" si="3"/>
        <v>102.94659727670715</v>
      </c>
      <c r="K21" s="177">
        <v>187402</v>
      </c>
      <c r="L21" s="177">
        <v>222452</v>
      </c>
      <c r="M21" s="179">
        <f t="shared" si="4"/>
        <v>84.243791919155598</v>
      </c>
      <c r="N21" s="296">
        <v>479635</v>
      </c>
      <c r="O21" s="177">
        <v>505100</v>
      </c>
      <c r="P21" s="179">
        <f t="shared" si="5"/>
        <v>94.9584240744407</v>
      </c>
      <c r="Q21" s="139"/>
      <c r="R21" s="139"/>
      <c r="S21" s="82"/>
      <c r="T21" s="139"/>
      <c r="U21" s="139"/>
      <c r="V21" s="82"/>
      <c r="W21" s="139"/>
      <c r="X21" s="139"/>
      <c r="Y21" s="180"/>
      <c r="Z21" s="181"/>
    </row>
    <row r="22" spans="1:26" ht="14.25" customHeight="1" x14ac:dyDescent="0.2">
      <c r="A22" s="152" t="s">
        <v>107</v>
      </c>
      <c r="B22" s="177">
        <v>175969</v>
      </c>
      <c r="C22" s="177">
        <f t="shared" si="0"/>
        <v>179286</v>
      </c>
      <c r="D22" s="179">
        <f t="shared" si="1"/>
        <v>98.149883426480599</v>
      </c>
      <c r="E22" s="177">
        <v>116357</v>
      </c>
      <c r="F22" s="177">
        <v>112524</v>
      </c>
      <c r="G22" s="179">
        <f t="shared" si="2"/>
        <v>103.40638441576908</v>
      </c>
      <c r="H22" s="177">
        <v>59612</v>
      </c>
      <c r="I22" s="177">
        <v>66762</v>
      </c>
      <c r="J22" s="179">
        <f t="shared" si="3"/>
        <v>89.29031484976484</v>
      </c>
      <c r="K22" s="177">
        <v>119070</v>
      </c>
      <c r="L22" s="177">
        <v>137349</v>
      </c>
      <c r="M22" s="179">
        <f t="shared" si="4"/>
        <v>86.69156673874582</v>
      </c>
      <c r="N22" s="296">
        <v>295039</v>
      </c>
      <c r="O22" s="177">
        <v>316635</v>
      </c>
      <c r="P22" s="179">
        <f t="shared" si="5"/>
        <v>93.179528479163707</v>
      </c>
      <c r="Q22" s="139"/>
      <c r="R22" s="139"/>
      <c r="S22" s="82"/>
      <c r="T22" s="139"/>
      <c r="U22" s="139"/>
      <c r="V22" s="82"/>
      <c r="W22" s="139"/>
      <c r="X22" s="139"/>
      <c r="Y22" s="180"/>
      <c r="Z22" s="181"/>
    </row>
    <row r="23" spans="1:26" ht="14.25" customHeight="1" x14ac:dyDescent="0.2">
      <c r="A23" s="152" t="s">
        <v>237</v>
      </c>
      <c r="B23" s="177">
        <v>277759</v>
      </c>
      <c r="C23" s="177">
        <f t="shared" si="0"/>
        <v>214560</v>
      </c>
      <c r="D23" s="179">
        <f t="shared" si="1"/>
        <v>129.45516405667414</v>
      </c>
      <c r="E23" s="177">
        <v>57686</v>
      </c>
      <c r="F23" s="177">
        <v>46350</v>
      </c>
      <c r="G23" s="179">
        <f t="shared" si="2"/>
        <v>124.45738942826321</v>
      </c>
      <c r="H23" s="177">
        <v>220073</v>
      </c>
      <c r="I23" s="177">
        <v>168210</v>
      </c>
      <c r="J23" s="179">
        <f t="shared" si="3"/>
        <v>130.83229296712443</v>
      </c>
      <c r="K23" s="177">
        <v>832021</v>
      </c>
      <c r="L23" s="177">
        <v>1008966</v>
      </c>
      <c r="M23" s="179">
        <f t="shared" si="4"/>
        <v>82.462739081396208</v>
      </c>
      <c r="N23" s="296">
        <v>1109780</v>
      </c>
      <c r="O23" s="177">
        <v>1223526</v>
      </c>
      <c r="P23" s="179">
        <f t="shared" si="5"/>
        <v>90.703425999937878</v>
      </c>
      <c r="Q23" s="139"/>
      <c r="R23" s="139"/>
      <c r="S23" s="82"/>
      <c r="T23" s="139"/>
      <c r="U23" s="139"/>
      <c r="V23" s="82"/>
      <c r="W23" s="139"/>
      <c r="X23" s="139"/>
      <c r="Y23" s="180"/>
      <c r="Z23" s="181"/>
    </row>
    <row r="24" spans="1:26" ht="14.25" customHeight="1" x14ac:dyDescent="0.2">
      <c r="A24" s="152" t="s">
        <v>109</v>
      </c>
      <c r="B24" s="177">
        <v>116685</v>
      </c>
      <c r="C24" s="177">
        <f t="shared" si="0"/>
        <v>109442</v>
      </c>
      <c r="D24" s="179">
        <f t="shared" si="1"/>
        <v>106.61811735896639</v>
      </c>
      <c r="E24" s="177">
        <v>2096</v>
      </c>
      <c r="F24" s="177">
        <v>1850</v>
      </c>
      <c r="G24" s="179">
        <f t="shared" si="2"/>
        <v>113.29729729729729</v>
      </c>
      <c r="H24" s="177">
        <v>114589</v>
      </c>
      <c r="I24" s="177">
        <v>107592</v>
      </c>
      <c r="J24" s="179">
        <f t="shared" si="3"/>
        <v>106.5032716187077</v>
      </c>
      <c r="K24" s="177">
        <v>47909</v>
      </c>
      <c r="L24" s="177">
        <v>50997</v>
      </c>
      <c r="M24" s="179">
        <f t="shared" si="4"/>
        <v>93.944741847559655</v>
      </c>
      <c r="N24" s="296">
        <v>164594</v>
      </c>
      <c r="O24" s="177">
        <v>160439</v>
      </c>
      <c r="P24" s="179">
        <f t="shared" si="5"/>
        <v>102.58976932042707</v>
      </c>
      <c r="Q24" s="139"/>
      <c r="R24" s="139"/>
      <c r="S24" s="82"/>
      <c r="T24" s="139"/>
      <c r="U24" s="139"/>
      <c r="V24" s="82"/>
      <c r="W24" s="139"/>
      <c r="X24" s="139"/>
      <c r="Y24" s="181"/>
      <c r="Z24" s="181"/>
    </row>
    <row r="25" spans="1:26" ht="22.5" x14ac:dyDescent="0.2">
      <c r="A25" s="152" t="s">
        <v>110</v>
      </c>
      <c r="B25" s="177">
        <v>195678</v>
      </c>
      <c r="C25" s="177">
        <f t="shared" si="0"/>
        <v>189714</v>
      </c>
      <c r="D25" s="179">
        <f t="shared" si="1"/>
        <v>103.14367943325216</v>
      </c>
      <c r="E25" s="177">
        <v>28160</v>
      </c>
      <c r="F25" s="177">
        <v>24985</v>
      </c>
      <c r="G25" s="179">
        <f t="shared" si="2"/>
        <v>112.70762457474486</v>
      </c>
      <c r="H25" s="177">
        <v>167518</v>
      </c>
      <c r="I25" s="177">
        <v>164729</v>
      </c>
      <c r="J25" s="179">
        <f t="shared" si="3"/>
        <v>101.69308379216774</v>
      </c>
      <c r="K25" s="177">
        <v>208500</v>
      </c>
      <c r="L25" s="177">
        <v>221816</v>
      </c>
      <c r="M25" s="179">
        <f t="shared" si="4"/>
        <v>93.996826198290478</v>
      </c>
      <c r="N25" s="296">
        <v>404178</v>
      </c>
      <c r="O25" s="177">
        <v>411530</v>
      </c>
      <c r="P25" s="179">
        <f t="shared" si="5"/>
        <v>98.213495978421989</v>
      </c>
      <c r="Q25" s="139"/>
      <c r="R25" s="139"/>
      <c r="S25" s="82"/>
      <c r="T25" s="139"/>
      <c r="U25" s="139"/>
      <c r="V25" s="82"/>
      <c r="W25" s="139"/>
      <c r="X25" s="139"/>
      <c r="Y25" s="180"/>
      <c r="Z25" s="181"/>
    </row>
    <row r="26" spans="1:26" x14ac:dyDescent="0.2">
      <c r="A26" s="152" t="s">
        <v>238</v>
      </c>
      <c r="B26" s="177">
        <v>59</v>
      </c>
      <c r="C26" s="177" t="s">
        <v>227</v>
      </c>
      <c r="D26" s="179" t="s">
        <v>227</v>
      </c>
      <c r="E26" s="153" t="s">
        <v>227</v>
      </c>
      <c r="F26" s="153" t="s">
        <v>227</v>
      </c>
      <c r="G26" s="179" t="s">
        <v>227</v>
      </c>
      <c r="H26" s="177">
        <v>59</v>
      </c>
      <c r="I26" s="177" t="s">
        <v>227</v>
      </c>
      <c r="J26" s="179" t="s">
        <v>227</v>
      </c>
      <c r="K26" s="177">
        <v>173</v>
      </c>
      <c r="L26" s="177">
        <v>246</v>
      </c>
      <c r="M26" s="179">
        <f t="shared" si="4"/>
        <v>70.325203252032523</v>
      </c>
      <c r="N26" s="296">
        <v>232</v>
      </c>
      <c r="O26" s="177">
        <v>246</v>
      </c>
      <c r="P26" s="179">
        <f t="shared" si="5"/>
        <v>94.308943089430898</v>
      </c>
      <c r="Q26" s="82"/>
      <c r="R26" s="82"/>
      <c r="S26" s="82"/>
      <c r="T26" s="82"/>
      <c r="U26" s="139"/>
      <c r="V26" s="82"/>
      <c r="W26" s="139"/>
      <c r="X26" s="139"/>
      <c r="Y26" s="180"/>
      <c r="Z26" s="181"/>
    </row>
    <row r="27" spans="1:26" x14ac:dyDescent="0.2">
      <c r="A27" s="152" t="s">
        <v>229</v>
      </c>
      <c r="B27" s="153" t="s">
        <v>227</v>
      </c>
      <c r="C27" s="177">
        <f>F27</f>
        <v>2</v>
      </c>
      <c r="D27" s="179" t="s">
        <v>227</v>
      </c>
      <c r="E27" s="153" t="s">
        <v>227</v>
      </c>
      <c r="F27" s="177">
        <v>2</v>
      </c>
      <c r="G27" s="179" t="s">
        <v>227</v>
      </c>
      <c r="H27" s="153" t="s">
        <v>227</v>
      </c>
      <c r="I27" s="177" t="s">
        <v>227</v>
      </c>
      <c r="J27" s="179" t="s">
        <v>227</v>
      </c>
      <c r="K27" s="297">
        <v>1996</v>
      </c>
      <c r="L27" s="177">
        <v>2505</v>
      </c>
      <c r="M27" s="298">
        <f t="shared" si="4"/>
        <v>79.680638722554889</v>
      </c>
      <c r="N27" s="299">
        <v>1996</v>
      </c>
      <c r="O27" s="297">
        <v>2507</v>
      </c>
      <c r="P27" s="298">
        <f t="shared" si="5"/>
        <v>79.617072197846028</v>
      </c>
      <c r="Q27" s="82"/>
      <c r="R27" s="82"/>
      <c r="S27" s="82"/>
      <c r="T27" s="139"/>
      <c r="U27" s="139"/>
      <c r="V27" s="82"/>
      <c r="W27" s="139"/>
      <c r="X27" s="139"/>
      <c r="Y27" s="180"/>
      <c r="Z27" s="181"/>
    </row>
    <row r="28" spans="1:26" x14ac:dyDescent="0.2">
      <c r="A28" s="151" t="s">
        <v>239</v>
      </c>
      <c r="B28" s="143">
        <v>8018</v>
      </c>
      <c r="C28" s="143">
        <f>F28+I28</f>
        <v>12815</v>
      </c>
      <c r="D28" s="159">
        <f t="shared" ref="D28" si="6">B28/C28%</f>
        <v>62.567303940694494</v>
      </c>
      <c r="E28" s="143">
        <v>4713</v>
      </c>
      <c r="F28" s="143">
        <v>4382</v>
      </c>
      <c r="G28" s="159">
        <f t="shared" si="2"/>
        <v>107.55362848014605</v>
      </c>
      <c r="H28" s="143">
        <v>3305</v>
      </c>
      <c r="I28" s="143">
        <v>8433</v>
      </c>
      <c r="J28" s="159">
        <f t="shared" si="3"/>
        <v>39.191272382307602</v>
      </c>
      <c r="K28" s="300">
        <v>83962</v>
      </c>
      <c r="L28" s="143">
        <v>59747</v>
      </c>
      <c r="M28" s="301">
        <f t="shared" si="4"/>
        <v>140.52923159321807</v>
      </c>
      <c r="N28" s="302">
        <v>91980</v>
      </c>
      <c r="O28" s="300">
        <v>72562</v>
      </c>
      <c r="P28" s="301">
        <f t="shared" si="5"/>
        <v>126.7605633802817</v>
      </c>
      <c r="Q28" s="139"/>
      <c r="R28" s="139"/>
      <c r="S28" s="82"/>
      <c r="T28" s="139"/>
      <c r="U28" s="139"/>
      <c r="V28" s="82"/>
      <c r="W28" s="139"/>
      <c r="X28" s="139"/>
      <c r="Y28" s="180"/>
      <c r="Z28" s="181"/>
    </row>
    <row r="29" spans="1:26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5"/>
      <c r="K29" s="123"/>
      <c r="L29" s="177"/>
      <c r="M29" s="125"/>
      <c r="N29" s="17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6" ht="28.5" customHeight="1" x14ac:dyDescent="0.2">
      <c r="A30" s="399" t="s">
        <v>273</v>
      </c>
      <c r="B30" s="399"/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399"/>
      <c r="O30" s="174"/>
      <c r="P30" s="174"/>
      <c r="Q30" s="174"/>
      <c r="R30" s="174"/>
      <c r="S30" s="174"/>
    </row>
    <row r="31" spans="1:26" x14ac:dyDescent="0.2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O31" s="174"/>
      <c r="P31" s="184" t="s">
        <v>150</v>
      </c>
      <c r="Q31" s="174"/>
      <c r="R31" s="174"/>
      <c r="S31" s="174"/>
    </row>
    <row r="32" spans="1:26" ht="15.75" customHeight="1" x14ac:dyDescent="0.2">
      <c r="A32" s="338"/>
      <c r="B32" s="333" t="s">
        <v>210</v>
      </c>
      <c r="C32" s="333"/>
      <c r="D32" s="333"/>
      <c r="E32" s="334" t="s">
        <v>88</v>
      </c>
      <c r="F32" s="339"/>
      <c r="G32" s="339"/>
      <c r="H32" s="339"/>
      <c r="I32" s="339"/>
      <c r="J32" s="339"/>
      <c r="K32" s="327" t="s">
        <v>85</v>
      </c>
      <c r="L32" s="328"/>
      <c r="M32" s="329"/>
      <c r="N32" s="333" t="s">
        <v>89</v>
      </c>
      <c r="O32" s="333"/>
      <c r="P32" s="334"/>
      <c r="Q32" s="174"/>
    </row>
    <row r="33" spans="1:24" ht="35.25" customHeight="1" x14ac:dyDescent="0.2">
      <c r="A33" s="338"/>
      <c r="B33" s="333"/>
      <c r="C33" s="333"/>
      <c r="D33" s="333"/>
      <c r="E33" s="333" t="s">
        <v>87</v>
      </c>
      <c r="F33" s="333"/>
      <c r="G33" s="333"/>
      <c r="H33" s="333" t="s">
        <v>86</v>
      </c>
      <c r="I33" s="333"/>
      <c r="J33" s="333"/>
      <c r="K33" s="330"/>
      <c r="L33" s="331"/>
      <c r="M33" s="332"/>
      <c r="N33" s="333"/>
      <c r="O33" s="333"/>
      <c r="P33" s="334"/>
      <c r="Q33" s="174"/>
    </row>
    <row r="34" spans="1:24" ht="40.5" customHeight="1" x14ac:dyDescent="0.2">
      <c r="A34" s="338"/>
      <c r="B34" s="21" t="s">
        <v>208</v>
      </c>
      <c r="C34" s="21" t="s">
        <v>84</v>
      </c>
      <c r="D34" s="21" t="s">
        <v>209</v>
      </c>
      <c r="E34" s="21" t="s">
        <v>208</v>
      </c>
      <c r="F34" s="21" t="s">
        <v>84</v>
      </c>
      <c r="G34" s="21" t="s">
        <v>209</v>
      </c>
      <c r="H34" s="21" t="s">
        <v>208</v>
      </c>
      <c r="I34" s="21" t="s">
        <v>84</v>
      </c>
      <c r="J34" s="21" t="s">
        <v>209</v>
      </c>
      <c r="K34" s="21" t="s">
        <v>208</v>
      </c>
      <c r="L34" s="21" t="s">
        <v>84</v>
      </c>
      <c r="M34" s="22" t="s">
        <v>209</v>
      </c>
      <c r="N34" s="21" t="s">
        <v>208</v>
      </c>
      <c r="O34" s="21" t="s">
        <v>84</v>
      </c>
      <c r="P34" s="22" t="s">
        <v>209</v>
      </c>
      <c r="Q34" s="174"/>
    </row>
    <row r="35" spans="1:24" x14ac:dyDescent="0.2">
      <c r="A35" s="75" t="s">
        <v>93</v>
      </c>
      <c r="B35" s="136">
        <v>2352249</v>
      </c>
      <c r="C35" s="177">
        <f>F35+I35</f>
        <v>2094138</v>
      </c>
      <c r="D35" s="178">
        <f>B35/C35*100</f>
        <v>112.32540548903654</v>
      </c>
      <c r="E35" s="177">
        <f>SUM(E36:E55)</f>
        <v>357612</v>
      </c>
      <c r="F35" s="177">
        <f>SUM(F36:F55)</f>
        <v>315203</v>
      </c>
      <c r="G35" s="138">
        <v>113.5</v>
      </c>
      <c r="H35" s="177">
        <f>SUM(H36:H55)</f>
        <v>1994637</v>
      </c>
      <c r="I35" s="177">
        <f>SUM(I36:I55)</f>
        <v>1778935</v>
      </c>
      <c r="J35" s="138">
        <v>112.4</v>
      </c>
      <c r="K35" s="177">
        <f>SUM(K36:K55)</f>
        <v>2111617</v>
      </c>
      <c r="L35" s="177">
        <f>SUM(L36:L55)</f>
        <v>2051002</v>
      </c>
      <c r="M35" s="179">
        <f>K35/L35%</f>
        <v>102.9553847339008</v>
      </c>
      <c r="N35" s="177">
        <f>SUM(N36:N55)</f>
        <v>4463866</v>
      </c>
      <c r="O35" s="177">
        <f>SUM(O36:O55)</f>
        <v>4145140</v>
      </c>
      <c r="P35" s="179">
        <f>N35/O35%</f>
        <v>107.68914922053295</v>
      </c>
      <c r="Q35" s="139"/>
      <c r="R35" s="139"/>
      <c r="S35" s="82"/>
      <c r="T35" s="139"/>
      <c r="U35" s="139"/>
      <c r="V35" s="82"/>
      <c r="W35" s="139"/>
      <c r="X35" s="139"/>
    </row>
    <row r="36" spans="1:24" s="185" customFormat="1" x14ac:dyDescent="0.2">
      <c r="A36" s="80" t="s">
        <v>94</v>
      </c>
      <c r="B36" s="136">
        <v>251806</v>
      </c>
      <c r="C36" s="177">
        <f t="shared" ref="C36:C52" si="7">F36+I36</f>
        <v>190794</v>
      </c>
      <c r="D36" s="178">
        <f t="shared" ref="D36:D52" si="8">B36/C36*100</f>
        <v>131.97794479910269</v>
      </c>
      <c r="E36" s="136">
        <v>15196</v>
      </c>
      <c r="F36" s="136">
        <v>9993</v>
      </c>
      <c r="G36" s="138">
        <v>152.1</v>
      </c>
      <c r="H36" s="136">
        <v>236610</v>
      </c>
      <c r="I36" s="136">
        <v>180801</v>
      </c>
      <c r="J36" s="138">
        <v>130.9</v>
      </c>
      <c r="K36" s="136">
        <v>159255</v>
      </c>
      <c r="L36" s="136">
        <v>152665</v>
      </c>
      <c r="M36" s="179">
        <f t="shared" ref="M36:M55" si="9">K36/L36%</f>
        <v>104.31664101136475</v>
      </c>
      <c r="N36" s="136">
        <v>411061</v>
      </c>
      <c r="O36" s="136">
        <v>343459</v>
      </c>
      <c r="P36" s="179">
        <f t="shared" ref="P36:P55" si="10">N36/O36%</f>
        <v>119.68269866272247</v>
      </c>
      <c r="Q36" s="139"/>
      <c r="R36" s="139"/>
      <c r="S36" s="82"/>
      <c r="T36" s="139"/>
      <c r="U36" s="139"/>
      <c r="V36" s="82"/>
      <c r="W36" s="139"/>
      <c r="X36" s="139"/>
    </row>
    <row r="37" spans="1:24" x14ac:dyDescent="0.2">
      <c r="A37" s="81" t="s">
        <v>95</v>
      </c>
      <c r="B37" s="136">
        <v>98966</v>
      </c>
      <c r="C37" s="177">
        <f t="shared" si="7"/>
        <v>101695</v>
      </c>
      <c r="D37" s="178">
        <f t="shared" si="8"/>
        <v>97.316485569595358</v>
      </c>
      <c r="E37" s="136">
        <v>47772</v>
      </c>
      <c r="F37" s="136">
        <v>52098</v>
      </c>
      <c r="G37" s="138">
        <v>91.7</v>
      </c>
      <c r="H37" s="136">
        <v>51194</v>
      </c>
      <c r="I37" s="136">
        <v>49597</v>
      </c>
      <c r="J37" s="138">
        <v>103.2</v>
      </c>
      <c r="K37" s="136">
        <v>106548</v>
      </c>
      <c r="L37" s="136">
        <v>101417</v>
      </c>
      <c r="M37" s="179">
        <f t="shared" si="9"/>
        <v>105.05930958320597</v>
      </c>
      <c r="N37" s="136">
        <v>205514</v>
      </c>
      <c r="O37" s="136">
        <v>203112</v>
      </c>
      <c r="P37" s="179">
        <f t="shared" si="10"/>
        <v>101.18259876324393</v>
      </c>
      <c r="Q37" s="139"/>
      <c r="R37" s="139"/>
      <c r="S37" s="82"/>
      <c r="T37" s="139"/>
      <c r="U37" s="139"/>
      <c r="V37" s="82"/>
      <c r="W37" s="139"/>
      <c r="X37" s="139"/>
    </row>
    <row r="38" spans="1:24" x14ac:dyDescent="0.2">
      <c r="A38" s="81" t="s">
        <v>96</v>
      </c>
      <c r="B38" s="136">
        <v>220666</v>
      </c>
      <c r="C38" s="177">
        <f t="shared" si="7"/>
        <v>197712</v>
      </c>
      <c r="D38" s="178">
        <f t="shared" si="8"/>
        <v>111.60981629845432</v>
      </c>
      <c r="E38" s="136">
        <v>29566</v>
      </c>
      <c r="F38" s="136">
        <v>25706</v>
      </c>
      <c r="G38" s="138">
        <v>115</v>
      </c>
      <c r="H38" s="136">
        <v>191100</v>
      </c>
      <c r="I38" s="136">
        <v>172006</v>
      </c>
      <c r="J38" s="138">
        <v>111.1</v>
      </c>
      <c r="K38" s="136">
        <v>134906</v>
      </c>
      <c r="L38" s="136">
        <v>128523</v>
      </c>
      <c r="M38" s="179">
        <f t="shared" si="9"/>
        <v>104.96642624277366</v>
      </c>
      <c r="N38" s="136">
        <v>355572</v>
      </c>
      <c r="O38" s="136">
        <v>326235</v>
      </c>
      <c r="P38" s="179">
        <f t="shared" si="10"/>
        <v>108.9925973607982</v>
      </c>
      <c r="Q38" s="139"/>
      <c r="R38" s="139"/>
      <c r="S38" s="82"/>
      <c r="T38" s="139"/>
      <c r="U38" s="139"/>
      <c r="V38" s="82"/>
      <c r="W38" s="139"/>
      <c r="X38" s="139"/>
    </row>
    <row r="39" spans="1:24" s="185" customFormat="1" x14ac:dyDescent="0.2">
      <c r="A39" s="81" t="s">
        <v>97</v>
      </c>
      <c r="B39" s="136">
        <v>193925</v>
      </c>
      <c r="C39" s="177">
        <f t="shared" si="7"/>
        <v>167695</v>
      </c>
      <c r="D39" s="178">
        <f t="shared" si="8"/>
        <v>115.6414919943946</v>
      </c>
      <c r="E39" s="136">
        <v>28247</v>
      </c>
      <c r="F39" s="136">
        <v>24440</v>
      </c>
      <c r="G39" s="138">
        <v>115.6</v>
      </c>
      <c r="H39" s="136">
        <v>165678</v>
      </c>
      <c r="I39" s="136">
        <v>143255</v>
      </c>
      <c r="J39" s="138">
        <v>115.7</v>
      </c>
      <c r="K39" s="136">
        <v>173568</v>
      </c>
      <c r="L39" s="136">
        <v>181675</v>
      </c>
      <c r="M39" s="179">
        <f t="shared" si="9"/>
        <v>95.537635888262002</v>
      </c>
      <c r="N39" s="136">
        <v>367493</v>
      </c>
      <c r="O39" s="136">
        <v>349370</v>
      </c>
      <c r="P39" s="179">
        <f t="shared" si="10"/>
        <v>105.18733720697256</v>
      </c>
      <c r="Q39" s="139"/>
      <c r="R39" s="139"/>
      <c r="S39" s="82"/>
      <c r="T39" s="139"/>
      <c r="U39" s="139"/>
      <c r="V39" s="82"/>
      <c r="W39" s="139"/>
      <c r="X39" s="139"/>
    </row>
    <row r="40" spans="1:24" x14ac:dyDescent="0.2">
      <c r="A40" s="81" t="s">
        <v>98</v>
      </c>
      <c r="B40" s="136">
        <v>61573</v>
      </c>
      <c r="C40" s="177">
        <f t="shared" si="7"/>
        <v>61308</v>
      </c>
      <c r="D40" s="178">
        <f t="shared" si="8"/>
        <v>100.43224375285445</v>
      </c>
      <c r="E40" s="136">
        <v>1134</v>
      </c>
      <c r="F40" s="136">
        <v>832</v>
      </c>
      <c r="G40" s="138">
        <v>136.30000000000001</v>
      </c>
      <c r="H40" s="136">
        <v>60439</v>
      </c>
      <c r="I40" s="136">
        <v>60476</v>
      </c>
      <c r="J40" s="138">
        <v>99.9</v>
      </c>
      <c r="K40" s="136">
        <v>63865</v>
      </c>
      <c r="L40" s="136">
        <v>63864</v>
      </c>
      <c r="M40" s="179">
        <f t="shared" si="9"/>
        <v>100.00156582738319</v>
      </c>
      <c r="N40" s="136">
        <v>125438</v>
      </c>
      <c r="O40" s="136">
        <v>125172</v>
      </c>
      <c r="P40" s="179">
        <f t="shared" si="10"/>
        <v>100.21250758955676</v>
      </c>
      <c r="Q40" s="139"/>
      <c r="R40" s="139"/>
      <c r="S40" s="82"/>
      <c r="T40" s="139"/>
      <c r="U40" s="139"/>
      <c r="V40" s="82"/>
      <c r="W40" s="139"/>
      <c r="X40" s="139"/>
    </row>
    <row r="41" spans="1:24" x14ac:dyDescent="0.2">
      <c r="A41" s="81" t="s">
        <v>99</v>
      </c>
      <c r="B41" s="136">
        <v>336687</v>
      </c>
      <c r="C41" s="177">
        <f t="shared" si="7"/>
        <v>304927</v>
      </c>
      <c r="D41" s="178">
        <f t="shared" si="8"/>
        <v>110.41560767003249</v>
      </c>
      <c r="E41" s="136">
        <v>41086</v>
      </c>
      <c r="F41" s="136">
        <v>37662</v>
      </c>
      <c r="G41" s="138">
        <v>109.1</v>
      </c>
      <c r="H41" s="136">
        <v>295601</v>
      </c>
      <c r="I41" s="136">
        <v>267265</v>
      </c>
      <c r="J41" s="138">
        <v>110.6</v>
      </c>
      <c r="K41" s="136">
        <v>108148</v>
      </c>
      <c r="L41" s="136">
        <v>98819</v>
      </c>
      <c r="M41" s="179">
        <f t="shared" si="9"/>
        <v>109.44049221303595</v>
      </c>
      <c r="N41" s="136">
        <v>444835</v>
      </c>
      <c r="O41" s="136">
        <v>403746</v>
      </c>
      <c r="P41" s="179">
        <f t="shared" si="10"/>
        <v>110.17694292946555</v>
      </c>
      <c r="Q41" s="139"/>
      <c r="R41" s="139"/>
      <c r="S41" s="82"/>
      <c r="T41" s="139"/>
      <c r="U41" s="139"/>
      <c r="V41" s="82"/>
      <c r="W41" s="139"/>
      <c r="X41" s="139"/>
    </row>
    <row r="42" spans="1:24" x14ac:dyDescent="0.2">
      <c r="A42" s="81" t="s">
        <v>100</v>
      </c>
      <c r="B42" s="136">
        <v>101742</v>
      </c>
      <c r="C42" s="177">
        <f t="shared" si="7"/>
        <v>96354</v>
      </c>
      <c r="D42" s="178">
        <f t="shared" si="8"/>
        <v>105.59187994271124</v>
      </c>
      <c r="E42" s="136">
        <v>11431</v>
      </c>
      <c r="F42" s="136">
        <v>9329</v>
      </c>
      <c r="G42" s="138">
        <v>122.5</v>
      </c>
      <c r="H42" s="136">
        <v>90311</v>
      </c>
      <c r="I42" s="136">
        <v>87025</v>
      </c>
      <c r="J42" s="138">
        <v>103.8</v>
      </c>
      <c r="K42" s="136">
        <v>123082</v>
      </c>
      <c r="L42" s="136">
        <v>122443</v>
      </c>
      <c r="M42" s="179">
        <f t="shared" si="9"/>
        <v>100.52187548491951</v>
      </c>
      <c r="N42" s="136">
        <v>224824</v>
      </c>
      <c r="O42" s="136">
        <v>218797</v>
      </c>
      <c r="P42" s="179">
        <f t="shared" si="10"/>
        <v>102.75460815276261</v>
      </c>
      <c r="Q42" s="139"/>
      <c r="R42" s="139"/>
      <c r="S42" s="82"/>
      <c r="T42" s="139"/>
      <c r="U42" s="139"/>
      <c r="V42" s="82"/>
      <c r="W42" s="139"/>
      <c r="X42" s="139"/>
    </row>
    <row r="43" spans="1:24" s="185" customFormat="1" x14ac:dyDescent="0.2">
      <c r="A43" s="81" t="s">
        <v>101</v>
      </c>
      <c r="B43" s="136">
        <v>138492</v>
      </c>
      <c r="C43" s="177">
        <f t="shared" si="7"/>
        <v>125370</v>
      </c>
      <c r="D43" s="178">
        <f t="shared" si="8"/>
        <v>110.46661880832735</v>
      </c>
      <c r="E43" s="136">
        <v>13050</v>
      </c>
      <c r="F43" s="136">
        <v>11915</v>
      </c>
      <c r="G43" s="138">
        <v>109.5</v>
      </c>
      <c r="H43" s="136">
        <v>125442</v>
      </c>
      <c r="I43" s="136">
        <v>113455</v>
      </c>
      <c r="J43" s="138">
        <v>110.6</v>
      </c>
      <c r="K43" s="136">
        <v>127825</v>
      </c>
      <c r="L43" s="136">
        <v>115565</v>
      </c>
      <c r="M43" s="179">
        <f t="shared" si="9"/>
        <v>110.60874832345432</v>
      </c>
      <c r="N43" s="136">
        <v>266317</v>
      </c>
      <c r="O43" s="136">
        <v>240935</v>
      </c>
      <c r="P43" s="179">
        <f t="shared" si="10"/>
        <v>110.53479154128708</v>
      </c>
      <c r="Q43" s="139"/>
      <c r="R43" s="139"/>
      <c r="S43" s="82"/>
      <c r="T43" s="139"/>
      <c r="U43" s="139"/>
      <c r="V43" s="82"/>
      <c r="W43" s="139"/>
      <c r="X43" s="139"/>
    </row>
    <row r="44" spans="1:24" x14ac:dyDescent="0.2">
      <c r="A44" s="81" t="s">
        <v>102</v>
      </c>
      <c r="B44" s="136">
        <v>157336</v>
      </c>
      <c r="C44" s="177">
        <f t="shared" si="7"/>
        <v>148872</v>
      </c>
      <c r="D44" s="178">
        <f t="shared" si="8"/>
        <v>105.68542103283359</v>
      </c>
      <c r="E44" s="136">
        <v>11979</v>
      </c>
      <c r="F44" s="136">
        <v>11411</v>
      </c>
      <c r="G44" s="138">
        <v>105</v>
      </c>
      <c r="H44" s="136">
        <v>145357</v>
      </c>
      <c r="I44" s="136">
        <v>137461</v>
      </c>
      <c r="J44" s="138">
        <v>105.7</v>
      </c>
      <c r="K44" s="136">
        <v>100752</v>
      </c>
      <c r="L44" s="136">
        <v>102479</v>
      </c>
      <c r="M44" s="179">
        <f t="shared" si="9"/>
        <v>98.314776685955181</v>
      </c>
      <c r="N44" s="136">
        <v>258088</v>
      </c>
      <c r="O44" s="136">
        <v>251351</v>
      </c>
      <c r="P44" s="179">
        <f t="shared" si="10"/>
        <v>102.68031557463466</v>
      </c>
      <c r="Q44" s="139"/>
      <c r="R44" s="139"/>
      <c r="S44" s="82"/>
      <c r="T44" s="139"/>
      <c r="U44" s="139"/>
      <c r="V44" s="82"/>
      <c r="W44" s="139"/>
      <c r="X44" s="139"/>
    </row>
    <row r="45" spans="1:24" x14ac:dyDescent="0.2">
      <c r="A45" s="81" t="s">
        <v>103</v>
      </c>
      <c r="B45" s="136">
        <v>111752</v>
      </c>
      <c r="C45" s="177">
        <f t="shared" si="7"/>
        <v>100693</v>
      </c>
      <c r="D45" s="178">
        <f t="shared" si="8"/>
        <v>110.98288858212587</v>
      </c>
      <c r="E45" s="136">
        <v>41752</v>
      </c>
      <c r="F45" s="136">
        <v>36551</v>
      </c>
      <c r="G45" s="138">
        <v>114.2</v>
      </c>
      <c r="H45" s="136">
        <v>70000</v>
      </c>
      <c r="I45" s="136">
        <v>64142</v>
      </c>
      <c r="J45" s="138">
        <v>109.1</v>
      </c>
      <c r="K45" s="136">
        <v>96029</v>
      </c>
      <c r="L45" s="136">
        <v>89909</v>
      </c>
      <c r="M45" s="179">
        <f t="shared" si="9"/>
        <v>106.80688251454248</v>
      </c>
      <c r="N45" s="136">
        <v>207781</v>
      </c>
      <c r="O45" s="136">
        <v>190602</v>
      </c>
      <c r="P45" s="179">
        <f t="shared" si="10"/>
        <v>109.01302189903569</v>
      </c>
      <c r="Q45" s="139"/>
      <c r="R45" s="139"/>
      <c r="S45" s="82"/>
      <c r="T45" s="139"/>
      <c r="U45" s="139"/>
      <c r="V45" s="82"/>
      <c r="W45" s="139"/>
      <c r="X45" s="139"/>
    </row>
    <row r="46" spans="1:24" x14ac:dyDescent="0.2">
      <c r="A46" s="81" t="s">
        <v>104</v>
      </c>
      <c r="B46" s="136">
        <v>96005</v>
      </c>
      <c r="C46" s="177">
        <f t="shared" si="7"/>
        <v>86838</v>
      </c>
      <c r="D46" s="178">
        <f t="shared" si="8"/>
        <v>110.55643842557406</v>
      </c>
      <c r="E46" s="136">
        <v>2364</v>
      </c>
      <c r="F46" s="136">
        <v>1037</v>
      </c>
      <c r="G46" s="138">
        <v>228</v>
      </c>
      <c r="H46" s="136">
        <v>93641</v>
      </c>
      <c r="I46" s="136">
        <v>85801</v>
      </c>
      <c r="J46" s="138">
        <v>109.1</v>
      </c>
      <c r="K46" s="136">
        <v>138698</v>
      </c>
      <c r="L46" s="136">
        <v>124066</v>
      </c>
      <c r="M46" s="179">
        <f t="shared" si="9"/>
        <v>111.79372269598439</v>
      </c>
      <c r="N46" s="136">
        <v>234703</v>
      </c>
      <c r="O46" s="136">
        <v>210904</v>
      </c>
      <c r="P46" s="179">
        <f t="shared" si="10"/>
        <v>111.28428099988621</v>
      </c>
      <c r="Q46" s="139"/>
      <c r="R46" s="139"/>
      <c r="S46" s="82"/>
      <c r="T46" s="139"/>
      <c r="U46" s="139"/>
      <c r="V46" s="82"/>
      <c r="W46" s="139"/>
      <c r="X46" s="139"/>
    </row>
    <row r="47" spans="1:24" x14ac:dyDescent="0.2">
      <c r="A47" s="81" t="s">
        <v>105</v>
      </c>
      <c r="B47" s="136">
        <v>5155</v>
      </c>
      <c r="C47" s="177">
        <f>I47</f>
        <v>5174</v>
      </c>
      <c r="D47" s="178">
        <f t="shared" si="8"/>
        <v>99.63277928102049</v>
      </c>
      <c r="E47" s="136">
        <v>51</v>
      </c>
      <c r="F47" s="141" t="s">
        <v>227</v>
      </c>
      <c r="G47" s="141" t="s">
        <v>227</v>
      </c>
      <c r="H47" s="136">
        <v>5104</v>
      </c>
      <c r="I47" s="136">
        <v>5174</v>
      </c>
      <c r="J47" s="138">
        <v>98.6</v>
      </c>
      <c r="K47" s="136">
        <v>9108</v>
      </c>
      <c r="L47" s="136">
        <v>9350</v>
      </c>
      <c r="M47" s="179">
        <f t="shared" si="9"/>
        <v>97.411764705882348</v>
      </c>
      <c r="N47" s="136">
        <v>14263</v>
      </c>
      <c r="O47" s="136">
        <v>14524</v>
      </c>
      <c r="P47" s="179">
        <f t="shared" si="10"/>
        <v>98.202974387221147</v>
      </c>
      <c r="Q47" s="82"/>
      <c r="R47" s="82"/>
      <c r="S47" s="82"/>
      <c r="T47" s="139"/>
      <c r="U47" s="139"/>
      <c r="V47" s="82"/>
      <c r="W47" s="139"/>
      <c r="X47" s="139"/>
    </row>
    <row r="48" spans="1:24" x14ac:dyDescent="0.2">
      <c r="A48" s="81" t="s">
        <v>106</v>
      </c>
      <c r="B48" s="136">
        <v>158658</v>
      </c>
      <c r="C48" s="177">
        <f t="shared" si="7"/>
        <v>144501</v>
      </c>
      <c r="D48" s="178">
        <f t="shared" si="8"/>
        <v>109.79716403346688</v>
      </c>
      <c r="E48" s="136">
        <v>32844</v>
      </c>
      <c r="F48" s="136">
        <v>27326</v>
      </c>
      <c r="G48" s="138">
        <v>120.2</v>
      </c>
      <c r="H48" s="136">
        <v>125814</v>
      </c>
      <c r="I48" s="136">
        <v>117175</v>
      </c>
      <c r="J48" s="138">
        <v>107.4</v>
      </c>
      <c r="K48" s="136">
        <v>95866</v>
      </c>
      <c r="L48" s="136">
        <v>88054</v>
      </c>
      <c r="M48" s="179">
        <f t="shared" si="9"/>
        <v>108.87182865060078</v>
      </c>
      <c r="N48" s="136">
        <v>254524</v>
      </c>
      <c r="O48" s="136">
        <v>232555</v>
      </c>
      <c r="P48" s="179">
        <f t="shared" si="10"/>
        <v>109.44679753176668</v>
      </c>
      <c r="Q48" s="139"/>
      <c r="R48" s="139"/>
      <c r="S48" s="82"/>
      <c r="T48" s="139"/>
      <c r="U48" s="139"/>
      <c r="V48" s="82"/>
      <c r="W48" s="139"/>
      <c r="X48" s="139"/>
    </row>
    <row r="49" spans="1:28" x14ac:dyDescent="0.2">
      <c r="A49" s="81" t="s">
        <v>107</v>
      </c>
      <c r="B49" s="136">
        <v>80210</v>
      </c>
      <c r="C49" s="177">
        <f t="shared" si="7"/>
        <v>75911</v>
      </c>
      <c r="D49" s="178">
        <f t="shared" si="8"/>
        <v>105.66321086535548</v>
      </c>
      <c r="E49" s="136">
        <v>47285</v>
      </c>
      <c r="F49" s="136">
        <v>44476</v>
      </c>
      <c r="G49" s="138">
        <v>106.3</v>
      </c>
      <c r="H49" s="136">
        <v>32925</v>
      </c>
      <c r="I49" s="136">
        <v>31435</v>
      </c>
      <c r="J49" s="138">
        <v>104.7</v>
      </c>
      <c r="K49" s="136">
        <v>65976</v>
      </c>
      <c r="L49" s="136">
        <v>61313</v>
      </c>
      <c r="M49" s="179">
        <f t="shared" si="9"/>
        <v>107.60523869326244</v>
      </c>
      <c r="N49" s="136">
        <v>146186</v>
      </c>
      <c r="O49" s="136">
        <v>137224</v>
      </c>
      <c r="P49" s="179">
        <f t="shared" si="10"/>
        <v>106.53092753454206</v>
      </c>
      <c r="Q49" s="139"/>
      <c r="R49" s="139"/>
      <c r="S49" s="82"/>
      <c r="T49" s="139"/>
      <c r="U49" s="139"/>
      <c r="V49" s="82"/>
      <c r="W49" s="139"/>
      <c r="X49" s="139"/>
    </row>
    <row r="50" spans="1:28" x14ac:dyDescent="0.2">
      <c r="A50" s="81" t="s">
        <v>108</v>
      </c>
      <c r="B50" s="136">
        <v>151764</v>
      </c>
      <c r="C50" s="177">
        <f t="shared" si="7"/>
        <v>105750</v>
      </c>
      <c r="D50" s="178">
        <f t="shared" si="8"/>
        <v>143.51205673758864</v>
      </c>
      <c r="E50" s="136">
        <v>22132</v>
      </c>
      <c r="F50" s="136">
        <v>10911</v>
      </c>
      <c r="G50" s="138">
        <v>202.8</v>
      </c>
      <c r="H50" s="136">
        <v>129632</v>
      </c>
      <c r="I50" s="136">
        <v>94839</v>
      </c>
      <c r="J50" s="138">
        <v>136.69999999999999</v>
      </c>
      <c r="K50" s="136">
        <v>436249</v>
      </c>
      <c r="L50" s="136">
        <v>442103</v>
      </c>
      <c r="M50" s="179">
        <f t="shared" si="9"/>
        <v>98.675874174117808</v>
      </c>
      <c r="N50" s="136">
        <v>588013</v>
      </c>
      <c r="O50" s="136">
        <v>547853</v>
      </c>
      <c r="P50" s="179">
        <f t="shared" si="10"/>
        <v>107.33043352870205</v>
      </c>
      <c r="Q50" s="139"/>
      <c r="R50" s="139"/>
      <c r="S50" s="82"/>
      <c r="T50" s="139"/>
      <c r="U50" s="139"/>
      <c r="V50" s="82"/>
      <c r="W50" s="139"/>
      <c r="X50" s="139"/>
    </row>
    <row r="51" spans="1:28" s="186" customFormat="1" ht="15" x14ac:dyDescent="0.25">
      <c r="A51" s="80" t="s">
        <v>109</v>
      </c>
      <c r="B51" s="136">
        <v>74419</v>
      </c>
      <c r="C51" s="177">
        <f t="shared" si="7"/>
        <v>70018</v>
      </c>
      <c r="D51" s="178">
        <f t="shared" si="8"/>
        <v>106.28552657887971</v>
      </c>
      <c r="E51" s="136">
        <v>561</v>
      </c>
      <c r="F51" s="136">
        <v>603</v>
      </c>
      <c r="G51" s="138">
        <v>93</v>
      </c>
      <c r="H51" s="136">
        <v>73858</v>
      </c>
      <c r="I51" s="136">
        <v>69415</v>
      </c>
      <c r="J51" s="138">
        <v>106.4</v>
      </c>
      <c r="K51" s="136">
        <v>32107</v>
      </c>
      <c r="L51" s="136">
        <v>31458</v>
      </c>
      <c r="M51" s="179">
        <f t="shared" si="9"/>
        <v>102.06306821794139</v>
      </c>
      <c r="N51" s="136">
        <v>106526</v>
      </c>
      <c r="O51" s="136">
        <v>101476</v>
      </c>
      <c r="P51" s="179">
        <f t="shared" si="10"/>
        <v>104.97654617840672</v>
      </c>
      <c r="Q51" s="139"/>
      <c r="R51" s="139"/>
      <c r="S51" s="82"/>
      <c r="T51" s="139"/>
      <c r="U51" s="139"/>
      <c r="V51" s="82"/>
      <c r="W51" s="139"/>
      <c r="X51" s="139"/>
    </row>
    <row r="52" spans="1:28" s="185" customFormat="1" x14ac:dyDescent="0.2">
      <c r="A52" s="81" t="s">
        <v>110</v>
      </c>
      <c r="B52" s="136">
        <v>107496</v>
      </c>
      <c r="C52" s="177">
        <f t="shared" si="7"/>
        <v>103909</v>
      </c>
      <c r="D52" s="178">
        <f t="shared" si="8"/>
        <v>103.45205901317497</v>
      </c>
      <c r="E52" s="136">
        <v>8090</v>
      </c>
      <c r="F52" s="136">
        <v>7958</v>
      </c>
      <c r="G52" s="138">
        <v>101.7</v>
      </c>
      <c r="H52" s="136">
        <v>99406</v>
      </c>
      <c r="I52" s="136">
        <v>95951</v>
      </c>
      <c r="J52" s="138">
        <v>103.6</v>
      </c>
      <c r="K52" s="136">
        <v>114243</v>
      </c>
      <c r="L52" s="136">
        <v>112068</v>
      </c>
      <c r="M52" s="179">
        <f t="shared" si="9"/>
        <v>101.94078595138666</v>
      </c>
      <c r="N52" s="136">
        <v>221739</v>
      </c>
      <c r="O52" s="136">
        <v>215977</v>
      </c>
      <c r="P52" s="179">
        <f t="shared" si="10"/>
        <v>102.66787667205304</v>
      </c>
      <c r="Q52" s="139"/>
      <c r="R52" s="139"/>
      <c r="S52" s="82"/>
      <c r="T52" s="139"/>
      <c r="U52" s="139"/>
      <c r="V52" s="82"/>
      <c r="W52" s="139"/>
      <c r="X52" s="139"/>
    </row>
    <row r="53" spans="1:28" x14ac:dyDescent="0.2">
      <c r="A53" s="81" t="s">
        <v>111</v>
      </c>
      <c r="B53" s="136">
        <v>41</v>
      </c>
      <c r="C53" s="177" t="s">
        <v>227</v>
      </c>
      <c r="D53" s="178" t="s">
        <v>227</v>
      </c>
      <c r="E53" s="141" t="s">
        <v>227</v>
      </c>
      <c r="F53" s="141" t="s">
        <v>227</v>
      </c>
      <c r="G53" s="141" t="s">
        <v>227</v>
      </c>
      <c r="H53" s="136">
        <v>41</v>
      </c>
      <c r="I53" s="141" t="s">
        <v>227</v>
      </c>
      <c r="J53" s="141" t="s">
        <v>227</v>
      </c>
      <c r="K53" s="136">
        <v>118</v>
      </c>
      <c r="L53" s="136">
        <v>181</v>
      </c>
      <c r="M53" s="179">
        <f t="shared" si="9"/>
        <v>65.193370165745861</v>
      </c>
      <c r="N53" s="136">
        <v>159</v>
      </c>
      <c r="O53" s="136">
        <v>181</v>
      </c>
      <c r="P53" s="179">
        <f t="shared" si="10"/>
        <v>87.845303867403317</v>
      </c>
      <c r="Q53" s="82"/>
      <c r="R53" s="82"/>
      <c r="S53" s="82"/>
      <c r="T53" s="82"/>
      <c r="U53" s="139"/>
      <c r="V53" s="82"/>
      <c r="W53" s="139"/>
      <c r="X53" s="139"/>
    </row>
    <row r="54" spans="1:28" x14ac:dyDescent="0.2">
      <c r="A54" s="81" t="s">
        <v>112</v>
      </c>
      <c r="B54" s="141" t="s">
        <v>227</v>
      </c>
      <c r="C54" s="177" t="s">
        <v>227</v>
      </c>
      <c r="D54" s="178" t="s">
        <v>227</v>
      </c>
      <c r="E54" s="141" t="s">
        <v>227</v>
      </c>
      <c r="F54" s="141" t="s">
        <v>227</v>
      </c>
      <c r="G54" s="141" t="s">
        <v>227</v>
      </c>
      <c r="H54" s="141" t="s">
        <v>227</v>
      </c>
      <c r="I54" s="141" t="s">
        <v>227</v>
      </c>
      <c r="J54" s="141" t="s">
        <v>227</v>
      </c>
      <c r="K54" s="136">
        <v>1005</v>
      </c>
      <c r="L54" s="136">
        <v>1039</v>
      </c>
      <c r="M54" s="179">
        <f t="shared" si="9"/>
        <v>96.727622714148211</v>
      </c>
      <c r="N54" s="136">
        <v>1005</v>
      </c>
      <c r="O54" s="177">
        <v>1039</v>
      </c>
      <c r="P54" s="179">
        <f t="shared" si="10"/>
        <v>96.727622714148211</v>
      </c>
      <c r="Q54" s="82"/>
      <c r="R54" s="82"/>
      <c r="S54" s="82"/>
      <c r="T54" s="139"/>
      <c r="U54" s="139"/>
      <c r="V54" s="82"/>
      <c r="W54" s="139"/>
      <c r="X54" s="139"/>
    </row>
    <row r="55" spans="1:28" x14ac:dyDescent="0.2">
      <c r="A55" s="83" t="s">
        <v>113</v>
      </c>
      <c r="B55" s="143">
        <v>5556</v>
      </c>
      <c r="C55" s="143">
        <f>F55+I55</f>
        <v>6617</v>
      </c>
      <c r="D55" s="182">
        <f t="shared" ref="D55" si="11">B55/C55*100</f>
        <v>83.965543297566867</v>
      </c>
      <c r="E55" s="143">
        <v>3072</v>
      </c>
      <c r="F55" s="143">
        <v>2955</v>
      </c>
      <c r="G55" s="159">
        <v>104</v>
      </c>
      <c r="H55" s="143">
        <v>2484</v>
      </c>
      <c r="I55" s="143">
        <v>3662</v>
      </c>
      <c r="J55" s="144" t="s">
        <v>227</v>
      </c>
      <c r="K55" s="143">
        <v>24269</v>
      </c>
      <c r="L55" s="143">
        <v>24011</v>
      </c>
      <c r="M55" s="159">
        <f t="shared" si="9"/>
        <v>101.07450751738786</v>
      </c>
      <c r="N55" s="143">
        <v>29825</v>
      </c>
      <c r="O55" s="143">
        <v>30628</v>
      </c>
      <c r="P55" s="159">
        <f t="shared" si="10"/>
        <v>97.378216011492754</v>
      </c>
      <c r="Q55" s="139"/>
      <c r="R55" s="139"/>
      <c r="S55" s="82"/>
      <c r="T55" s="139"/>
      <c r="U55" s="139"/>
      <c r="V55" s="82"/>
      <c r="W55" s="139"/>
      <c r="X55" s="139"/>
    </row>
    <row r="56" spans="1:28" x14ac:dyDescent="0.2">
      <c r="A56" s="187"/>
      <c r="B56" s="188"/>
      <c r="C56" s="188"/>
      <c r="D56" s="189"/>
      <c r="E56" s="190"/>
      <c r="F56" s="180"/>
      <c r="G56" s="189"/>
      <c r="H56" s="190"/>
      <c r="I56" s="180"/>
      <c r="J56" s="189"/>
      <c r="K56" s="190"/>
      <c r="L56" s="180"/>
      <c r="M56" s="189"/>
      <c r="O56" s="191"/>
      <c r="P56" s="192"/>
      <c r="Q56" s="191"/>
      <c r="R56" s="191"/>
      <c r="S56" s="192"/>
      <c r="T56" s="191"/>
      <c r="U56" s="191"/>
      <c r="V56" s="192"/>
      <c r="W56" s="191"/>
      <c r="X56" s="191"/>
    </row>
    <row r="57" spans="1:28" s="86" customFormat="1" x14ac:dyDescent="0.2"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</row>
    <row r="58" spans="1:28" ht="32.25" customHeight="1" x14ac:dyDescent="0.2">
      <c r="A58" s="380" t="s">
        <v>274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</row>
    <row r="59" spans="1:28" x14ac:dyDescent="0.2">
      <c r="A59" s="194"/>
      <c r="B59" s="92"/>
      <c r="C59" s="92"/>
      <c r="D59" s="92"/>
      <c r="E59" s="195"/>
      <c r="F59" s="195"/>
      <c r="G59" s="92"/>
      <c r="H59" s="195"/>
      <c r="I59" s="195"/>
      <c r="J59" s="92"/>
      <c r="K59" s="195"/>
      <c r="L59" s="195"/>
      <c r="M59" s="92"/>
      <c r="N59" s="92"/>
      <c r="O59" s="92"/>
      <c r="P59" s="86"/>
      <c r="Q59" s="195"/>
      <c r="R59" s="195"/>
      <c r="AB59" s="196" t="s">
        <v>151</v>
      </c>
    </row>
    <row r="60" spans="1:28" ht="14.25" customHeight="1" x14ac:dyDescent="0.2">
      <c r="A60" s="381"/>
      <c r="B60" s="384" t="s">
        <v>210</v>
      </c>
      <c r="C60" s="385"/>
      <c r="D60" s="385"/>
      <c r="E60" s="385"/>
      <c r="F60" s="385"/>
      <c r="G60" s="385"/>
      <c r="H60" s="385"/>
      <c r="I60" s="385"/>
      <c r="J60" s="386"/>
      <c r="K60" s="390" t="s">
        <v>88</v>
      </c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</row>
    <row r="61" spans="1:28" ht="14.25" customHeight="1" x14ac:dyDescent="0.2">
      <c r="A61" s="382"/>
      <c r="B61" s="387"/>
      <c r="C61" s="388"/>
      <c r="D61" s="388"/>
      <c r="E61" s="388"/>
      <c r="F61" s="388"/>
      <c r="G61" s="388"/>
      <c r="H61" s="388"/>
      <c r="I61" s="388"/>
      <c r="J61" s="389"/>
      <c r="K61" s="390" t="s">
        <v>87</v>
      </c>
      <c r="L61" s="391"/>
      <c r="M61" s="391"/>
      <c r="N61" s="391"/>
      <c r="O61" s="391"/>
      <c r="P61" s="391"/>
      <c r="Q61" s="391"/>
      <c r="R61" s="391"/>
      <c r="S61" s="391"/>
      <c r="T61" s="390" t="s">
        <v>86</v>
      </c>
      <c r="U61" s="391"/>
      <c r="V61" s="391"/>
      <c r="W61" s="391"/>
      <c r="X61" s="391"/>
      <c r="Y61" s="391"/>
      <c r="Z61" s="391"/>
      <c r="AA61" s="391"/>
      <c r="AB61" s="391"/>
    </row>
    <row r="62" spans="1:28" ht="24.75" customHeight="1" x14ac:dyDescent="0.2">
      <c r="A62" s="382"/>
      <c r="B62" s="390" t="s">
        <v>152</v>
      </c>
      <c r="C62" s="392"/>
      <c r="D62" s="393" t="s">
        <v>153</v>
      </c>
      <c r="E62" s="390" t="s">
        <v>154</v>
      </c>
      <c r="F62" s="395"/>
      <c r="G62" s="393" t="s">
        <v>155</v>
      </c>
      <c r="H62" s="344" t="s">
        <v>156</v>
      </c>
      <c r="I62" s="344"/>
      <c r="J62" s="344" t="s">
        <v>157</v>
      </c>
      <c r="K62" s="390" t="s">
        <v>152</v>
      </c>
      <c r="L62" s="392"/>
      <c r="M62" s="393" t="s">
        <v>153</v>
      </c>
      <c r="N62" s="390" t="s">
        <v>154</v>
      </c>
      <c r="O62" s="395"/>
      <c r="P62" s="393" t="s">
        <v>155</v>
      </c>
      <c r="Q62" s="344" t="s">
        <v>156</v>
      </c>
      <c r="R62" s="344"/>
      <c r="S62" s="344" t="s">
        <v>157</v>
      </c>
      <c r="T62" s="390" t="s">
        <v>152</v>
      </c>
      <c r="U62" s="392"/>
      <c r="V62" s="393" t="s">
        <v>153</v>
      </c>
      <c r="W62" s="390" t="s">
        <v>154</v>
      </c>
      <c r="X62" s="395"/>
      <c r="Y62" s="393" t="s">
        <v>155</v>
      </c>
      <c r="Z62" s="344" t="s">
        <v>156</v>
      </c>
      <c r="AA62" s="344"/>
      <c r="AB62" s="344" t="s">
        <v>157</v>
      </c>
    </row>
    <row r="63" spans="1:28" ht="41.25" customHeight="1" x14ac:dyDescent="0.2">
      <c r="A63" s="383"/>
      <c r="B63" s="93" t="s">
        <v>158</v>
      </c>
      <c r="C63" s="93" t="s">
        <v>159</v>
      </c>
      <c r="D63" s="394"/>
      <c r="E63" s="93" t="s">
        <v>158</v>
      </c>
      <c r="F63" s="93" t="s">
        <v>159</v>
      </c>
      <c r="G63" s="394"/>
      <c r="H63" s="93" t="s">
        <v>158</v>
      </c>
      <c r="I63" s="93" t="s">
        <v>159</v>
      </c>
      <c r="J63" s="344"/>
      <c r="K63" s="93" t="s">
        <v>158</v>
      </c>
      <c r="L63" s="93" t="s">
        <v>159</v>
      </c>
      <c r="M63" s="394"/>
      <c r="N63" s="93" t="s">
        <v>158</v>
      </c>
      <c r="O63" s="93" t="s">
        <v>159</v>
      </c>
      <c r="P63" s="394"/>
      <c r="Q63" s="93" t="s">
        <v>158</v>
      </c>
      <c r="R63" s="93" t="s">
        <v>159</v>
      </c>
      <c r="S63" s="344"/>
      <c r="T63" s="93" t="s">
        <v>158</v>
      </c>
      <c r="U63" s="93" t="s">
        <v>159</v>
      </c>
      <c r="V63" s="394"/>
      <c r="W63" s="93" t="s">
        <v>158</v>
      </c>
      <c r="X63" s="93" t="s">
        <v>159</v>
      </c>
      <c r="Y63" s="394"/>
      <c r="Z63" s="93" t="s">
        <v>158</v>
      </c>
      <c r="AA63" s="93" t="s">
        <v>159</v>
      </c>
      <c r="AB63" s="344"/>
    </row>
    <row r="64" spans="1:28" x14ac:dyDescent="0.2">
      <c r="A64" s="197" t="s">
        <v>160</v>
      </c>
      <c r="B64" s="136">
        <v>1736206</v>
      </c>
      <c r="C64" s="136">
        <v>952656</v>
      </c>
      <c r="D64" s="138">
        <v>39.5</v>
      </c>
      <c r="E64" s="136">
        <v>1101220</v>
      </c>
      <c r="F64" s="136">
        <v>535324</v>
      </c>
      <c r="G64" s="138">
        <v>25.1</v>
      </c>
      <c r="H64" s="136">
        <v>1557047</v>
      </c>
      <c r="I64" s="136">
        <v>864269</v>
      </c>
      <c r="J64" s="138">
        <v>35.4</v>
      </c>
      <c r="K64" s="136">
        <v>282608</v>
      </c>
      <c r="L64" s="136">
        <v>125976</v>
      </c>
      <c r="M64" s="138">
        <v>33</v>
      </c>
      <c r="N64" s="136">
        <v>417930</v>
      </c>
      <c r="O64" s="136">
        <v>162116</v>
      </c>
      <c r="P64" s="138">
        <v>48.7</v>
      </c>
      <c r="Q64" s="136">
        <v>157073</v>
      </c>
      <c r="R64" s="136">
        <v>69520</v>
      </c>
      <c r="S64" s="138">
        <v>18.3</v>
      </c>
      <c r="T64" s="136">
        <v>1453598</v>
      </c>
      <c r="U64" s="136">
        <v>826680</v>
      </c>
      <c r="V64" s="138">
        <v>41.1</v>
      </c>
      <c r="W64" s="136">
        <v>683290</v>
      </c>
      <c r="X64" s="136">
        <v>373208</v>
      </c>
      <c r="Y64" s="138">
        <v>19.3</v>
      </c>
      <c r="Z64" s="136">
        <v>1399974</v>
      </c>
      <c r="AA64" s="136">
        <v>794749</v>
      </c>
      <c r="AB64" s="138">
        <v>39.6</v>
      </c>
    </row>
    <row r="65" spans="1:28" x14ac:dyDescent="0.2">
      <c r="A65" s="92" t="s">
        <v>94</v>
      </c>
      <c r="B65" s="136">
        <v>14140</v>
      </c>
      <c r="C65" s="136">
        <v>7357</v>
      </c>
      <c r="D65" s="138">
        <v>3.2</v>
      </c>
      <c r="E65" s="136">
        <v>39571</v>
      </c>
      <c r="F65" s="136">
        <v>20667</v>
      </c>
      <c r="G65" s="138">
        <v>9</v>
      </c>
      <c r="H65" s="136">
        <v>383885</v>
      </c>
      <c r="I65" s="136">
        <v>223782</v>
      </c>
      <c r="J65" s="138">
        <v>87.7</v>
      </c>
      <c r="K65" s="136">
        <v>3909</v>
      </c>
      <c r="L65" s="136">
        <v>1898</v>
      </c>
      <c r="M65" s="138">
        <v>12.4</v>
      </c>
      <c r="N65" s="136">
        <v>13455</v>
      </c>
      <c r="O65" s="136">
        <v>6635</v>
      </c>
      <c r="P65" s="138">
        <v>42.7</v>
      </c>
      <c r="Q65" s="136">
        <v>14116</v>
      </c>
      <c r="R65" s="136">
        <v>6663</v>
      </c>
      <c r="S65" s="138">
        <v>44.8</v>
      </c>
      <c r="T65" s="136">
        <v>10231</v>
      </c>
      <c r="U65" s="136">
        <v>5459</v>
      </c>
      <c r="V65" s="138">
        <v>2.5</v>
      </c>
      <c r="W65" s="136">
        <v>26116</v>
      </c>
      <c r="X65" s="136">
        <v>14032</v>
      </c>
      <c r="Y65" s="138">
        <v>6.4</v>
      </c>
      <c r="Z65" s="136">
        <v>369769</v>
      </c>
      <c r="AA65" s="136">
        <v>217119</v>
      </c>
      <c r="AB65" s="138">
        <v>91.1</v>
      </c>
    </row>
    <row r="66" spans="1:28" x14ac:dyDescent="0.2">
      <c r="A66" s="187" t="s">
        <v>161</v>
      </c>
      <c r="B66" s="136">
        <v>82402</v>
      </c>
      <c r="C66" s="136">
        <v>41412</v>
      </c>
      <c r="D66" s="138">
        <v>38.1</v>
      </c>
      <c r="E66" s="136">
        <v>127875</v>
      </c>
      <c r="F66" s="136">
        <v>54532</v>
      </c>
      <c r="G66" s="138">
        <v>59.1</v>
      </c>
      <c r="H66" s="136">
        <v>5915</v>
      </c>
      <c r="I66" s="136">
        <v>3022</v>
      </c>
      <c r="J66" s="138">
        <v>2.7</v>
      </c>
      <c r="K66" s="136">
        <v>39190</v>
      </c>
      <c r="L66" s="136">
        <v>16945</v>
      </c>
      <c r="M66" s="138">
        <v>30.7</v>
      </c>
      <c r="N66" s="136">
        <v>84624</v>
      </c>
      <c r="O66" s="136">
        <v>29124</v>
      </c>
      <c r="P66" s="138">
        <v>66.3</v>
      </c>
      <c r="Q66" s="136">
        <v>3779</v>
      </c>
      <c r="R66" s="136">
        <v>1703</v>
      </c>
      <c r="S66" s="138">
        <v>3</v>
      </c>
      <c r="T66" s="136">
        <v>43212</v>
      </c>
      <c r="U66" s="136">
        <v>24467</v>
      </c>
      <c r="V66" s="138">
        <v>48.8</v>
      </c>
      <c r="W66" s="136">
        <v>43251</v>
      </c>
      <c r="X66" s="136">
        <v>25408</v>
      </c>
      <c r="Y66" s="138">
        <v>48.8</v>
      </c>
      <c r="Z66" s="136">
        <v>2136</v>
      </c>
      <c r="AA66" s="136">
        <v>1319</v>
      </c>
      <c r="AB66" s="138">
        <v>2.4</v>
      </c>
    </row>
    <row r="67" spans="1:28" x14ac:dyDescent="0.2">
      <c r="A67" s="187" t="s">
        <v>162</v>
      </c>
      <c r="B67" s="136">
        <v>135854</v>
      </c>
      <c r="C67" s="136">
        <v>80320</v>
      </c>
      <c r="D67" s="138">
        <v>35.9</v>
      </c>
      <c r="E67" s="136">
        <v>22353</v>
      </c>
      <c r="F67" s="136">
        <v>12054</v>
      </c>
      <c r="G67" s="138">
        <v>5.9</v>
      </c>
      <c r="H67" s="136">
        <v>220689</v>
      </c>
      <c r="I67" s="136">
        <v>128292</v>
      </c>
      <c r="J67" s="138">
        <v>58.2</v>
      </c>
      <c r="K67" s="136">
        <v>8663</v>
      </c>
      <c r="L67" s="136">
        <v>4601</v>
      </c>
      <c r="M67" s="138">
        <v>14.7</v>
      </c>
      <c r="N67" s="136">
        <v>19528</v>
      </c>
      <c r="O67" s="136">
        <v>10400</v>
      </c>
      <c r="P67" s="138">
        <v>33.1</v>
      </c>
      <c r="Q67" s="136">
        <v>30747</v>
      </c>
      <c r="R67" s="136">
        <v>14565</v>
      </c>
      <c r="S67" s="138">
        <v>52.2</v>
      </c>
      <c r="T67" s="136">
        <v>127191</v>
      </c>
      <c r="U67" s="136">
        <v>75719</v>
      </c>
      <c r="V67" s="138">
        <v>39.799999999999997</v>
      </c>
      <c r="W67" s="136">
        <v>2825</v>
      </c>
      <c r="X67" s="136">
        <v>1654</v>
      </c>
      <c r="Y67" s="138">
        <v>0.9</v>
      </c>
      <c r="Z67" s="136">
        <v>189942</v>
      </c>
      <c r="AA67" s="136">
        <v>113727</v>
      </c>
      <c r="AB67" s="138">
        <v>59.4</v>
      </c>
    </row>
    <row r="68" spans="1:28" x14ac:dyDescent="0.2">
      <c r="A68" s="187" t="s">
        <v>163</v>
      </c>
      <c r="B68" s="136">
        <v>150805</v>
      </c>
      <c r="C68" s="136">
        <v>86751</v>
      </c>
      <c r="D68" s="138">
        <v>42.8</v>
      </c>
      <c r="E68" s="136">
        <v>73046</v>
      </c>
      <c r="F68" s="136">
        <v>36566</v>
      </c>
      <c r="G68" s="138">
        <v>20.7</v>
      </c>
      <c r="H68" s="136">
        <v>128400</v>
      </c>
      <c r="I68" s="136">
        <v>70608</v>
      </c>
      <c r="J68" s="138">
        <v>36.5</v>
      </c>
      <c r="K68" s="136">
        <v>19052</v>
      </c>
      <c r="L68" s="136">
        <v>9625</v>
      </c>
      <c r="M68" s="138">
        <v>32.200000000000003</v>
      </c>
      <c r="N68" s="136">
        <v>36061</v>
      </c>
      <c r="O68" s="136">
        <v>16374</v>
      </c>
      <c r="P68" s="138">
        <v>60.9</v>
      </c>
      <c r="Q68" s="136">
        <v>4086</v>
      </c>
      <c r="R68" s="136">
        <v>2248</v>
      </c>
      <c r="S68" s="138">
        <v>6.9</v>
      </c>
      <c r="T68" s="136">
        <v>131753</v>
      </c>
      <c r="U68" s="136">
        <v>77126</v>
      </c>
      <c r="V68" s="138">
        <v>45</v>
      </c>
      <c r="W68" s="136">
        <v>36985</v>
      </c>
      <c r="X68" s="136">
        <v>20192</v>
      </c>
      <c r="Y68" s="138">
        <v>12.6</v>
      </c>
      <c r="Z68" s="136">
        <v>124314</v>
      </c>
      <c r="AA68" s="136">
        <v>68360</v>
      </c>
      <c r="AB68" s="138">
        <v>42.4</v>
      </c>
    </row>
    <row r="69" spans="1:28" x14ac:dyDescent="0.2">
      <c r="A69" s="187" t="s">
        <v>164</v>
      </c>
      <c r="B69" s="136">
        <v>779</v>
      </c>
      <c r="C69" s="136">
        <v>548</v>
      </c>
      <c r="D69" s="138">
        <v>0.7</v>
      </c>
      <c r="E69" s="136">
        <v>203</v>
      </c>
      <c r="F69" s="136">
        <v>16</v>
      </c>
      <c r="G69" s="138">
        <v>0.2</v>
      </c>
      <c r="H69" s="136">
        <v>113669</v>
      </c>
      <c r="I69" s="136">
        <v>61009</v>
      </c>
      <c r="J69" s="138">
        <v>99.1</v>
      </c>
      <c r="K69" s="136">
        <v>779</v>
      </c>
      <c r="L69" s="136">
        <v>548</v>
      </c>
      <c r="M69" s="138">
        <v>34.5</v>
      </c>
      <c r="N69" s="136">
        <v>203</v>
      </c>
      <c r="O69" s="136">
        <v>16</v>
      </c>
      <c r="P69" s="138">
        <v>9</v>
      </c>
      <c r="Q69" s="136">
        <v>1275</v>
      </c>
      <c r="R69" s="136">
        <v>570</v>
      </c>
      <c r="S69" s="138">
        <v>56.5</v>
      </c>
      <c r="T69" s="141" t="s">
        <v>227</v>
      </c>
      <c r="U69" s="141" t="s">
        <v>227</v>
      </c>
      <c r="V69" s="141" t="s">
        <v>227</v>
      </c>
      <c r="W69" s="141" t="s">
        <v>227</v>
      </c>
      <c r="X69" s="141" t="s">
        <v>227</v>
      </c>
      <c r="Y69" s="141" t="s">
        <v>227</v>
      </c>
      <c r="Z69" s="136">
        <v>112394</v>
      </c>
      <c r="AA69" s="136">
        <v>60439</v>
      </c>
      <c r="AB69" s="138">
        <v>100</v>
      </c>
    </row>
    <row r="70" spans="1:28" x14ac:dyDescent="0.2">
      <c r="A70" s="187" t="s">
        <v>165</v>
      </c>
      <c r="B70" s="136">
        <v>6508</v>
      </c>
      <c r="C70" s="136">
        <v>3461</v>
      </c>
      <c r="D70" s="138">
        <v>1</v>
      </c>
      <c r="E70" s="136">
        <v>365927</v>
      </c>
      <c r="F70" s="136">
        <v>192672</v>
      </c>
      <c r="G70" s="138">
        <v>57.8</v>
      </c>
      <c r="H70" s="136">
        <v>260476</v>
      </c>
      <c r="I70" s="136">
        <v>140554</v>
      </c>
      <c r="J70" s="138">
        <v>41.2</v>
      </c>
      <c r="K70" s="136">
        <v>2524</v>
      </c>
      <c r="L70" s="136">
        <v>1157</v>
      </c>
      <c r="M70" s="138">
        <v>2.9</v>
      </c>
      <c r="N70" s="136">
        <v>33251</v>
      </c>
      <c r="O70" s="136">
        <v>12464</v>
      </c>
      <c r="P70" s="138">
        <v>38.700000000000003</v>
      </c>
      <c r="Q70" s="136">
        <v>50126</v>
      </c>
      <c r="R70" s="136">
        <v>27465</v>
      </c>
      <c r="S70" s="138">
        <v>58.4</v>
      </c>
      <c r="T70" s="136">
        <v>3984</v>
      </c>
      <c r="U70" s="136">
        <v>2304</v>
      </c>
      <c r="V70" s="138">
        <v>0.7</v>
      </c>
      <c r="W70" s="136">
        <v>332676</v>
      </c>
      <c r="X70" s="136">
        <v>180208</v>
      </c>
      <c r="Y70" s="138">
        <v>60.8</v>
      </c>
      <c r="Z70" s="136">
        <v>210350</v>
      </c>
      <c r="AA70" s="136">
        <v>113089</v>
      </c>
      <c r="AB70" s="138">
        <v>38.5</v>
      </c>
    </row>
    <row r="71" spans="1:28" x14ac:dyDescent="0.2">
      <c r="A71" s="187" t="s">
        <v>166</v>
      </c>
      <c r="B71" s="136">
        <v>161981</v>
      </c>
      <c r="C71" s="136">
        <v>67476</v>
      </c>
      <c r="D71" s="138">
        <v>66.099999999999994</v>
      </c>
      <c r="E71" s="136">
        <v>52555</v>
      </c>
      <c r="F71" s="136">
        <v>24563</v>
      </c>
      <c r="G71" s="138">
        <v>21.5</v>
      </c>
      <c r="H71" s="136">
        <v>30349</v>
      </c>
      <c r="I71" s="136">
        <v>9703</v>
      </c>
      <c r="J71" s="138">
        <v>12.4</v>
      </c>
      <c r="K71" s="136">
        <v>5703</v>
      </c>
      <c r="L71" s="136">
        <v>1764</v>
      </c>
      <c r="M71" s="138">
        <v>21.6</v>
      </c>
      <c r="N71" s="136">
        <v>16979</v>
      </c>
      <c r="O71" s="136">
        <v>9667</v>
      </c>
      <c r="P71" s="138">
        <v>64.2</v>
      </c>
      <c r="Q71" s="136">
        <v>3775</v>
      </c>
      <c r="R71" s="141" t="s">
        <v>227</v>
      </c>
      <c r="S71" s="138">
        <v>14.3</v>
      </c>
      <c r="T71" s="136">
        <v>156278</v>
      </c>
      <c r="U71" s="136">
        <v>65712</v>
      </c>
      <c r="V71" s="138">
        <v>71.5</v>
      </c>
      <c r="W71" s="136">
        <v>35576</v>
      </c>
      <c r="X71" s="136">
        <v>14896</v>
      </c>
      <c r="Y71" s="138">
        <v>16.3</v>
      </c>
      <c r="Z71" s="136">
        <v>26574</v>
      </c>
      <c r="AA71" s="136">
        <v>9703</v>
      </c>
      <c r="AB71" s="138">
        <v>12.2</v>
      </c>
    </row>
    <row r="72" spans="1:28" x14ac:dyDescent="0.2">
      <c r="A72" s="81" t="s">
        <v>101</v>
      </c>
      <c r="B72" s="136">
        <v>81718</v>
      </c>
      <c r="C72" s="136">
        <v>45493</v>
      </c>
      <c r="D72" s="138">
        <v>31.3</v>
      </c>
      <c r="E72" s="136">
        <v>89673</v>
      </c>
      <c r="F72" s="136">
        <v>42424</v>
      </c>
      <c r="G72" s="138">
        <v>34.299999999999997</v>
      </c>
      <c r="H72" s="136">
        <v>89835</v>
      </c>
      <c r="I72" s="136">
        <v>50575</v>
      </c>
      <c r="J72" s="138">
        <v>34.4</v>
      </c>
      <c r="K72" s="136">
        <v>8370</v>
      </c>
      <c r="L72" s="136">
        <v>3795</v>
      </c>
      <c r="M72" s="138">
        <v>26.4</v>
      </c>
      <c r="N72" s="136">
        <v>21634</v>
      </c>
      <c r="O72" s="136">
        <v>8490</v>
      </c>
      <c r="P72" s="138">
        <v>68.3</v>
      </c>
      <c r="Q72" s="136">
        <v>1684</v>
      </c>
      <c r="R72" s="136">
        <v>765</v>
      </c>
      <c r="S72" s="138">
        <v>5.3</v>
      </c>
      <c r="T72" s="136">
        <v>73348</v>
      </c>
      <c r="U72" s="136">
        <v>41698</v>
      </c>
      <c r="V72" s="138">
        <v>32</v>
      </c>
      <c r="W72" s="136">
        <v>68039</v>
      </c>
      <c r="X72" s="136">
        <v>33934</v>
      </c>
      <c r="Y72" s="138">
        <v>29.6</v>
      </c>
      <c r="Z72" s="136">
        <v>88151</v>
      </c>
      <c r="AA72" s="136">
        <v>49810</v>
      </c>
      <c r="AB72" s="138">
        <v>38.4</v>
      </c>
    </row>
    <row r="73" spans="1:28" x14ac:dyDescent="0.2">
      <c r="A73" s="187" t="s">
        <v>167</v>
      </c>
      <c r="B73" s="136">
        <v>173463</v>
      </c>
      <c r="C73" s="136">
        <v>98064</v>
      </c>
      <c r="D73" s="138">
        <v>60.3</v>
      </c>
      <c r="E73" s="136">
        <v>30794</v>
      </c>
      <c r="F73" s="136">
        <v>15121</v>
      </c>
      <c r="G73" s="138">
        <v>10.7</v>
      </c>
      <c r="H73" s="136">
        <v>83307</v>
      </c>
      <c r="I73" s="136">
        <v>44151</v>
      </c>
      <c r="J73" s="138">
        <v>29</v>
      </c>
      <c r="K73" s="136">
        <v>7347</v>
      </c>
      <c r="L73" s="136">
        <v>3752</v>
      </c>
      <c r="M73" s="138">
        <v>27.7</v>
      </c>
      <c r="N73" s="136">
        <v>17092</v>
      </c>
      <c r="O73" s="136">
        <v>7106</v>
      </c>
      <c r="P73" s="138">
        <v>64.400000000000006</v>
      </c>
      <c r="Q73" s="136">
        <v>2114</v>
      </c>
      <c r="R73" s="136">
        <v>1121</v>
      </c>
      <c r="S73" s="138">
        <v>8</v>
      </c>
      <c r="T73" s="136">
        <v>166116</v>
      </c>
      <c r="U73" s="136">
        <v>94312</v>
      </c>
      <c r="V73" s="138">
        <v>63.6</v>
      </c>
      <c r="W73" s="136">
        <v>13702</v>
      </c>
      <c r="X73" s="136">
        <v>8015</v>
      </c>
      <c r="Y73" s="138">
        <v>5.2</v>
      </c>
      <c r="Z73" s="136">
        <v>81193</v>
      </c>
      <c r="AA73" s="136">
        <v>43030</v>
      </c>
      <c r="AB73" s="138">
        <v>31.1</v>
      </c>
    </row>
    <row r="74" spans="1:28" x14ac:dyDescent="0.2">
      <c r="A74" s="187" t="s">
        <v>168</v>
      </c>
      <c r="B74" s="136">
        <v>121399</v>
      </c>
      <c r="C74" s="136">
        <v>64027</v>
      </c>
      <c r="D74" s="138">
        <v>51.3</v>
      </c>
      <c r="E74" s="136">
        <v>105280</v>
      </c>
      <c r="F74" s="136">
        <v>44430</v>
      </c>
      <c r="G74" s="138">
        <v>44.4</v>
      </c>
      <c r="H74" s="136">
        <v>10192</v>
      </c>
      <c r="I74" s="136">
        <v>3295</v>
      </c>
      <c r="J74" s="138">
        <v>4.3</v>
      </c>
      <c r="K74" s="136">
        <v>36243</v>
      </c>
      <c r="L74" s="136">
        <v>12214</v>
      </c>
      <c r="M74" s="138">
        <v>30.1</v>
      </c>
      <c r="N74" s="136">
        <v>76927</v>
      </c>
      <c r="O74" s="136">
        <v>27712</v>
      </c>
      <c r="P74" s="138">
        <v>63.8</v>
      </c>
      <c r="Q74" s="136">
        <v>7378</v>
      </c>
      <c r="R74" s="136">
        <v>1826</v>
      </c>
      <c r="S74" s="138">
        <v>6.1</v>
      </c>
      <c r="T74" s="136">
        <v>85156</v>
      </c>
      <c r="U74" s="136">
        <v>51813</v>
      </c>
      <c r="V74" s="138">
        <v>73.2</v>
      </c>
      <c r="W74" s="136">
        <v>28353</v>
      </c>
      <c r="X74" s="136">
        <v>16718</v>
      </c>
      <c r="Y74" s="138">
        <v>24.4</v>
      </c>
      <c r="Z74" s="136">
        <v>2814</v>
      </c>
      <c r="AA74" s="136">
        <v>1469</v>
      </c>
      <c r="AB74" s="138">
        <v>2.4</v>
      </c>
    </row>
    <row r="75" spans="1:28" x14ac:dyDescent="0.2">
      <c r="A75" s="187" t="s">
        <v>169</v>
      </c>
      <c r="B75" s="136">
        <v>141312</v>
      </c>
      <c r="C75" s="136">
        <v>86005</v>
      </c>
      <c r="D75" s="138">
        <v>89.9</v>
      </c>
      <c r="E75" s="136">
        <v>14348</v>
      </c>
      <c r="F75" s="136">
        <v>8743</v>
      </c>
      <c r="G75" s="138">
        <v>9.1</v>
      </c>
      <c r="H75" s="136">
        <v>1512</v>
      </c>
      <c r="I75" s="136">
        <v>1257</v>
      </c>
      <c r="J75" s="138">
        <v>1</v>
      </c>
      <c r="K75" s="136">
        <v>5375</v>
      </c>
      <c r="L75" s="136">
        <v>2105</v>
      </c>
      <c r="M75" s="138">
        <v>73.099999999999994</v>
      </c>
      <c r="N75" s="136">
        <v>1979</v>
      </c>
      <c r="O75" s="136">
        <v>259</v>
      </c>
      <c r="P75" s="138">
        <v>26.9</v>
      </c>
      <c r="Q75" s="141" t="s">
        <v>227</v>
      </c>
      <c r="R75" s="141" t="s">
        <v>227</v>
      </c>
      <c r="S75" s="141" t="s">
        <v>227</v>
      </c>
      <c r="T75" s="136">
        <v>135937</v>
      </c>
      <c r="U75" s="136">
        <v>83900</v>
      </c>
      <c r="V75" s="138">
        <v>90.7</v>
      </c>
      <c r="W75" s="136">
        <v>12369</v>
      </c>
      <c r="X75" s="136">
        <v>8484</v>
      </c>
      <c r="Y75" s="138">
        <v>8.3000000000000007</v>
      </c>
      <c r="Z75" s="136">
        <v>1512</v>
      </c>
      <c r="AA75" s="136">
        <v>1257</v>
      </c>
      <c r="AB75" s="138">
        <v>1</v>
      </c>
    </row>
    <row r="76" spans="1:28" x14ac:dyDescent="0.2">
      <c r="A76" s="187" t="s">
        <v>170</v>
      </c>
      <c r="B76" s="141" t="s">
        <v>227</v>
      </c>
      <c r="C76" s="141" t="s">
        <v>227</v>
      </c>
      <c r="D76" s="141" t="s">
        <v>227</v>
      </c>
      <c r="E76" s="136">
        <v>7857</v>
      </c>
      <c r="F76" s="136">
        <v>5155</v>
      </c>
      <c r="G76" s="138">
        <v>100</v>
      </c>
      <c r="H76" s="141" t="s">
        <v>227</v>
      </c>
      <c r="I76" s="141" t="s">
        <v>227</v>
      </c>
      <c r="J76" s="141" t="s">
        <v>227</v>
      </c>
      <c r="K76" s="141" t="s">
        <v>227</v>
      </c>
      <c r="L76" s="141" t="s">
        <v>227</v>
      </c>
      <c r="M76" s="141" t="s">
        <v>227</v>
      </c>
      <c r="N76" s="136">
        <v>146</v>
      </c>
      <c r="O76" s="136">
        <v>51</v>
      </c>
      <c r="P76" s="138">
        <v>100</v>
      </c>
      <c r="Q76" s="141" t="s">
        <v>227</v>
      </c>
      <c r="R76" s="141" t="s">
        <v>227</v>
      </c>
      <c r="S76" s="141" t="s">
        <v>227</v>
      </c>
      <c r="T76" s="141" t="s">
        <v>227</v>
      </c>
      <c r="U76" s="141" t="s">
        <v>227</v>
      </c>
      <c r="V76" s="141" t="s">
        <v>227</v>
      </c>
      <c r="W76" s="136">
        <v>7711</v>
      </c>
      <c r="X76" s="136">
        <v>5104</v>
      </c>
      <c r="Y76" s="138">
        <v>100</v>
      </c>
      <c r="Z76" s="141" t="s">
        <v>227</v>
      </c>
      <c r="AA76" s="141" t="s">
        <v>227</v>
      </c>
      <c r="AB76" s="141" t="s">
        <v>227</v>
      </c>
    </row>
    <row r="77" spans="1:28" x14ac:dyDescent="0.2">
      <c r="A77" s="187" t="s">
        <v>171</v>
      </c>
      <c r="B77" s="136">
        <v>168581</v>
      </c>
      <c r="C77" s="136">
        <v>91570</v>
      </c>
      <c r="D77" s="138">
        <v>57.7</v>
      </c>
      <c r="E77" s="136">
        <v>53733</v>
      </c>
      <c r="F77" s="136">
        <v>27075</v>
      </c>
      <c r="G77" s="138">
        <v>18.399999999999999</v>
      </c>
      <c r="H77" s="136">
        <v>69919</v>
      </c>
      <c r="I77" s="136">
        <v>40013</v>
      </c>
      <c r="J77" s="138">
        <v>23.9</v>
      </c>
      <c r="K77" s="136">
        <v>37460</v>
      </c>
      <c r="L77" s="136">
        <v>17067</v>
      </c>
      <c r="M77" s="138">
        <v>53.1</v>
      </c>
      <c r="N77" s="136">
        <v>25340</v>
      </c>
      <c r="O77" s="136">
        <v>11665</v>
      </c>
      <c r="P77" s="138">
        <v>36</v>
      </c>
      <c r="Q77" s="136">
        <v>7685</v>
      </c>
      <c r="R77" s="136">
        <v>4112</v>
      </c>
      <c r="S77" s="138">
        <v>10.9</v>
      </c>
      <c r="T77" s="136">
        <v>131121</v>
      </c>
      <c r="U77" s="136">
        <v>74503</v>
      </c>
      <c r="V77" s="138">
        <v>59.1</v>
      </c>
      <c r="W77" s="136">
        <v>28393</v>
      </c>
      <c r="X77" s="136">
        <v>15410</v>
      </c>
      <c r="Y77" s="138">
        <v>12.8</v>
      </c>
      <c r="Z77" s="136">
        <v>62234</v>
      </c>
      <c r="AA77" s="136">
        <v>35901</v>
      </c>
      <c r="AB77" s="138">
        <v>28.1</v>
      </c>
    </row>
    <row r="78" spans="1:28" x14ac:dyDescent="0.2">
      <c r="A78" s="187" t="s">
        <v>172</v>
      </c>
      <c r="B78" s="136">
        <v>101938</v>
      </c>
      <c r="C78" s="136">
        <v>52096</v>
      </c>
      <c r="D78" s="138">
        <v>57.9</v>
      </c>
      <c r="E78" s="136">
        <v>48968</v>
      </c>
      <c r="F78" s="136">
        <v>19376</v>
      </c>
      <c r="G78" s="138">
        <v>27.8</v>
      </c>
      <c r="H78" s="136">
        <v>25063</v>
      </c>
      <c r="I78" s="136">
        <v>8738</v>
      </c>
      <c r="J78" s="138">
        <v>14.2</v>
      </c>
      <c r="K78" s="136">
        <v>51909</v>
      </c>
      <c r="L78" s="136">
        <v>23399</v>
      </c>
      <c r="M78" s="138">
        <v>44.6</v>
      </c>
      <c r="N78" s="136">
        <v>42073</v>
      </c>
      <c r="O78" s="136">
        <v>16157</v>
      </c>
      <c r="P78" s="138">
        <v>36.200000000000003</v>
      </c>
      <c r="Q78" s="136">
        <v>22375</v>
      </c>
      <c r="R78" s="136">
        <v>7729</v>
      </c>
      <c r="S78" s="138">
        <v>19.2</v>
      </c>
      <c r="T78" s="136">
        <v>50029</v>
      </c>
      <c r="U78" s="136">
        <v>28697</v>
      </c>
      <c r="V78" s="138">
        <v>83.9</v>
      </c>
      <c r="W78" s="136">
        <v>6895</v>
      </c>
      <c r="X78" s="136">
        <v>3219</v>
      </c>
      <c r="Y78" s="138">
        <v>11.6</v>
      </c>
      <c r="Z78" s="136">
        <v>2688</v>
      </c>
      <c r="AA78" s="136">
        <v>1009</v>
      </c>
      <c r="AB78" s="138">
        <v>4.5</v>
      </c>
    </row>
    <row r="79" spans="1:28" x14ac:dyDescent="0.2">
      <c r="A79" s="187" t="s">
        <v>173</v>
      </c>
      <c r="B79" s="136">
        <v>245632</v>
      </c>
      <c r="C79" s="136">
        <v>142037</v>
      </c>
      <c r="D79" s="138">
        <v>88.4</v>
      </c>
      <c r="E79" s="136">
        <v>27920</v>
      </c>
      <c r="F79" s="136">
        <v>7947</v>
      </c>
      <c r="G79" s="138">
        <v>10.1</v>
      </c>
      <c r="H79" s="136">
        <v>4207</v>
      </c>
      <c r="I79" s="136">
        <v>1780</v>
      </c>
      <c r="J79" s="138">
        <v>1.5</v>
      </c>
      <c r="K79" s="136">
        <v>35028</v>
      </c>
      <c r="L79" s="136">
        <v>17906</v>
      </c>
      <c r="M79" s="138">
        <v>60.7</v>
      </c>
      <c r="N79" s="136">
        <v>22025</v>
      </c>
      <c r="O79" s="136">
        <v>4202</v>
      </c>
      <c r="P79" s="138">
        <v>38.200000000000003</v>
      </c>
      <c r="Q79" s="136">
        <v>633</v>
      </c>
      <c r="R79" s="136">
        <v>24</v>
      </c>
      <c r="S79" s="138">
        <v>1.1000000000000001</v>
      </c>
      <c r="T79" s="136">
        <v>210604</v>
      </c>
      <c r="U79" s="136">
        <v>124131</v>
      </c>
      <c r="V79" s="138">
        <v>95.7</v>
      </c>
      <c r="W79" s="136">
        <v>5895</v>
      </c>
      <c r="X79" s="136">
        <v>3745</v>
      </c>
      <c r="Y79" s="138">
        <v>2.7</v>
      </c>
      <c r="Z79" s="136">
        <v>3574</v>
      </c>
      <c r="AA79" s="136">
        <v>1756</v>
      </c>
      <c r="AB79" s="138">
        <v>1.6</v>
      </c>
    </row>
    <row r="80" spans="1:28" x14ac:dyDescent="0.2">
      <c r="A80" s="92" t="s">
        <v>174</v>
      </c>
      <c r="B80" s="136">
        <v>77014</v>
      </c>
      <c r="C80" s="136">
        <v>47223</v>
      </c>
      <c r="D80" s="138">
        <v>66</v>
      </c>
      <c r="E80" s="136">
        <v>30087</v>
      </c>
      <c r="F80" s="136">
        <v>19815</v>
      </c>
      <c r="G80" s="138">
        <v>25.8</v>
      </c>
      <c r="H80" s="136">
        <v>9584</v>
      </c>
      <c r="I80" s="136">
        <v>7381</v>
      </c>
      <c r="J80" s="138">
        <v>8.1999999999999993</v>
      </c>
      <c r="K80" s="136">
        <v>1316</v>
      </c>
      <c r="L80" s="136">
        <v>354</v>
      </c>
      <c r="M80" s="138">
        <v>62.8</v>
      </c>
      <c r="N80" s="136">
        <v>776</v>
      </c>
      <c r="O80" s="136">
        <v>203</v>
      </c>
      <c r="P80" s="138">
        <v>37</v>
      </c>
      <c r="Q80" s="136">
        <v>4</v>
      </c>
      <c r="R80" s="136">
        <v>4</v>
      </c>
      <c r="S80" s="138">
        <v>0.2</v>
      </c>
      <c r="T80" s="136">
        <v>75698</v>
      </c>
      <c r="U80" s="136">
        <v>46869</v>
      </c>
      <c r="V80" s="138">
        <v>66.099999999999994</v>
      </c>
      <c r="W80" s="136">
        <v>29311</v>
      </c>
      <c r="X80" s="136">
        <v>19612</v>
      </c>
      <c r="Y80" s="138">
        <v>25.6</v>
      </c>
      <c r="Z80" s="136">
        <v>9580</v>
      </c>
      <c r="AA80" s="136">
        <v>7377</v>
      </c>
      <c r="AB80" s="138">
        <v>8.4</v>
      </c>
    </row>
    <row r="81" spans="1:61" x14ac:dyDescent="0.2">
      <c r="A81" s="187" t="s">
        <v>175</v>
      </c>
      <c r="B81" s="136">
        <v>65319</v>
      </c>
      <c r="C81" s="136">
        <v>33219</v>
      </c>
      <c r="D81" s="138">
        <v>33.4</v>
      </c>
      <c r="E81" s="136">
        <v>10614</v>
      </c>
      <c r="F81" s="136">
        <v>4168</v>
      </c>
      <c r="G81" s="138">
        <v>5.4</v>
      </c>
      <c r="H81" s="136">
        <v>119745</v>
      </c>
      <c r="I81" s="136">
        <v>70109</v>
      </c>
      <c r="J81" s="138">
        <v>61.2</v>
      </c>
      <c r="K81" s="136">
        <v>15542</v>
      </c>
      <c r="L81" s="136">
        <v>5774</v>
      </c>
      <c r="M81" s="138">
        <v>55.2</v>
      </c>
      <c r="N81" s="136">
        <v>5622</v>
      </c>
      <c r="O81" s="136">
        <v>1591</v>
      </c>
      <c r="P81" s="138">
        <v>20</v>
      </c>
      <c r="Q81" s="136">
        <v>6996</v>
      </c>
      <c r="R81" s="136">
        <v>725</v>
      </c>
      <c r="S81" s="138">
        <v>24.8</v>
      </c>
      <c r="T81" s="136">
        <v>49777</v>
      </c>
      <c r="U81" s="136">
        <v>27445</v>
      </c>
      <c r="V81" s="138">
        <v>29.7</v>
      </c>
      <c r="W81" s="136">
        <v>4992</v>
      </c>
      <c r="X81" s="136">
        <v>2577</v>
      </c>
      <c r="Y81" s="138">
        <v>3</v>
      </c>
      <c r="Z81" s="136">
        <v>112749</v>
      </c>
      <c r="AA81" s="136">
        <v>69384</v>
      </c>
      <c r="AB81" s="138">
        <v>67.3</v>
      </c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</row>
    <row r="82" spans="1:61" x14ac:dyDescent="0.2">
      <c r="A82" s="81" t="s">
        <v>176</v>
      </c>
      <c r="B82" s="136">
        <v>59</v>
      </c>
      <c r="C82" s="136">
        <v>41</v>
      </c>
      <c r="D82" s="138">
        <v>100</v>
      </c>
      <c r="E82" s="141" t="s">
        <v>227</v>
      </c>
      <c r="F82" s="141" t="s">
        <v>227</v>
      </c>
      <c r="G82" s="141" t="s">
        <v>227</v>
      </c>
      <c r="H82" s="141" t="s">
        <v>227</v>
      </c>
      <c r="I82" s="141" t="s">
        <v>227</v>
      </c>
      <c r="J82" s="141" t="s">
        <v>227</v>
      </c>
      <c r="K82" s="141" t="s">
        <v>227</v>
      </c>
      <c r="L82" s="141" t="s">
        <v>227</v>
      </c>
      <c r="M82" s="141" t="s">
        <v>227</v>
      </c>
      <c r="N82" s="141" t="s">
        <v>227</v>
      </c>
      <c r="O82" s="141" t="s">
        <v>227</v>
      </c>
      <c r="P82" s="141" t="s">
        <v>227</v>
      </c>
      <c r="Q82" s="141" t="s">
        <v>227</v>
      </c>
      <c r="R82" s="141" t="s">
        <v>227</v>
      </c>
      <c r="S82" s="141" t="s">
        <v>227</v>
      </c>
      <c r="T82" s="136">
        <v>59</v>
      </c>
      <c r="U82" s="136">
        <v>41</v>
      </c>
      <c r="V82" s="138">
        <v>100</v>
      </c>
      <c r="W82" s="141" t="s">
        <v>227</v>
      </c>
      <c r="X82" s="141" t="s">
        <v>227</v>
      </c>
      <c r="Y82" s="141" t="s">
        <v>227</v>
      </c>
      <c r="Z82" s="141" t="s">
        <v>227</v>
      </c>
      <c r="AA82" s="141" t="s">
        <v>227</v>
      </c>
      <c r="AB82" s="141" t="s">
        <v>227</v>
      </c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</row>
    <row r="83" spans="1:61" x14ac:dyDescent="0.2">
      <c r="A83" s="187" t="s">
        <v>178</v>
      </c>
      <c r="B83" s="143">
        <v>7302</v>
      </c>
      <c r="C83" s="143">
        <v>5556</v>
      </c>
      <c r="D83" s="159">
        <v>91.1</v>
      </c>
      <c r="E83" s="143">
        <v>416</v>
      </c>
      <c r="F83" s="144" t="s">
        <v>227</v>
      </c>
      <c r="G83" s="159">
        <v>5.2</v>
      </c>
      <c r="H83" s="143">
        <v>300</v>
      </c>
      <c r="I83" s="144" t="s">
        <v>227</v>
      </c>
      <c r="J83" s="159">
        <v>3.7</v>
      </c>
      <c r="K83" s="136">
        <v>4198</v>
      </c>
      <c r="L83" s="136">
        <v>3072</v>
      </c>
      <c r="M83" s="138">
        <v>89.1</v>
      </c>
      <c r="N83" s="136">
        <v>215</v>
      </c>
      <c r="O83" s="141" t="s">
        <v>227</v>
      </c>
      <c r="P83" s="138">
        <v>4.5999999999999996</v>
      </c>
      <c r="Q83" s="141" t="s">
        <v>228</v>
      </c>
      <c r="R83" s="141" t="s">
        <v>227</v>
      </c>
      <c r="S83" s="159">
        <v>6.4</v>
      </c>
      <c r="T83" s="143">
        <v>3104</v>
      </c>
      <c r="U83" s="143">
        <v>2484</v>
      </c>
      <c r="V83" s="159">
        <v>93.9</v>
      </c>
      <c r="W83" s="143">
        <v>201</v>
      </c>
      <c r="X83" s="144" t="s">
        <v>227</v>
      </c>
      <c r="Y83" s="159">
        <v>6.1</v>
      </c>
      <c r="Z83" s="144" t="s">
        <v>227</v>
      </c>
      <c r="AA83" s="144" t="s">
        <v>227</v>
      </c>
      <c r="AB83" s="144" t="s">
        <v>227</v>
      </c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</row>
    <row r="84" spans="1:61" s="223" customFormat="1" x14ac:dyDescent="0.2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4"/>
      <c r="T84" s="171"/>
      <c r="U84" s="171"/>
      <c r="V84" s="171"/>
      <c r="W84" s="171"/>
      <c r="X84" s="171"/>
      <c r="Y84" s="171"/>
      <c r="Z84" s="171"/>
      <c r="AA84" s="171"/>
      <c r="AB84" s="171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  <c r="BD84" s="174"/>
      <c r="BE84" s="174"/>
      <c r="BF84" s="174"/>
      <c r="BG84" s="174"/>
      <c r="BH84" s="174"/>
      <c r="BI84" s="174"/>
    </row>
    <row r="85" spans="1:61" x14ac:dyDescent="0.2">
      <c r="A85" s="197"/>
      <c r="B85" s="199"/>
      <c r="C85" s="86"/>
      <c r="D85" s="199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  <c r="BD85" s="174"/>
      <c r="BE85" s="174"/>
      <c r="BF85" s="174"/>
      <c r="BG85" s="174"/>
      <c r="BH85" s="174"/>
      <c r="BI85" s="174"/>
    </row>
    <row r="86" spans="1:61" x14ac:dyDescent="0.2">
      <c r="A86" s="92"/>
      <c r="B86" s="92"/>
      <c r="C86" s="92"/>
      <c r="D86" s="92"/>
      <c r="F86" s="200"/>
      <c r="G86" s="200"/>
      <c r="H86" s="200"/>
      <c r="I86" s="200"/>
      <c r="J86" s="200"/>
      <c r="S86" s="200" t="s">
        <v>179</v>
      </c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</row>
    <row r="87" spans="1:61" ht="14.25" customHeight="1" x14ac:dyDescent="0.2">
      <c r="A87" s="381"/>
      <c r="B87" s="384" t="s">
        <v>85</v>
      </c>
      <c r="C87" s="385"/>
      <c r="D87" s="385"/>
      <c r="E87" s="385"/>
      <c r="F87" s="385"/>
      <c r="G87" s="385"/>
      <c r="H87" s="385"/>
      <c r="I87" s="385"/>
      <c r="J87" s="386"/>
      <c r="K87" s="384" t="s">
        <v>211</v>
      </c>
      <c r="L87" s="385"/>
      <c r="M87" s="385"/>
      <c r="N87" s="385"/>
      <c r="O87" s="385"/>
      <c r="P87" s="385"/>
      <c r="Q87" s="385"/>
      <c r="R87" s="385"/>
      <c r="S87" s="385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4"/>
      <c r="BH87" s="174"/>
      <c r="BI87" s="174"/>
    </row>
    <row r="88" spans="1:61" ht="12.75" customHeight="1" x14ac:dyDescent="0.2">
      <c r="A88" s="382"/>
      <c r="B88" s="387"/>
      <c r="C88" s="388"/>
      <c r="D88" s="388"/>
      <c r="E88" s="388"/>
      <c r="F88" s="388"/>
      <c r="G88" s="388"/>
      <c r="H88" s="388"/>
      <c r="I88" s="388"/>
      <c r="J88" s="389"/>
      <c r="K88" s="387"/>
      <c r="L88" s="388"/>
      <c r="M88" s="388"/>
      <c r="N88" s="388"/>
      <c r="O88" s="388"/>
      <c r="P88" s="388"/>
      <c r="Q88" s="388"/>
      <c r="R88" s="388"/>
      <c r="S88" s="388"/>
    </row>
    <row r="89" spans="1:61" ht="22.5" customHeight="1" x14ac:dyDescent="0.2">
      <c r="A89" s="382"/>
      <c r="B89" s="390" t="s">
        <v>152</v>
      </c>
      <c r="C89" s="392"/>
      <c r="D89" s="393" t="s">
        <v>153</v>
      </c>
      <c r="E89" s="390" t="s">
        <v>154</v>
      </c>
      <c r="F89" s="392"/>
      <c r="G89" s="393" t="s">
        <v>155</v>
      </c>
      <c r="H89" s="390" t="s">
        <v>156</v>
      </c>
      <c r="I89" s="392"/>
      <c r="J89" s="393" t="s">
        <v>157</v>
      </c>
      <c r="K89" s="390" t="s">
        <v>152</v>
      </c>
      <c r="L89" s="392"/>
      <c r="M89" s="393" t="s">
        <v>153</v>
      </c>
      <c r="N89" s="390" t="s">
        <v>154</v>
      </c>
      <c r="O89" s="395"/>
      <c r="P89" s="393" t="s">
        <v>155</v>
      </c>
      <c r="Q89" s="344" t="s">
        <v>156</v>
      </c>
      <c r="R89" s="344"/>
      <c r="S89" s="390" t="s">
        <v>157</v>
      </c>
    </row>
    <row r="90" spans="1:61" ht="37.5" customHeight="1" x14ac:dyDescent="0.2">
      <c r="A90" s="383"/>
      <c r="B90" s="93" t="s">
        <v>158</v>
      </c>
      <c r="C90" s="93" t="s">
        <v>159</v>
      </c>
      <c r="D90" s="394"/>
      <c r="E90" s="93" t="s">
        <v>158</v>
      </c>
      <c r="F90" s="93" t="s">
        <v>159</v>
      </c>
      <c r="G90" s="394"/>
      <c r="H90" s="93" t="s">
        <v>158</v>
      </c>
      <c r="I90" s="93" t="s">
        <v>159</v>
      </c>
      <c r="J90" s="394"/>
      <c r="K90" s="93" t="s">
        <v>158</v>
      </c>
      <c r="L90" s="93" t="s">
        <v>159</v>
      </c>
      <c r="M90" s="394"/>
      <c r="N90" s="93" t="s">
        <v>158</v>
      </c>
      <c r="O90" s="93" t="s">
        <v>159</v>
      </c>
      <c r="P90" s="394"/>
      <c r="Q90" s="93" t="s">
        <v>158</v>
      </c>
      <c r="R90" s="93" t="s">
        <v>159</v>
      </c>
      <c r="S90" s="390"/>
    </row>
    <row r="91" spans="1:61" x14ac:dyDescent="0.2">
      <c r="A91" s="197" t="s">
        <v>160</v>
      </c>
      <c r="B91" s="136">
        <v>2833429</v>
      </c>
      <c r="C91" s="136">
        <v>1517909</v>
      </c>
      <c r="D91" s="138">
        <v>71</v>
      </c>
      <c r="E91" s="136">
        <v>97301</v>
      </c>
      <c r="F91" s="136">
        <v>41919</v>
      </c>
      <c r="G91" s="138">
        <v>2.4</v>
      </c>
      <c r="H91" s="136">
        <v>1062789</v>
      </c>
      <c r="I91" s="136">
        <v>551789</v>
      </c>
      <c r="J91" s="138">
        <v>26.6</v>
      </c>
      <c r="K91" s="136">
        <v>4569635</v>
      </c>
      <c r="L91" s="136">
        <v>2470565</v>
      </c>
      <c r="M91" s="138">
        <v>54.5</v>
      </c>
      <c r="N91" s="136">
        <v>1198521</v>
      </c>
      <c r="O91" s="136">
        <v>577243</v>
      </c>
      <c r="P91" s="138">
        <v>14.3</v>
      </c>
      <c r="Q91" s="136">
        <v>2619836</v>
      </c>
      <c r="R91" s="136">
        <v>1416058</v>
      </c>
      <c r="S91" s="138">
        <v>31.2</v>
      </c>
    </row>
    <row r="92" spans="1:61" x14ac:dyDescent="0.2">
      <c r="A92" s="92" t="s">
        <v>94</v>
      </c>
      <c r="B92" s="136">
        <v>40840</v>
      </c>
      <c r="C92" s="136">
        <v>20492</v>
      </c>
      <c r="D92" s="138">
        <v>13.6</v>
      </c>
      <c r="E92" s="136">
        <v>70</v>
      </c>
      <c r="F92" s="136">
        <v>2</v>
      </c>
      <c r="G92" s="138">
        <v>0</v>
      </c>
      <c r="H92" s="136">
        <v>258811</v>
      </c>
      <c r="I92" s="136">
        <v>138761</v>
      </c>
      <c r="J92" s="138">
        <v>86.4</v>
      </c>
      <c r="K92" s="136">
        <v>54980</v>
      </c>
      <c r="L92" s="136">
        <v>27849</v>
      </c>
      <c r="M92" s="138">
        <v>7.5</v>
      </c>
      <c r="N92" s="136">
        <v>39641</v>
      </c>
      <c r="O92" s="136">
        <v>20669</v>
      </c>
      <c r="P92" s="138">
        <v>5.4</v>
      </c>
      <c r="Q92" s="136">
        <v>642696</v>
      </c>
      <c r="R92" s="136">
        <v>362543</v>
      </c>
      <c r="S92" s="138">
        <v>87.2</v>
      </c>
    </row>
    <row r="93" spans="1:61" x14ac:dyDescent="0.2">
      <c r="A93" s="187" t="s">
        <v>161</v>
      </c>
      <c r="B93" s="136">
        <v>186306</v>
      </c>
      <c r="C93" s="136">
        <v>96015</v>
      </c>
      <c r="D93" s="138">
        <v>89.6</v>
      </c>
      <c r="E93" s="136">
        <v>6573</v>
      </c>
      <c r="F93" s="136">
        <v>2916</v>
      </c>
      <c r="G93" s="138">
        <v>3.2</v>
      </c>
      <c r="H93" s="136">
        <v>15158</v>
      </c>
      <c r="I93" s="136">
        <v>7617</v>
      </c>
      <c r="J93" s="138">
        <v>7.3</v>
      </c>
      <c r="K93" s="136">
        <v>268708</v>
      </c>
      <c r="L93" s="136">
        <v>137427</v>
      </c>
      <c r="M93" s="138">
        <v>63.3</v>
      </c>
      <c r="N93" s="136">
        <v>134448</v>
      </c>
      <c r="O93" s="136">
        <v>57448</v>
      </c>
      <c r="P93" s="138">
        <v>31.7</v>
      </c>
      <c r="Q93" s="136">
        <v>21073</v>
      </c>
      <c r="R93" s="136">
        <v>10639</v>
      </c>
      <c r="S93" s="138">
        <v>5</v>
      </c>
    </row>
    <row r="94" spans="1:61" x14ac:dyDescent="0.2">
      <c r="A94" s="187" t="s">
        <v>162</v>
      </c>
      <c r="B94" s="136">
        <v>184068</v>
      </c>
      <c r="C94" s="136">
        <v>109868</v>
      </c>
      <c r="D94" s="138">
        <v>79.900000000000006</v>
      </c>
      <c r="E94" s="136">
        <v>58</v>
      </c>
      <c r="F94" s="141" t="s">
        <v>227</v>
      </c>
      <c r="G94" s="138">
        <v>0</v>
      </c>
      <c r="H94" s="136">
        <v>46300</v>
      </c>
      <c r="I94" s="136">
        <v>25038</v>
      </c>
      <c r="J94" s="138">
        <v>20.100000000000001</v>
      </c>
      <c r="K94" s="136">
        <v>319922</v>
      </c>
      <c r="L94" s="136">
        <v>190188</v>
      </c>
      <c r="M94" s="138">
        <v>52.5</v>
      </c>
      <c r="N94" s="136">
        <v>22411</v>
      </c>
      <c r="O94" s="136">
        <v>12054</v>
      </c>
      <c r="P94" s="138">
        <v>3.7</v>
      </c>
      <c r="Q94" s="136">
        <v>266989</v>
      </c>
      <c r="R94" s="136">
        <v>153330</v>
      </c>
      <c r="S94" s="138">
        <v>43.8</v>
      </c>
    </row>
    <row r="95" spans="1:61" x14ac:dyDescent="0.2">
      <c r="A95" s="187" t="s">
        <v>163</v>
      </c>
      <c r="B95" s="136">
        <v>151350</v>
      </c>
      <c r="C95" s="136">
        <v>95976</v>
      </c>
      <c r="D95" s="138">
        <v>49.1</v>
      </c>
      <c r="E95" s="136">
        <v>32807</v>
      </c>
      <c r="F95" s="136">
        <v>13648</v>
      </c>
      <c r="G95" s="138">
        <v>10.6</v>
      </c>
      <c r="H95" s="136">
        <v>124258</v>
      </c>
      <c r="I95" s="136">
        <v>63944</v>
      </c>
      <c r="J95" s="138">
        <v>40.299999999999997</v>
      </c>
      <c r="K95" s="136">
        <v>302155</v>
      </c>
      <c r="L95" s="136">
        <v>182727</v>
      </c>
      <c r="M95" s="138">
        <v>45.7</v>
      </c>
      <c r="N95" s="136">
        <v>105853</v>
      </c>
      <c r="O95" s="136">
        <v>50214</v>
      </c>
      <c r="P95" s="138">
        <v>16</v>
      </c>
      <c r="Q95" s="136">
        <v>252658</v>
      </c>
      <c r="R95" s="136">
        <v>134552</v>
      </c>
      <c r="S95" s="138">
        <v>38.200000000000003</v>
      </c>
    </row>
    <row r="96" spans="1:61" x14ac:dyDescent="0.2">
      <c r="A96" s="187" t="s">
        <v>164</v>
      </c>
      <c r="B96" s="141" t="s">
        <v>227</v>
      </c>
      <c r="C96" s="141" t="s">
        <v>227</v>
      </c>
      <c r="D96" s="141" t="s">
        <v>227</v>
      </c>
      <c r="E96" s="141" t="s">
        <v>227</v>
      </c>
      <c r="F96" s="141" t="s">
        <v>227</v>
      </c>
      <c r="G96" s="141" t="s">
        <v>227</v>
      </c>
      <c r="H96" s="136">
        <v>107019</v>
      </c>
      <c r="I96" s="136">
        <v>63865</v>
      </c>
      <c r="J96" s="138">
        <v>100</v>
      </c>
      <c r="K96" s="136">
        <v>779</v>
      </c>
      <c r="L96" s="136">
        <v>548</v>
      </c>
      <c r="M96" s="138">
        <v>0.4</v>
      </c>
      <c r="N96" s="136">
        <v>203</v>
      </c>
      <c r="O96" s="136">
        <v>16</v>
      </c>
      <c r="P96" s="138">
        <v>0.1</v>
      </c>
      <c r="Q96" s="136">
        <v>220688</v>
      </c>
      <c r="R96" s="136">
        <v>124874</v>
      </c>
      <c r="S96" s="138">
        <v>99.6</v>
      </c>
    </row>
    <row r="97" spans="1:19" x14ac:dyDescent="0.2">
      <c r="A97" s="187" t="s">
        <v>165</v>
      </c>
      <c r="B97" s="136">
        <v>1125</v>
      </c>
      <c r="C97" s="136">
        <v>943</v>
      </c>
      <c r="D97" s="138">
        <v>0.5</v>
      </c>
      <c r="E97" s="136">
        <v>48</v>
      </c>
      <c r="F97" s="136">
        <v>36</v>
      </c>
      <c r="G97" s="138">
        <v>0</v>
      </c>
      <c r="H97" s="136">
        <v>239375</v>
      </c>
      <c r="I97" s="136">
        <v>107169</v>
      </c>
      <c r="J97" s="138">
        <v>99.5</v>
      </c>
      <c r="K97" s="136">
        <v>7633</v>
      </c>
      <c r="L97" s="136">
        <v>4404</v>
      </c>
      <c r="M97" s="138">
        <v>0.9</v>
      </c>
      <c r="N97" s="136">
        <v>365975</v>
      </c>
      <c r="O97" s="136">
        <v>192708</v>
      </c>
      <c r="P97" s="138">
        <v>41.9</v>
      </c>
      <c r="Q97" s="136">
        <v>499851</v>
      </c>
      <c r="R97" s="136">
        <v>247723</v>
      </c>
      <c r="S97" s="138">
        <v>57.2</v>
      </c>
    </row>
    <row r="98" spans="1:19" x14ac:dyDescent="0.2">
      <c r="A98" s="187" t="s">
        <v>166</v>
      </c>
      <c r="B98" s="136">
        <v>205291</v>
      </c>
      <c r="C98" s="136">
        <v>104070</v>
      </c>
      <c r="D98" s="138">
        <v>80.900000000000006</v>
      </c>
      <c r="E98" s="136">
        <v>20232</v>
      </c>
      <c r="F98" s="136">
        <v>6882</v>
      </c>
      <c r="G98" s="138">
        <v>8</v>
      </c>
      <c r="H98" s="136">
        <v>28331</v>
      </c>
      <c r="I98" s="136">
        <v>12130</v>
      </c>
      <c r="J98" s="138">
        <v>11.2</v>
      </c>
      <c r="K98" s="136">
        <v>367272</v>
      </c>
      <c r="L98" s="136">
        <v>171546</v>
      </c>
      <c r="M98" s="138">
        <v>73.599999999999994</v>
      </c>
      <c r="N98" s="136">
        <v>72787</v>
      </c>
      <c r="O98" s="136">
        <v>31445</v>
      </c>
      <c r="P98" s="138">
        <v>14.6</v>
      </c>
      <c r="Q98" s="136">
        <v>58680</v>
      </c>
      <c r="R98" s="136">
        <v>21833</v>
      </c>
      <c r="S98" s="138">
        <v>11.8</v>
      </c>
    </row>
    <row r="99" spans="1:19" x14ac:dyDescent="0.2">
      <c r="A99" s="81" t="s">
        <v>101</v>
      </c>
      <c r="B99" s="136">
        <v>158769</v>
      </c>
      <c r="C99" s="136">
        <v>82429</v>
      </c>
      <c r="D99" s="138">
        <v>62.5</v>
      </c>
      <c r="E99" s="136">
        <v>17281</v>
      </c>
      <c r="F99" s="136">
        <v>4773</v>
      </c>
      <c r="G99" s="138">
        <v>6.8</v>
      </c>
      <c r="H99" s="136">
        <v>78049</v>
      </c>
      <c r="I99" s="136">
        <v>40623</v>
      </c>
      <c r="J99" s="138">
        <v>30.7</v>
      </c>
      <c r="K99" s="136">
        <v>240487</v>
      </c>
      <c r="L99" s="136">
        <v>127922</v>
      </c>
      <c r="M99" s="138">
        <v>46.7</v>
      </c>
      <c r="N99" s="136">
        <v>106954</v>
      </c>
      <c r="O99" s="136">
        <v>47197</v>
      </c>
      <c r="P99" s="138">
        <v>20.8</v>
      </c>
      <c r="Q99" s="136">
        <v>167884</v>
      </c>
      <c r="R99" s="136">
        <v>91198</v>
      </c>
      <c r="S99" s="138">
        <v>32.6</v>
      </c>
    </row>
    <row r="100" spans="1:19" x14ac:dyDescent="0.2">
      <c r="A100" s="187" t="s">
        <v>167</v>
      </c>
      <c r="B100" s="136">
        <v>179542</v>
      </c>
      <c r="C100" s="136">
        <v>93407</v>
      </c>
      <c r="D100" s="138">
        <v>93.1</v>
      </c>
      <c r="E100" s="136">
        <v>932</v>
      </c>
      <c r="F100" s="136">
        <v>219</v>
      </c>
      <c r="G100" s="138">
        <v>0.5</v>
      </c>
      <c r="H100" s="136">
        <v>12408</v>
      </c>
      <c r="I100" s="136">
        <v>7126</v>
      </c>
      <c r="J100" s="138">
        <v>6.4</v>
      </c>
      <c r="K100" s="136">
        <v>353005</v>
      </c>
      <c r="L100" s="136">
        <v>191471</v>
      </c>
      <c r="M100" s="138">
        <v>73.5</v>
      </c>
      <c r="N100" s="136">
        <v>31726</v>
      </c>
      <c r="O100" s="136">
        <v>15340</v>
      </c>
      <c r="P100" s="138">
        <v>6.6</v>
      </c>
      <c r="Q100" s="136">
        <v>95715</v>
      </c>
      <c r="R100" s="136">
        <v>51277</v>
      </c>
      <c r="S100" s="138">
        <v>19.899999999999999</v>
      </c>
    </row>
    <row r="101" spans="1:19" x14ac:dyDescent="0.2">
      <c r="A101" s="187" t="s">
        <v>168</v>
      </c>
      <c r="B101" s="136">
        <v>172511</v>
      </c>
      <c r="C101" s="136">
        <v>95061</v>
      </c>
      <c r="D101" s="138">
        <v>99.1</v>
      </c>
      <c r="E101" s="136">
        <v>54</v>
      </c>
      <c r="F101" s="136">
        <v>54</v>
      </c>
      <c r="G101" s="138">
        <v>0</v>
      </c>
      <c r="H101" s="136">
        <v>1563</v>
      </c>
      <c r="I101" s="136">
        <v>914</v>
      </c>
      <c r="J101" s="138">
        <v>0.9</v>
      </c>
      <c r="K101" s="136">
        <v>293910</v>
      </c>
      <c r="L101" s="136">
        <v>159088</v>
      </c>
      <c r="M101" s="138">
        <v>71.5</v>
      </c>
      <c r="N101" s="136">
        <v>105334</v>
      </c>
      <c r="O101" s="136">
        <v>44484</v>
      </c>
      <c r="P101" s="138">
        <v>25.6</v>
      </c>
      <c r="Q101" s="136">
        <v>11755</v>
      </c>
      <c r="R101" s="136">
        <v>4209</v>
      </c>
      <c r="S101" s="138">
        <v>2.9</v>
      </c>
    </row>
    <row r="102" spans="1:19" x14ac:dyDescent="0.2">
      <c r="A102" s="187" t="s">
        <v>169</v>
      </c>
      <c r="B102" s="136">
        <v>230120</v>
      </c>
      <c r="C102" s="136">
        <v>138698</v>
      </c>
      <c r="D102" s="138">
        <v>100</v>
      </c>
      <c r="E102" s="141" t="s">
        <v>227</v>
      </c>
      <c r="F102" s="141" t="s">
        <v>227</v>
      </c>
      <c r="G102" s="141" t="s">
        <v>227</v>
      </c>
      <c r="H102" s="141" t="s">
        <v>227</v>
      </c>
      <c r="I102" s="141" t="s">
        <v>227</v>
      </c>
      <c r="J102" s="141" t="s">
        <v>227</v>
      </c>
      <c r="K102" s="136">
        <v>371432</v>
      </c>
      <c r="L102" s="136">
        <v>224703</v>
      </c>
      <c r="M102" s="138">
        <v>95.9</v>
      </c>
      <c r="N102" s="136">
        <v>14348</v>
      </c>
      <c r="O102" s="136">
        <v>8743</v>
      </c>
      <c r="P102" s="138">
        <v>3.7</v>
      </c>
      <c r="Q102" s="136">
        <v>1512</v>
      </c>
      <c r="R102" s="136">
        <v>1257</v>
      </c>
      <c r="S102" s="138">
        <v>0.4</v>
      </c>
    </row>
    <row r="103" spans="1:19" x14ac:dyDescent="0.2">
      <c r="A103" s="187" t="s">
        <v>170</v>
      </c>
      <c r="B103" s="141" t="s">
        <v>227</v>
      </c>
      <c r="C103" s="141" t="s">
        <v>227</v>
      </c>
      <c r="D103" s="141" t="s">
        <v>227</v>
      </c>
      <c r="E103" s="136">
        <v>13237</v>
      </c>
      <c r="F103" s="136">
        <v>9108</v>
      </c>
      <c r="G103" s="138">
        <v>100</v>
      </c>
      <c r="H103" s="141" t="s">
        <v>227</v>
      </c>
      <c r="I103" s="141" t="s">
        <v>227</v>
      </c>
      <c r="J103" s="141" t="s">
        <v>227</v>
      </c>
      <c r="K103" s="141" t="s">
        <v>227</v>
      </c>
      <c r="L103" s="141" t="s">
        <v>227</v>
      </c>
      <c r="M103" s="141" t="s">
        <v>227</v>
      </c>
      <c r="N103" s="136">
        <v>21094</v>
      </c>
      <c r="O103" s="136">
        <v>14263</v>
      </c>
      <c r="P103" s="138">
        <v>100</v>
      </c>
      <c r="Q103" s="141" t="s">
        <v>227</v>
      </c>
      <c r="R103" s="141" t="s">
        <v>227</v>
      </c>
      <c r="S103" s="141" t="s">
        <v>227</v>
      </c>
    </row>
    <row r="104" spans="1:19" x14ac:dyDescent="0.2">
      <c r="A104" s="187" t="s">
        <v>171</v>
      </c>
      <c r="B104" s="136">
        <v>164814</v>
      </c>
      <c r="C104" s="136">
        <v>82611</v>
      </c>
      <c r="D104" s="138">
        <v>87.9</v>
      </c>
      <c r="E104" s="136">
        <v>2851</v>
      </c>
      <c r="F104" s="136">
        <v>2514</v>
      </c>
      <c r="G104" s="138">
        <v>1.5</v>
      </c>
      <c r="H104" s="136">
        <v>19737</v>
      </c>
      <c r="I104" s="136">
        <v>10741</v>
      </c>
      <c r="J104" s="138">
        <v>10.5</v>
      </c>
      <c r="K104" s="136">
        <v>333395</v>
      </c>
      <c r="L104" s="136">
        <v>174181</v>
      </c>
      <c r="M104" s="138">
        <v>69.5</v>
      </c>
      <c r="N104" s="136">
        <v>56584</v>
      </c>
      <c r="O104" s="136">
        <v>29589</v>
      </c>
      <c r="P104" s="138">
        <v>11.8</v>
      </c>
      <c r="Q104" s="136">
        <v>89656</v>
      </c>
      <c r="R104" s="136">
        <v>50754</v>
      </c>
      <c r="S104" s="138">
        <v>18.7</v>
      </c>
    </row>
    <row r="105" spans="1:19" x14ac:dyDescent="0.2">
      <c r="A105" s="187" t="s">
        <v>172</v>
      </c>
      <c r="B105" s="136">
        <v>118782</v>
      </c>
      <c r="C105" s="136">
        <v>65926</v>
      </c>
      <c r="D105" s="138">
        <v>99.8</v>
      </c>
      <c r="E105" s="136">
        <v>136</v>
      </c>
      <c r="F105" s="136">
        <v>9</v>
      </c>
      <c r="G105" s="138">
        <v>0.1</v>
      </c>
      <c r="H105" s="136">
        <v>152</v>
      </c>
      <c r="I105" s="136">
        <v>41</v>
      </c>
      <c r="J105" s="138">
        <v>0.1</v>
      </c>
      <c r="K105" s="136">
        <v>220720</v>
      </c>
      <c r="L105" s="136">
        <v>118022</v>
      </c>
      <c r="M105" s="138">
        <v>74.8</v>
      </c>
      <c r="N105" s="136">
        <v>49104</v>
      </c>
      <c r="O105" s="136">
        <v>19385</v>
      </c>
      <c r="P105" s="138">
        <v>16.600000000000001</v>
      </c>
      <c r="Q105" s="136">
        <v>25215</v>
      </c>
      <c r="R105" s="136">
        <v>8779</v>
      </c>
      <c r="S105" s="138">
        <v>8.5</v>
      </c>
    </row>
    <row r="106" spans="1:19" x14ac:dyDescent="0.2">
      <c r="A106" s="187" t="s">
        <v>173</v>
      </c>
      <c r="B106" s="136">
        <v>831908</v>
      </c>
      <c r="C106" s="136">
        <v>436147</v>
      </c>
      <c r="D106" s="138">
        <v>100</v>
      </c>
      <c r="E106" s="136">
        <v>113</v>
      </c>
      <c r="F106" s="136">
        <v>102</v>
      </c>
      <c r="G106" s="138">
        <v>0</v>
      </c>
      <c r="H106" s="141" t="s">
        <v>227</v>
      </c>
      <c r="I106" s="141" t="s">
        <v>227</v>
      </c>
      <c r="J106" s="141" t="s">
        <v>227</v>
      </c>
      <c r="K106" s="136">
        <v>1077540</v>
      </c>
      <c r="L106" s="136">
        <v>578184</v>
      </c>
      <c r="M106" s="138">
        <v>97.1</v>
      </c>
      <c r="N106" s="136">
        <v>28033</v>
      </c>
      <c r="O106" s="136">
        <v>8049</v>
      </c>
      <c r="P106" s="138">
        <v>2.5</v>
      </c>
      <c r="Q106" s="136">
        <v>4207</v>
      </c>
      <c r="R106" s="136">
        <v>1780</v>
      </c>
      <c r="S106" s="138">
        <v>0.4</v>
      </c>
    </row>
    <row r="107" spans="1:19" x14ac:dyDescent="0.2">
      <c r="A107" s="92" t="s">
        <v>174</v>
      </c>
      <c r="B107" s="136">
        <v>43796</v>
      </c>
      <c r="C107" s="136">
        <v>29356</v>
      </c>
      <c r="D107" s="138">
        <v>91.4</v>
      </c>
      <c r="E107" s="136">
        <v>2694</v>
      </c>
      <c r="F107" s="136">
        <v>1656</v>
      </c>
      <c r="G107" s="138">
        <v>5.6</v>
      </c>
      <c r="H107" s="136">
        <v>1419</v>
      </c>
      <c r="I107" s="136">
        <v>1095</v>
      </c>
      <c r="J107" s="138">
        <v>3</v>
      </c>
      <c r="K107" s="136">
        <v>120810</v>
      </c>
      <c r="L107" s="136">
        <v>76579</v>
      </c>
      <c r="M107" s="138">
        <v>73.400000000000006</v>
      </c>
      <c r="N107" s="136">
        <v>32781</v>
      </c>
      <c r="O107" s="136">
        <v>21471</v>
      </c>
      <c r="P107" s="138">
        <v>19.899999999999999</v>
      </c>
      <c r="Q107" s="136">
        <v>11003</v>
      </c>
      <c r="R107" s="136">
        <v>8476</v>
      </c>
      <c r="S107" s="138">
        <v>6.7</v>
      </c>
    </row>
    <row r="108" spans="1:19" x14ac:dyDescent="0.2">
      <c r="A108" s="187" t="s">
        <v>175</v>
      </c>
      <c r="B108" s="136">
        <v>78076</v>
      </c>
      <c r="C108" s="136">
        <v>41518</v>
      </c>
      <c r="D108" s="138">
        <v>37.4</v>
      </c>
      <c r="E108" s="136">
        <v>215</v>
      </c>
      <c r="F108" s="141" t="s">
        <v>227</v>
      </c>
      <c r="G108" s="138">
        <v>0.1</v>
      </c>
      <c r="H108" s="136">
        <v>130209</v>
      </c>
      <c r="I108" s="136">
        <v>72725</v>
      </c>
      <c r="J108" s="138">
        <v>62.5</v>
      </c>
      <c r="K108" s="136">
        <v>143395</v>
      </c>
      <c r="L108" s="136">
        <v>74737</v>
      </c>
      <c r="M108" s="138">
        <v>35.5</v>
      </c>
      <c r="N108" s="136">
        <v>10829</v>
      </c>
      <c r="O108" s="136">
        <v>4168</v>
      </c>
      <c r="P108" s="138">
        <v>2.7</v>
      </c>
      <c r="Q108" s="136">
        <v>249954</v>
      </c>
      <c r="R108" s="136">
        <v>142834</v>
      </c>
      <c r="S108" s="138">
        <v>61.8</v>
      </c>
    </row>
    <row r="109" spans="1:19" x14ac:dyDescent="0.2">
      <c r="A109" s="81" t="s">
        <v>176</v>
      </c>
      <c r="B109" s="136">
        <v>173</v>
      </c>
      <c r="C109" s="136">
        <v>118</v>
      </c>
      <c r="D109" s="138">
        <v>100</v>
      </c>
      <c r="E109" s="141" t="s">
        <v>227</v>
      </c>
      <c r="F109" s="141" t="s">
        <v>227</v>
      </c>
      <c r="G109" s="141" t="s">
        <v>227</v>
      </c>
      <c r="H109" s="141" t="s">
        <v>227</v>
      </c>
      <c r="I109" s="141" t="s">
        <v>227</v>
      </c>
      <c r="J109" s="141" t="s">
        <v>227</v>
      </c>
      <c r="K109" s="136">
        <v>232</v>
      </c>
      <c r="L109" s="136">
        <v>159</v>
      </c>
      <c r="M109" s="138">
        <v>100</v>
      </c>
      <c r="N109" s="141" t="s">
        <v>227</v>
      </c>
      <c r="O109" s="141" t="s">
        <v>227</v>
      </c>
      <c r="P109" s="141" t="s">
        <v>227</v>
      </c>
      <c r="Q109" s="141" t="s">
        <v>227</v>
      </c>
      <c r="R109" s="141" t="s">
        <v>227</v>
      </c>
      <c r="S109" s="141" t="s">
        <v>227</v>
      </c>
    </row>
    <row r="110" spans="1:19" x14ac:dyDescent="0.2">
      <c r="A110" s="187" t="s">
        <v>177</v>
      </c>
      <c r="B110" s="136">
        <v>1996</v>
      </c>
      <c r="C110" s="136">
        <v>1005</v>
      </c>
      <c r="D110" s="138">
        <v>100</v>
      </c>
      <c r="E110" s="141" t="s">
        <v>227</v>
      </c>
      <c r="F110" s="141" t="s">
        <v>227</v>
      </c>
      <c r="G110" s="141" t="s">
        <v>227</v>
      </c>
      <c r="H110" s="141" t="s">
        <v>227</v>
      </c>
      <c r="I110" s="141" t="s">
        <v>227</v>
      </c>
      <c r="J110" s="141" t="s">
        <v>227</v>
      </c>
      <c r="K110" s="136">
        <v>1996</v>
      </c>
      <c r="L110" s="136">
        <v>1005</v>
      </c>
      <c r="M110" s="138">
        <v>100</v>
      </c>
      <c r="N110" s="141" t="s">
        <v>227</v>
      </c>
      <c r="O110" s="141" t="s">
        <v>227</v>
      </c>
      <c r="P110" s="141" t="s">
        <v>227</v>
      </c>
      <c r="Q110" s="141" t="s">
        <v>227</v>
      </c>
      <c r="R110" s="141" t="s">
        <v>227</v>
      </c>
      <c r="S110" s="141" t="s">
        <v>227</v>
      </c>
    </row>
    <row r="111" spans="1:19" x14ac:dyDescent="0.2">
      <c r="A111" s="198" t="s">
        <v>178</v>
      </c>
      <c r="B111" s="143">
        <v>83962</v>
      </c>
      <c r="C111" s="143">
        <v>24269</v>
      </c>
      <c r="D111" s="159">
        <v>100</v>
      </c>
      <c r="E111" s="144" t="s">
        <v>227</v>
      </c>
      <c r="F111" s="144" t="s">
        <v>227</v>
      </c>
      <c r="G111" s="144" t="s">
        <v>227</v>
      </c>
      <c r="H111" s="144" t="s">
        <v>227</v>
      </c>
      <c r="I111" s="144" t="s">
        <v>227</v>
      </c>
      <c r="J111" s="144" t="s">
        <v>227</v>
      </c>
      <c r="K111" s="143">
        <v>91264</v>
      </c>
      <c r="L111" s="143">
        <v>29825</v>
      </c>
      <c r="M111" s="159">
        <v>99.2</v>
      </c>
      <c r="N111" s="143">
        <v>416</v>
      </c>
      <c r="O111" s="144" t="s">
        <v>227</v>
      </c>
      <c r="P111" s="159">
        <v>0.5</v>
      </c>
      <c r="Q111" s="143">
        <v>300</v>
      </c>
      <c r="R111" s="144" t="s">
        <v>227</v>
      </c>
      <c r="S111" s="159">
        <v>0.3</v>
      </c>
    </row>
    <row r="114" spans="1:24" ht="31.5" customHeight="1" x14ac:dyDescent="0.2">
      <c r="A114" s="401" t="s">
        <v>275</v>
      </c>
      <c r="B114" s="401"/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</row>
    <row r="115" spans="1:24" x14ac:dyDescent="0.2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P115" s="202" t="s">
        <v>150</v>
      </c>
    </row>
    <row r="116" spans="1:24" ht="14.25" customHeight="1" x14ac:dyDescent="0.2">
      <c r="A116" s="338"/>
      <c r="B116" s="333" t="s">
        <v>210</v>
      </c>
      <c r="C116" s="333"/>
      <c r="D116" s="333"/>
      <c r="E116" s="334" t="s">
        <v>88</v>
      </c>
      <c r="F116" s="339"/>
      <c r="G116" s="339"/>
      <c r="H116" s="339"/>
      <c r="I116" s="339"/>
      <c r="J116" s="339"/>
      <c r="K116" s="327" t="s">
        <v>85</v>
      </c>
      <c r="L116" s="328"/>
      <c r="M116" s="329"/>
      <c r="N116" s="333" t="s">
        <v>89</v>
      </c>
      <c r="O116" s="333"/>
      <c r="P116" s="334"/>
    </row>
    <row r="117" spans="1:24" ht="36" customHeight="1" x14ac:dyDescent="0.2">
      <c r="A117" s="338"/>
      <c r="B117" s="333"/>
      <c r="C117" s="333"/>
      <c r="D117" s="333"/>
      <c r="E117" s="333" t="s">
        <v>87</v>
      </c>
      <c r="F117" s="333"/>
      <c r="G117" s="333"/>
      <c r="H117" s="333" t="s">
        <v>86</v>
      </c>
      <c r="I117" s="333"/>
      <c r="J117" s="333"/>
      <c r="K117" s="330"/>
      <c r="L117" s="331"/>
      <c r="M117" s="332"/>
      <c r="N117" s="333"/>
      <c r="O117" s="333"/>
      <c r="P117" s="334"/>
    </row>
    <row r="118" spans="1:24" ht="40.5" customHeight="1" x14ac:dyDescent="0.2">
      <c r="A118" s="338"/>
      <c r="B118" s="21" t="s">
        <v>208</v>
      </c>
      <c r="C118" s="21" t="s">
        <v>84</v>
      </c>
      <c r="D118" s="21" t="s">
        <v>209</v>
      </c>
      <c r="E118" s="21" t="s">
        <v>208</v>
      </c>
      <c r="F118" s="21" t="s">
        <v>84</v>
      </c>
      <c r="G118" s="21" t="s">
        <v>209</v>
      </c>
      <c r="H118" s="21" t="s">
        <v>208</v>
      </c>
      <c r="I118" s="21" t="s">
        <v>84</v>
      </c>
      <c r="J118" s="21" t="s">
        <v>209</v>
      </c>
      <c r="K118" s="21" t="s">
        <v>208</v>
      </c>
      <c r="L118" s="21" t="s">
        <v>84</v>
      </c>
      <c r="M118" s="22" t="s">
        <v>209</v>
      </c>
      <c r="N118" s="21" t="s">
        <v>208</v>
      </c>
      <c r="O118" s="21" t="s">
        <v>84</v>
      </c>
      <c r="P118" s="22" t="s">
        <v>209</v>
      </c>
      <c r="Q118" s="174"/>
      <c r="R118" s="174"/>
      <c r="T118" s="139"/>
      <c r="U118" s="139"/>
      <c r="V118" s="82"/>
      <c r="W118" s="139"/>
      <c r="X118" s="139"/>
    </row>
    <row r="119" spans="1:24" x14ac:dyDescent="0.2">
      <c r="A119" s="75" t="s">
        <v>93</v>
      </c>
      <c r="B119" s="136">
        <v>10992726</v>
      </c>
      <c r="C119" s="177">
        <f>F119+I119</f>
        <v>9801017</v>
      </c>
      <c r="D119" s="179">
        <f>B119/C119%</f>
        <v>112.15903410839915</v>
      </c>
      <c r="E119" s="136">
        <v>1222386</v>
      </c>
      <c r="F119" s="136">
        <f>SUM(F120:F139)</f>
        <v>1119092</v>
      </c>
      <c r="G119" s="179">
        <f>E119/F119%</f>
        <v>109.23016159529332</v>
      </c>
      <c r="H119" s="136">
        <v>9770340</v>
      </c>
      <c r="I119" s="136">
        <f>SUM(I120:I139)</f>
        <v>8681925</v>
      </c>
      <c r="J119" s="179">
        <f>H119/I119%</f>
        <v>112.5365630318161</v>
      </c>
      <c r="K119" s="136">
        <v>8171325</v>
      </c>
      <c r="L119" s="136">
        <f>SUM(L120:L139)</f>
        <v>9426819</v>
      </c>
      <c r="M119" s="179">
        <f>K119/L119%</f>
        <v>86.68167915391183</v>
      </c>
      <c r="N119" s="136">
        <v>19164051</v>
      </c>
      <c r="O119" s="136">
        <f>F119+I119+L119</f>
        <v>19227836</v>
      </c>
      <c r="P119" s="179">
        <f>N119/O119%</f>
        <v>99.668267401490226</v>
      </c>
      <c r="Q119" s="139"/>
      <c r="R119" s="139"/>
      <c r="S119" s="82"/>
      <c r="T119" s="139"/>
      <c r="U119" s="139"/>
      <c r="V119" s="82"/>
      <c r="W119" s="139"/>
      <c r="X119" s="139"/>
    </row>
    <row r="120" spans="1:24" x14ac:dyDescent="0.2">
      <c r="A120" s="80" t="s">
        <v>94</v>
      </c>
      <c r="B120" s="136">
        <v>680313</v>
      </c>
      <c r="C120" s="177">
        <f t="shared" ref="C120:C136" si="12">F120+I120</f>
        <v>689052</v>
      </c>
      <c r="D120" s="178">
        <f t="shared" ref="D120:D137" si="13">B120/C120*100</f>
        <v>98.731735776109787</v>
      </c>
      <c r="E120" s="136">
        <v>56265</v>
      </c>
      <c r="F120" s="136">
        <v>45606</v>
      </c>
      <c r="G120" s="179">
        <f t="shared" ref="G120:G139" si="14">E120/F120%</f>
        <v>123.37192474674384</v>
      </c>
      <c r="H120" s="136">
        <v>624048</v>
      </c>
      <c r="I120" s="136">
        <v>643446</v>
      </c>
      <c r="J120" s="179">
        <f t="shared" ref="J120:J139" si="15">H120/I120%</f>
        <v>96.985294803293513</v>
      </c>
      <c r="K120" s="136">
        <v>390762</v>
      </c>
      <c r="L120" s="136">
        <v>411240</v>
      </c>
      <c r="M120" s="179">
        <f t="shared" ref="M120:M139" si="16">K120/L120%</f>
        <v>95.020426028596447</v>
      </c>
      <c r="N120" s="136">
        <v>1071075</v>
      </c>
      <c r="O120" s="136">
        <f t="shared" ref="O120:O136" si="17">F120+I120+L120</f>
        <v>1100292</v>
      </c>
      <c r="P120" s="179">
        <f t="shared" ref="P120:P139" si="18">N120/O120%</f>
        <v>97.344613975199309</v>
      </c>
      <c r="Q120" s="139"/>
      <c r="R120" s="139"/>
      <c r="S120" s="82"/>
      <c r="T120" s="139"/>
      <c r="U120" s="139"/>
      <c r="V120" s="82"/>
      <c r="W120" s="139"/>
      <c r="X120" s="139"/>
    </row>
    <row r="121" spans="1:24" x14ac:dyDescent="0.2">
      <c r="A121" s="81" t="s">
        <v>95</v>
      </c>
      <c r="B121" s="136">
        <v>195121</v>
      </c>
      <c r="C121" s="177">
        <f t="shared" si="12"/>
        <v>183303</v>
      </c>
      <c r="D121" s="178">
        <f t="shared" si="13"/>
        <v>106.44724854475922</v>
      </c>
      <c r="E121" s="136">
        <v>88781</v>
      </c>
      <c r="F121" s="136">
        <v>81265</v>
      </c>
      <c r="G121" s="179">
        <f t="shared" si="14"/>
        <v>109.24875407617056</v>
      </c>
      <c r="H121" s="136">
        <v>106340</v>
      </c>
      <c r="I121" s="136">
        <v>102038</v>
      </c>
      <c r="J121" s="179">
        <f t="shared" si="15"/>
        <v>104.21607636370764</v>
      </c>
      <c r="K121" s="136">
        <v>374899</v>
      </c>
      <c r="L121" s="136">
        <v>368776</v>
      </c>
      <c r="M121" s="179">
        <f t="shared" si="16"/>
        <v>101.66035750699611</v>
      </c>
      <c r="N121" s="136">
        <v>570020</v>
      </c>
      <c r="O121" s="136">
        <f t="shared" si="17"/>
        <v>552079</v>
      </c>
      <c r="P121" s="179">
        <f t="shared" si="18"/>
        <v>103.24971607324314</v>
      </c>
      <c r="Q121" s="139"/>
      <c r="R121" s="139"/>
      <c r="S121" s="82"/>
      <c r="T121" s="139"/>
      <c r="U121" s="139"/>
      <c r="V121" s="82"/>
      <c r="W121" s="139"/>
      <c r="X121" s="139"/>
    </row>
    <row r="122" spans="1:24" x14ac:dyDescent="0.2">
      <c r="A122" s="81" t="s">
        <v>96</v>
      </c>
      <c r="B122" s="136">
        <v>698135</v>
      </c>
      <c r="C122" s="177">
        <f t="shared" si="12"/>
        <v>641899</v>
      </c>
      <c r="D122" s="178">
        <f t="shared" si="13"/>
        <v>108.76087982688864</v>
      </c>
      <c r="E122" s="136">
        <v>73718</v>
      </c>
      <c r="F122" s="136">
        <v>65274</v>
      </c>
      <c r="G122" s="179">
        <f t="shared" si="14"/>
        <v>112.93623801207218</v>
      </c>
      <c r="H122" s="136">
        <v>624417</v>
      </c>
      <c r="I122" s="136">
        <v>576625</v>
      </c>
      <c r="J122" s="179">
        <f t="shared" si="15"/>
        <v>108.28822891827444</v>
      </c>
      <c r="K122" s="136">
        <v>381184</v>
      </c>
      <c r="L122" s="136">
        <v>375558</v>
      </c>
      <c r="M122" s="179">
        <f t="shared" si="16"/>
        <v>101.49803758673761</v>
      </c>
      <c r="N122" s="136">
        <v>1079319</v>
      </c>
      <c r="O122" s="136">
        <f t="shared" si="17"/>
        <v>1017457</v>
      </c>
      <c r="P122" s="179">
        <f t="shared" si="18"/>
        <v>106.08006038584432</v>
      </c>
      <c r="Q122" s="139"/>
      <c r="R122" s="139"/>
      <c r="S122" s="82"/>
      <c r="T122" s="139"/>
      <c r="U122" s="139"/>
      <c r="V122" s="82"/>
      <c r="W122" s="139"/>
      <c r="X122" s="139"/>
    </row>
    <row r="123" spans="1:24" x14ac:dyDescent="0.2">
      <c r="A123" s="81" t="s">
        <v>97</v>
      </c>
      <c r="B123" s="136">
        <v>1565663</v>
      </c>
      <c r="C123" s="177">
        <f t="shared" si="12"/>
        <v>1472500</v>
      </c>
      <c r="D123" s="178">
        <f t="shared" si="13"/>
        <v>106.32685908319186</v>
      </c>
      <c r="E123" s="136">
        <v>97130</v>
      </c>
      <c r="F123" s="136">
        <v>83978</v>
      </c>
      <c r="G123" s="179">
        <f t="shared" si="14"/>
        <v>115.66124461168401</v>
      </c>
      <c r="H123" s="136">
        <v>1468533</v>
      </c>
      <c r="I123" s="136">
        <v>1388522</v>
      </c>
      <c r="J123" s="179">
        <f t="shared" si="15"/>
        <v>105.76231417291193</v>
      </c>
      <c r="K123" s="136">
        <v>712808</v>
      </c>
      <c r="L123" s="136">
        <v>737625</v>
      </c>
      <c r="M123" s="179">
        <f t="shared" si="16"/>
        <v>96.635553296051512</v>
      </c>
      <c r="N123" s="136">
        <v>2278471</v>
      </c>
      <c r="O123" s="136">
        <f t="shared" si="17"/>
        <v>2210125</v>
      </c>
      <c r="P123" s="179">
        <f t="shared" si="18"/>
        <v>103.09240427577626</v>
      </c>
      <c r="Q123" s="139"/>
      <c r="R123" s="139"/>
      <c r="S123" s="82"/>
      <c r="T123" s="139"/>
      <c r="U123" s="139"/>
      <c r="V123" s="82"/>
      <c r="W123" s="139"/>
      <c r="X123" s="139"/>
    </row>
    <row r="124" spans="1:24" x14ac:dyDescent="0.2">
      <c r="A124" s="81" t="s">
        <v>98</v>
      </c>
      <c r="B124" s="136">
        <v>258163</v>
      </c>
      <c r="C124" s="177">
        <f t="shared" si="12"/>
        <v>258317</v>
      </c>
      <c r="D124" s="178">
        <f t="shared" si="13"/>
        <v>99.940383327461987</v>
      </c>
      <c r="E124" s="136">
        <v>25833</v>
      </c>
      <c r="F124" s="136">
        <v>29608</v>
      </c>
      <c r="G124" s="179">
        <f t="shared" si="14"/>
        <v>87.250067549310998</v>
      </c>
      <c r="H124" s="136">
        <v>232330</v>
      </c>
      <c r="I124" s="136">
        <v>228709</v>
      </c>
      <c r="J124" s="179">
        <f t="shared" si="15"/>
        <v>101.58323459068073</v>
      </c>
      <c r="K124" s="136">
        <v>209191</v>
      </c>
      <c r="L124" s="136">
        <v>214087</v>
      </c>
      <c r="M124" s="179">
        <f t="shared" si="16"/>
        <v>97.713079262169117</v>
      </c>
      <c r="N124" s="136">
        <v>467354</v>
      </c>
      <c r="O124" s="136">
        <f t="shared" si="17"/>
        <v>472404</v>
      </c>
      <c r="P124" s="179">
        <f t="shared" si="18"/>
        <v>98.930999737512806</v>
      </c>
      <c r="Q124" s="139"/>
      <c r="R124" s="139"/>
      <c r="S124" s="82"/>
      <c r="T124" s="139"/>
      <c r="U124" s="139"/>
      <c r="V124" s="82"/>
      <c r="W124" s="139"/>
      <c r="X124" s="139"/>
    </row>
    <row r="125" spans="1:24" x14ac:dyDescent="0.2">
      <c r="A125" s="81" t="s">
        <v>99</v>
      </c>
      <c r="B125" s="136">
        <v>695752</v>
      </c>
      <c r="C125" s="177">
        <f t="shared" si="12"/>
        <v>683682</v>
      </c>
      <c r="D125" s="178">
        <f t="shared" si="13"/>
        <v>101.76544065808373</v>
      </c>
      <c r="E125" s="136">
        <v>87006</v>
      </c>
      <c r="F125" s="136">
        <v>86145</v>
      </c>
      <c r="G125" s="179">
        <f t="shared" si="14"/>
        <v>100.9994776249347</v>
      </c>
      <c r="H125" s="136">
        <v>608746</v>
      </c>
      <c r="I125" s="136">
        <v>597537</v>
      </c>
      <c r="J125" s="179">
        <f t="shared" si="15"/>
        <v>101.87586710111675</v>
      </c>
      <c r="K125" s="136">
        <v>484080</v>
      </c>
      <c r="L125" s="136">
        <v>472195</v>
      </c>
      <c r="M125" s="179">
        <f t="shared" si="16"/>
        <v>102.51696862525017</v>
      </c>
      <c r="N125" s="136">
        <v>1179832</v>
      </c>
      <c r="O125" s="136">
        <f t="shared" si="17"/>
        <v>1155877</v>
      </c>
      <c r="P125" s="179">
        <f t="shared" si="18"/>
        <v>102.07245234570806</v>
      </c>
      <c r="Q125" s="139"/>
      <c r="R125" s="139"/>
      <c r="S125" s="82"/>
      <c r="T125" s="139"/>
      <c r="U125" s="139"/>
      <c r="V125" s="82"/>
      <c r="W125" s="139"/>
      <c r="X125" s="139"/>
    </row>
    <row r="126" spans="1:24" x14ac:dyDescent="0.2">
      <c r="A126" s="81" t="s">
        <v>100</v>
      </c>
      <c r="B126" s="136">
        <v>2030186</v>
      </c>
      <c r="C126" s="177">
        <f t="shared" si="12"/>
        <v>1879017</v>
      </c>
      <c r="D126" s="178">
        <f t="shared" si="13"/>
        <v>108.04511082124324</v>
      </c>
      <c r="E126" s="136">
        <v>50460</v>
      </c>
      <c r="F126" s="136">
        <v>85201</v>
      </c>
      <c r="G126" s="179">
        <f t="shared" si="14"/>
        <v>59.224656987594045</v>
      </c>
      <c r="H126" s="136">
        <v>1979726</v>
      </c>
      <c r="I126" s="136">
        <v>1793816</v>
      </c>
      <c r="J126" s="179">
        <f t="shared" si="15"/>
        <v>110.36393922230597</v>
      </c>
      <c r="K126" s="136">
        <v>1300232</v>
      </c>
      <c r="L126" s="136">
        <v>1286349</v>
      </c>
      <c r="M126" s="179">
        <f t="shared" si="16"/>
        <v>101.07925609612944</v>
      </c>
      <c r="N126" s="136">
        <v>3330418</v>
      </c>
      <c r="O126" s="136">
        <f t="shared" si="17"/>
        <v>3165366</v>
      </c>
      <c r="P126" s="179">
        <f t="shared" si="18"/>
        <v>105.21431013032932</v>
      </c>
      <c r="Q126" s="139"/>
      <c r="R126" s="139"/>
      <c r="S126" s="82"/>
      <c r="T126" s="139"/>
      <c r="U126" s="139"/>
      <c r="V126" s="82"/>
      <c r="W126" s="139"/>
      <c r="X126" s="139"/>
    </row>
    <row r="127" spans="1:24" x14ac:dyDescent="0.2">
      <c r="A127" s="81" t="s">
        <v>101</v>
      </c>
      <c r="B127" s="136">
        <v>777755</v>
      </c>
      <c r="C127" s="177">
        <f t="shared" si="12"/>
        <v>705473</v>
      </c>
      <c r="D127" s="178">
        <f t="shared" si="13"/>
        <v>110.24589176339845</v>
      </c>
      <c r="E127" s="136">
        <v>97263</v>
      </c>
      <c r="F127" s="136">
        <v>103817</v>
      </c>
      <c r="G127" s="179">
        <f t="shared" si="14"/>
        <v>93.686968415577397</v>
      </c>
      <c r="H127" s="136">
        <v>680492</v>
      </c>
      <c r="I127" s="136">
        <v>601656</v>
      </c>
      <c r="J127" s="179">
        <f t="shared" si="15"/>
        <v>113.10316858803036</v>
      </c>
      <c r="K127" s="136">
        <v>599075</v>
      </c>
      <c r="L127" s="136">
        <v>636263</v>
      </c>
      <c r="M127" s="179">
        <f t="shared" si="16"/>
        <v>94.155247122652113</v>
      </c>
      <c r="N127" s="136">
        <v>1376830</v>
      </c>
      <c r="O127" s="136">
        <f t="shared" si="17"/>
        <v>1341736</v>
      </c>
      <c r="P127" s="179">
        <f t="shared" si="18"/>
        <v>102.61556669866501</v>
      </c>
      <c r="Q127" s="139"/>
      <c r="R127" s="139"/>
      <c r="S127" s="82"/>
      <c r="T127" s="139"/>
      <c r="U127" s="139"/>
      <c r="V127" s="82"/>
      <c r="W127" s="139"/>
      <c r="X127" s="139"/>
    </row>
    <row r="128" spans="1:24" x14ac:dyDescent="0.2">
      <c r="A128" s="81" t="s">
        <v>102</v>
      </c>
      <c r="B128" s="136">
        <v>385542</v>
      </c>
      <c r="C128" s="177">
        <f t="shared" si="12"/>
        <v>362169</v>
      </c>
      <c r="D128" s="178">
        <f t="shared" si="13"/>
        <v>106.45361695782908</v>
      </c>
      <c r="E128" s="136">
        <v>53312</v>
      </c>
      <c r="F128" s="136">
        <v>42130</v>
      </c>
      <c r="G128" s="179">
        <f t="shared" si="14"/>
        <v>126.54165677664372</v>
      </c>
      <c r="H128" s="136">
        <v>332230</v>
      </c>
      <c r="I128" s="136">
        <v>320039</v>
      </c>
      <c r="J128" s="179">
        <f t="shared" si="15"/>
        <v>103.8092232509163</v>
      </c>
      <c r="K128" s="136">
        <v>202081</v>
      </c>
      <c r="L128" s="136">
        <v>207465</v>
      </c>
      <c r="M128" s="179">
        <f t="shared" si="16"/>
        <v>97.404863470946907</v>
      </c>
      <c r="N128" s="136">
        <v>587623</v>
      </c>
      <c r="O128" s="136">
        <f t="shared" si="17"/>
        <v>569634</v>
      </c>
      <c r="P128" s="179">
        <f t="shared" si="18"/>
        <v>103.15799267599897</v>
      </c>
      <c r="Q128" s="139"/>
      <c r="R128" s="139"/>
      <c r="S128" s="82"/>
      <c r="T128" s="139"/>
      <c r="U128" s="139"/>
      <c r="V128" s="82"/>
      <c r="W128" s="139"/>
      <c r="X128" s="139"/>
    </row>
    <row r="129" spans="1:28" x14ac:dyDescent="0.2">
      <c r="A129" s="81" t="s">
        <v>103</v>
      </c>
      <c r="B129" s="136">
        <v>156813</v>
      </c>
      <c r="C129" s="177">
        <f t="shared" si="12"/>
        <v>142699</v>
      </c>
      <c r="D129" s="178">
        <f t="shared" si="13"/>
        <v>109.89074905920855</v>
      </c>
      <c r="E129" s="136">
        <v>30397</v>
      </c>
      <c r="F129" s="136">
        <v>27055</v>
      </c>
      <c r="G129" s="179">
        <f t="shared" si="14"/>
        <v>112.35261504343005</v>
      </c>
      <c r="H129" s="136">
        <v>126416</v>
      </c>
      <c r="I129" s="136">
        <v>115644</v>
      </c>
      <c r="J129" s="179">
        <f t="shared" si="15"/>
        <v>109.31479367714711</v>
      </c>
      <c r="K129" s="136">
        <v>223811</v>
      </c>
      <c r="L129" s="136">
        <v>238044</v>
      </c>
      <c r="M129" s="179">
        <f t="shared" si="16"/>
        <v>94.020853287627489</v>
      </c>
      <c r="N129" s="136">
        <v>380624</v>
      </c>
      <c r="O129" s="136">
        <f t="shared" si="17"/>
        <v>380743</v>
      </c>
      <c r="P129" s="179">
        <f t="shared" si="18"/>
        <v>99.968745321647418</v>
      </c>
      <c r="Q129" s="139"/>
      <c r="R129" s="139"/>
      <c r="S129" s="82"/>
      <c r="T129" s="139"/>
      <c r="U129" s="139"/>
      <c r="V129" s="82"/>
      <c r="W129" s="139"/>
      <c r="X129" s="139"/>
    </row>
    <row r="130" spans="1:28" x14ac:dyDescent="0.2">
      <c r="A130" s="81" t="s">
        <v>104</v>
      </c>
      <c r="B130" s="136">
        <v>377593</v>
      </c>
      <c r="C130" s="177">
        <f t="shared" si="12"/>
        <v>307874</v>
      </c>
      <c r="D130" s="178">
        <f t="shared" si="13"/>
        <v>122.64530294860884</v>
      </c>
      <c r="E130" s="136">
        <v>22987</v>
      </c>
      <c r="F130" s="136">
        <v>24017</v>
      </c>
      <c r="G130" s="179">
        <f t="shared" si="14"/>
        <v>95.711371112128916</v>
      </c>
      <c r="H130" s="136">
        <v>354606</v>
      </c>
      <c r="I130" s="136">
        <v>283857</v>
      </c>
      <c r="J130" s="179">
        <f t="shared" si="15"/>
        <v>124.92416956425241</v>
      </c>
      <c r="K130" s="136">
        <v>193913</v>
      </c>
      <c r="L130" s="136">
        <v>187801</v>
      </c>
      <c r="M130" s="179">
        <f t="shared" si="16"/>
        <v>103.25450876193418</v>
      </c>
      <c r="N130" s="136">
        <v>571506</v>
      </c>
      <c r="O130" s="136">
        <f t="shared" si="17"/>
        <v>495675</v>
      </c>
      <c r="P130" s="179">
        <f t="shared" si="18"/>
        <v>115.29853230443335</v>
      </c>
      <c r="Q130" s="139"/>
      <c r="R130" s="139"/>
      <c r="S130" s="82"/>
      <c r="T130" s="139"/>
      <c r="U130" s="139"/>
      <c r="V130" s="82"/>
      <c r="W130" s="139"/>
      <c r="X130" s="139"/>
    </row>
    <row r="131" spans="1:28" x14ac:dyDescent="0.2">
      <c r="A131" s="81" t="s">
        <v>105</v>
      </c>
      <c r="B131" s="136">
        <v>123706</v>
      </c>
      <c r="C131" s="177">
        <f t="shared" si="12"/>
        <v>119377</v>
      </c>
      <c r="D131" s="178">
        <f t="shared" si="13"/>
        <v>103.62632667934359</v>
      </c>
      <c r="E131" s="136">
        <v>6235</v>
      </c>
      <c r="F131" s="136">
        <v>6164</v>
      </c>
      <c r="G131" s="179">
        <f t="shared" si="14"/>
        <v>101.15184944841012</v>
      </c>
      <c r="H131" s="136">
        <v>117471</v>
      </c>
      <c r="I131" s="136">
        <v>113213</v>
      </c>
      <c r="J131" s="179">
        <f t="shared" si="15"/>
        <v>103.76105217598685</v>
      </c>
      <c r="K131" s="136">
        <v>129260</v>
      </c>
      <c r="L131" s="136">
        <v>133261</v>
      </c>
      <c r="M131" s="179">
        <f t="shared" si="16"/>
        <v>96.997621209506164</v>
      </c>
      <c r="N131" s="136">
        <v>252966</v>
      </c>
      <c r="O131" s="136">
        <f t="shared" si="17"/>
        <v>252638</v>
      </c>
      <c r="P131" s="179">
        <f t="shared" si="18"/>
        <v>100.12983003348664</v>
      </c>
      <c r="Q131" s="139"/>
      <c r="R131" s="139"/>
      <c r="S131" s="82"/>
      <c r="T131" s="139"/>
      <c r="U131" s="139"/>
      <c r="V131" s="82"/>
      <c r="W131" s="139"/>
      <c r="X131" s="139"/>
    </row>
    <row r="132" spans="1:28" x14ac:dyDescent="0.2">
      <c r="A132" s="81" t="s">
        <v>106</v>
      </c>
      <c r="B132" s="136">
        <v>266274</v>
      </c>
      <c r="C132" s="177">
        <f t="shared" si="12"/>
        <v>268005</v>
      </c>
      <c r="D132" s="178">
        <f t="shared" si="13"/>
        <v>99.354116527676723</v>
      </c>
      <c r="E132" s="136">
        <v>31480</v>
      </c>
      <c r="F132" s="136">
        <v>19603</v>
      </c>
      <c r="G132" s="179">
        <f t="shared" si="14"/>
        <v>160.58766515329287</v>
      </c>
      <c r="H132" s="136">
        <v>234794</v>
      </c>
      <c r="I132" s="136">
        <v>248402</v>
      </c>
      <c r="J132" s="179">
        <f t="shared" si="15"/>
        <v>94.521783238460245</v>
      </c>
      <c r="K132" s="136">
        <v>292727</v>
      </c>
      <c r="L132" s="136">
        <v>326967</v>
      </c>
      <c r="M132" s="179">
        <f t="shared" si="16"/>
        <v>89.527995179941698</v>
      </c>
      <c r="N132" s="136">
        <v>559001</v>
      </c>
      <c r="O132" s="136">
        <f t="shared" si="17"/>
        <v>594972</v>
      </c>
      <c r="P132" s="179">
        <f t="shared" si="18"/>
        <v>93.954169271831276</v>
      </c>
      <c r="Q132" s="139"/>
      <c r="R132" s="139"/>
      <c r="S132" s="82"/>
      <c r="T132" s="139"/>
      <c r="U132" s="139"/>
      <c r="V132" s="82"/>
      <c r="W132" s="139"/>
      <c r="X132" s="139"/>
    </row>
    <row r="133" spans="1:28" x14ac:dyDescent="0.2">
      <c r="A133" s="81" t="s">
        <v>107</v>
      </c>
      <c r="B133" s="136">
        <v>90266</v>
      </c>
      <c r="C133" s="177">
        <f t="shared" si="12"/>
        <v>78521</v>
      </c>
      <c r="D133" s="178">
        <f t="shared" si="13"/>
        <v>114.95778199462565</v>
      </c>
      <c r="E133" s="136">
        <v>39095</v>
      </c>
      <c r="F133" s="136">
        <v>27769</v>
      </c>
      <c r="G133" s="179">
        <f t="shared" si="14"/>
        <v>140.78648853037561</v>
      </c>
      <c r="H133" s="136">
        <v>51171</v>
      </c>
      <c r="I133" s="136">
        <v>50752</v>
      </c>
      <c r="J133" s="179">
        <f t="shared" si="15"/>
        <v>100.82558322824717</v>
      </c>
      <c r="K133" s="136">
        <v>259088</v>
      </c>
      <c r="L133" s="136">
        <v>286879</v>
      </c>
      <c r="M133" s="179">
        <f t="shared" si="16"/>
        <v>90.312640520916489</v>
      </c>
      <c r="N133" s="136">
        <v>349354</v>
      </c>
      <c r="O133" s="136">
        <f t="shared" si="17"/>
        <v>365400</v>
      </c>
      <c r="P133" s="179">
        <f t="shared" si="18"/>
        <v>95.608648056923926</v>
      </c>
      <c r="Q133" s="139"/>
      <c r="R133" s="139"/>
      <c r="S133" s="82"/>
      <c r="T133" s="139"/>
      <c r="U133" s="139"/>
      <c r="V133" s="82"/>
      <c r="W133" s="139"/>
      <c r="X133" s="139"/>
    </row>
    <row r="134" spans="1:28" x14ac:dyDescent="0.2">
      <c r="A134" s="81" t="s">
        <v>108</v>
      </c>
      <c r="B134" s="136">
        <v>2290139</v>
      </c>
      <c r="C134" s="177">
        <f t="shared" si="12"/>
        <v>1580749</v>
      </c>
      <c r="D134" s="178">
        <f t="shared" si="13"/>
        <v>144.87682737740147</v>
      </c>
      <c r="E134" s="136">
        <v>436703</v>
      </c>
      <c r="F134" s="136">
        <v>370666</v>
      </c>
      <c r="G134" s="179">
        <f t="shared" si="14"/>
        <v>117.81576945282276</v>
      </c>
      <c r="H134" s="136">
        <v>1853436</v>
      </c>
      <c r="I134" s="136">
        <v>1210083</v>
      </c>
      <c r="J134" s="179">
        <f t="shared" si="15"/>
        <v>153.16602249597756</v>
      </c>
      <c r="K134" s="136">
        <v>2007530</v>
      </c>
      <c r="L134" s="136">
        <v>3163646</v>
      </c>
      <c r="M134" s="179">
        <f t="shared" si="16"/>
        <v>63.456214759805619</v>
      </c>
      <c r="N134" s="136">
        <v>4297669</v>
      </c>
      <c r="O134" s="136">
        <f t="shared" si="17"/>
        <v>4744395</v>
      </c>
      <c r="P134" s="179">
        <f t="shared" si="18"/>
        <v>90.584131380291907</v>
      </c>
      <c r="Q134" s="139"/>
      <c r="R134" s="139"/>
      <c r="S134" s="82"/>
      <c r="T134" s="139"/>
      <c r="U134" s="139"/>
      <c r="V134" s="82"/>
      <c r="W134" s="139"/>
      <c r="X134" s="139"/>
    </row>
    <row r="135" spans="1:28" x14ac:dyDescent="0.2">
      <c r="A135" s="80" t="s">
        <v>109</v>
      </c>
      <c r="B135" s="136">
        <v>177418</v>
      </c>
      <c r="C135" s="177">
        <f t="shared" si="12"/>
        <v>180616</v>
      </c>
      <c r="D135" s="178">
        <f t="shared" si="13"/>
        <v>98.2293927448288</v>
      </c>
      <c r="E135" s="136">
        <v>9524</v>
      </c>
      <c r="F135" s="136">
        <v>8317</v>
      </c>
      <c r="G135" s="179">
        <f t="shared" si="14"/>
        <v>114.51244439100637</v>
      </c>
      <c r="H135" s="136">
        <v>167894</v>
      </c>
      <c r="I135" s="136">
        <v>172299</v>
      </c>
      <c r="J135" s="179">
        <f t="shared" si="15"/>
        <v>97.443397814264742</v>
      </c>
      <c r="K135" s="136">
        <v>49384</v>
      </c>
      <c r="L135" s="136">
        <v>53615</v>
      </c>
      <c r="M135" s="179">
        <f t="shared" si="16"/>
        <v>92.108551711274828</v>
      </c>
      <c r="N135" s="136">
        <v>226802</v>
      </c>
      <c r="O135" s="136">
        <f t="shared" si="17"/>
        <v>234231</v>
      </c>
      <c r="P135" s="179">
        <f t="shared" si="18"/>
        <v>96.828344668297532</v>
      </c>
      <c r="Q135" s="139"/>
      <c r="R135" s="139"/>
      <c r="S135" s="82"/>
      <c r="T135" s="139"/>
      <c r="U135" s="139"/>
      <c r="V135" s="82"/>
      <c r="W135" s="139"/>
      <c r="X135" s="139"/>
    </row>
    <row r="136" spans="1:28" x14ac:dyDescent="0.2">
      <c r="A136" s="81" t="s">
        <v>110</v>
      </c>
      <c r="B136" s="136">
        <v>212487</v>
      </c>
      <c r="C136" s="177">
        <f t="shared" si="12"/>
        <v>230829</v>
      </c>
      <c r="D136" s="178">
        <f t="shared" si="13"/>
        <v>92.053858050764845</v>
      </c>
      <c r="E136" s="136">
        <v>11667</v>
      </c>
      <c r="F136" s="136">
        <v>7065</v>
      </c>
      <c r="G136" s="179">
        <f t="shared" si="14"/>
        <v>165.13800424628448</v>
      </c>
      <c r="H136" s="136">
        <v>200820</v>
      </c>
      <c r="I136" s="136">
        <v>223764</v>
      </c>
      <c r="J136" s="179">
        <f t="shared" si="15"/>
        <v>89.74633989381671</v>
      </c>
      <c r="K136" s="136">
        <v>266673</v>
      </c>
      <c r="L136" s="136">
        <v>267455</v>
      </c>
      <c r="M136" s="179">
        <f t="shared" si="16"/>
        <v>99.707614365033365</v>
      </c>
      <c r="N136" s="136">
        <v>479160</v>
      </c>
      <c r="O136" s="136">
        <f t="shared" si="17"/>
        <v>498284</v>
      </c>
      <c r="P136" s="179">
        <f t="shared" si="18"/>
        <v>96.16202808037184</v>
      </c>
      <c r="Q136" s="139"/>
      <c r="R136" s="139"/>
      <c r="S136" s="82"/>
      <c r="T136" s="82"/>
      <c r="U136" s="139"/>
      <c r="V136" s="82"/>
      <c r="W136" s="139"/>
      <c r="X136" s="139"/>
    </row>
    <row r="137" spans="1:28" x14ac:dyDescent="0.2">
      <c r="A137" s="81" t="s">
        <v>111</v>
      </c>
      <c r="B137" s="136">
        <v>935</v>
      </c>
      <c r="C137" s="177">
        <f>F137</f>
        <v>830</v>
      </c>
      <c r="D137" s="178">
        <f t="shared" si="13"/>
        <v>112.65060240963855</v>
      </c>
      <c r="E137" s="136">
        <v>935</v>
      </c>
      <c r="F137" s="136">
        <v>830</v>
      </c>
      <c r="G137" s="179">
        <f t="shared" si="14"/>
        <v>112.65060240963855</v>
      </c>
      <c r="H137" s="141" t="s">
        <v>227</v>
      </c>
      <c r="I137" s="141" t="s">
        <v>227</v>
      </c>
      <c r="J137" s="179" t="s">
        <v>227</v>
      </c>
      <c r="K137" s="136">
        <v>521</v>
      </c>
      <c r="L137" s="136">
        <v>685</v>
      </c>
      <c r="M137" s="179">
        <f t="shared" si="16"/>
        <v>76.058394160583944</v>
      </c>
      <c r="N137" s="136">
        <v>1456</v>
      </c>
      <c r="O137" s="136">
        <f>F137+L137</f>
        <v>1515</v>
      </c>
      <c r="P137" s="179">
        <f t="shared" si="18"/>
        <v>96.10561056105611</v>
      </c>
      <c r="Q137" s="139"/>
      <c r="R137" s="139"/>
      <c r="S137" s="82"/>
      <c r="T137" s="82"/>
      <c r="U137" s="82"/>
      <c r="V137" s="82"/>
      <c r="W137" s="139"/>
      <c r="X137" s="139"/>
    </row>
    <row r="138" spans="1:28" x14ac:dyDescent="0.2">
      <c r="A138" s="81" t="s">
        <v>112</v>
      </c>
      <c r="B138" s="141" t="s">
        <v>227</v>
      </c>
      <c r="C138" s="177" t="s">
        <v>227</v>
      </c>
      <c r="D138" s="178" t="s">
        <v>227</v>
      </c>
      <c r="E138" s="141" t="s">
        <v>227</v>
      </c>
      <c r="F138" s="141" t="s">
        <v>227</v>
      </c>
      <c r="G138" s="179" t="s">
        <v>227</v>
      </c>
      <c r="H138" s="141" t="s">
        <v>227</v>
      </c>
      <c r="I138" s="141" t="s">
        <v>227</v>
      </c>
      <c r="J138" s="179" t="s">
        <v>227</v>
      </c>
      <c r="K138" s="136">
        <v>540</v>
      </c>
      <c r="L138" s="136">
        <v>1035</v>
      </c>
      <c r="M138" s="179">
        <f t="shared" si="16"/>
        <v>52.173913043478265</v>
      </c>
      <c r="N138" s="136">
        <v>540</v>
      </c>
      <c r="O138" s="136">
        <f>L138</f>
        <v>1035</v>
      </c>
      <c r="P138" s="179">
        <f t="shared" si="18"/>
        <v>52.173913043478265</v>
      </c>
      <c r="Q138" s="82"/>
      <c r="R138" s="82"/>
      <c r="S138" s="82"/>
      <c r="T138" s="139"/>
      <c r="U138" s="139"/>
      <c r="V138" s="82"/>
      <c r="W138" s="139"/>
      <c r="X138" s="139"/>
    </row>
    <row r="139" spans="1:28" x14ac:dyDescent="0.2">
      <c r="A139" s="83" t="s">
        <v>113</v>
      </c>
      <c r="B139" s="143">
        <v>5556</v>
      </c>
      <c r="C139" s="143">
        <f>F139+I139</f>
        <v>16105</v>
      </c>
      <c r="D139" s="182">
        <f t="shared" ref="D139" si="19">B139/C139*100</f>
        <v>34.49860291834834</v>
      </c>
      <c r="E139" s="143">
        <v>3595</v>
      </c>
      <c r="F139" s="143">
        <v>4582</v>
      </c>
      <c r="G139" s="159">
        <f t="shared" si="14"/>
        <v>78.459188127455263</v>
      </c>
      <c r="H139" s="143">
        <v>6870</v>
      </c>
      <c r="I139" s="143">
        <v>11523</v>
      </c>
      <c r="J139" s="159">
        <f t="shared" si="15"/>
        <v>59.619890653475657</v>
      </c>
      <c r="K139" s="300">
        <v>93566</v>
      </c>
      <c r="L139" s="300">
        <v>57873</v>
      </c>
      <c r="M139" s="301">
        <f t="shared" si="16"/>
        <v>161.67470150156376</v>
      </c>
      <c r="N139" s="300">
        <v>104031</v>
      </c>
      <c r="O139" s="143">
        <f>F139+I139+L139</f>
        <v>73978</v>
      </c>
      <c r="P139" s="159">
        <f t="shared" si="18"/>
        <v>140.62423963881153</v>
      </c>
      <c r="Q139" s="139"/>
      <c r="R139" s="139"/>
      <c r="S139" s="82"/>
      <c r="T139" s="86"/>
      <c r="U139" s="86"/>
      <c r="V139" s="86"/>
      <c r="W139" s="86"/>
      <c r="X139" s="86"/>
      <c r="Y139" s="86"/>
      <c r="Z139" s="86"/>
      <c r="AA139" s="86"/>
      <c r="AB139" s="86"/>
    </row>
    <row r="140" spans="1:28" s="86" customFormat="1" x14ac:dyDescent="0.2">
      <c r="B140" s="203"/>
      <c r="C140" s="203"/>
      <c r="D140" s="203"/>
      <c r="E140" s="204"/>
      <c r="F140" s="203"/>
      <c r="G140" s="203"/>
      <c r="H140" s="203"/>
      <c r="I140" s="203"/>
      <c r="J140" s="203"/>
      <c r="K140" s="203"/>
      <c r="L140" s="92"/>
      <c r="M140" s="92"/>
      <c r="N140" s="92"/>
      <c r="T140" s="171"/>
      <c r="U140" s="171"/>
      <c r="V140" s="171"/>
      <c r="W140" s="171"/>
      <c r="X140" s="171"/>
      <c r="Y140" s="171"/>
      <c r="Z140" s="171"/>
      <c r="AA140" s="171"/>
      <c r="AB140" s="171"/>
    </row>
    <row r="142" spans="1:28" ht="28.5" customHeight="1" x14ac:dyDescent="0.2">
      <c r="A142" s="402" t="s">
        <v>276</v>
      </c>
      <c r="B142" s="402"/>
      <c r="C142" s="402"/>
      <c r="D142" s="402"/>
      <c r="E142" s="402"/>
      <c r="F142" s="402"/>
      <c r="G142" s="402"/>
      <c r="H142" s="402"/>
      <c r="I142" s="402"/>
      <c r="J142" s="402"/>
      <c r="K142" s="402"/>
      <c r="L142" s="402"/>
      <c r="M142" s="402"/>
    </row>
    <row r="143" spans="1:28" x14ac:dyDescent="0.2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P143" s="206" t="s">
        <v>150</v>
      </c>
    </row>
    <row r="144" spans="1:28" ht="15.75" customHeight="1" x14ac:dyDescent="0.2">
      <c r="A144" s="338"/>
      <c r="B144" s="333" t="s">
        <v>210</v>
      </c>
      <c r="C144" s="333"/>
      <c r="D144" s="333"/>
      <c r="E144" s="334" t="s">
        <v>88</v>
      </c>
      <c r="F144" s="339"/>
      <c r="G144" s="339"/>
      <c r="H144" s="339"/>
      <c r="I144" s="339"/>
      <c r="J144" s="339"/>
      <c r="K144" s="327" t="s">
        <v>85</v>
      </c>
      <c r="L144" s="328"/>
      <c r="M144" s="329"/>
      <c r="N144" s="333" t="s">
        <v>89</v>
      </c>
      <c r="O144" s="333"/>
      <c r="P144" s="334"/>
    </row>
    <row r="145" spans="1:28" ht="37.5" customHeight="1" x14ac:dyDescent="0.2">
      <c r="A145" s="338"/>
      <c r="B145" s="333"/>
      <c r="C145" s="333"/>
      <c r="D145" s="333"/>
      <c r="E145" s="333" t="s">
        <v>87</v>
      </c>
      <c r="F145" s="333"/>
      <c r="G145" s="333"/>
      <c r="H145" s="333" t="s">
        <v>86</v>
      </c>
      <c r="I145" s="333"/>
      <c r="J145" s="333"/>
      <c r="K145" s="330"/>
      <c r="L145" s="331"/>
      <c r="M145" s="332"/>
      <c r="N145" s="333"/>
      <c r="O145" s="333"/>
      <c r="P145" s="334"/>
    </row>
    <row r="146" spans="1:28" ht="44.25" customHeight="1" x14ac:dyDescent="0.2">
      <c r="A146" s="338"/>
      <c r="B146" s="21" t="s">
        <v>208</v>
      </c>
      <c r="C146" s="21" t="s">
        <v>84</v>
      </c>
      <c r="D146" s="21" t="s">
        <v>209</v>
      </c>
      <c r="E146" s="21" t="s">
        <v>208</v>
      </c>
      <c r="F146" s="21" t="s">
        <v>84</v>
      </c>
      <c r="G146" s="21" t="s">
        <v>209</v>
      </c>
      <c r="H146" s="21" t="s">
        <v>208</v>
      </c>
      <c r="I146" s="21" t="s">
        <v>84</v>
      </c>
      <c r="J146" s="21" t="s">
        <v>209</v>
      </c>
      <c r="K146" s="21" t="s">
        <v>208</v>
      </c>
      <c r="L146" s="21" t="s">
        <v>84</v>
      </c>
      <c r="M146" s="22" t="s">
        <v>209</v>
      </c>
      <c r="N146" s="21" t="s">
        <v>208</v>
      </c>
      <c r="O146" s="21" t="s">
        <v>84</v>
      </c>
      <c r="P146" s="22" t="s">
        <v>209</v>
      </c>
      <c r="Q146" s="174"/>
      <c r="R146" s="174"/>
      <c r="T146" s="139"/>
      <c r="U146" s="139"/>
      <c r="V146" s="82"/>
      <c r="W146" s="139"/>
      <c r="X146" s="139"/>
    </row>
    <row r="147" spans="1:28" x14ac:dyDescent="0.2">
      <c r="A147" s="75" t="s">
        <v>93</v>
      </c>
      <c r="B147" s="136">
        <v>666787</v>
      </c>
      <c r="C147" s="177">
        <f>F147+I147</f>
        <v>656572</v>
      </c>
      <c r="D147" s="178">
        <f>B147/C147*100</f>
        <v>101.55580804542382</v>
      </c>
      <c r="E147" s="136">
        <v>25022</v>
      </c>
      <c r="F147" s="136">
        <v>22101</v>
      </c>
      <c r="G147" s="138">
        <v>113.2</v>
      </c>
      <c r="H147" s="136">
        <v>641765</v>
      </c>
      <c r="I147" s="136">
        <f>SUM(I148:I167)</f>
        <v>634471</v>
      </c>
      <c r="J147" s="179">
        <f>H147/I147%</f>
        <v>101.14961913152847</v>
      </c>
      <c r="K147" s="136">
        <v>1266955</v>
      </c>
      <c r="L147" s="136">
        <f>SUM(L148:L167)</f>
        <v>1473894</v>
      </c>
      <c r="M147" s="179">
        <f>K147/L147%</f>
        <v>85.9597094499333</v>
      </c>
      <c r="N147" s="136">
        <v>1933742</v>
      </c>
      <c r="O147" s="136">
        <f>F147+I147+L147</f>
        <v>2130466</v>
      </c>
      <c r="P147" s="179">
        <f>N147/O147%</f>
        <v>90.766151630676106</v>
      </c>
      <c r="Q147" s="139"/>
      <c r="R147" s="139"/>
      <c r="S147" s="82"/>
      <c r="T147" s="139"/>
      <c r="U147" s="139"/>
      <c r="V147" s="82"/>
      <c r="W147" s="139"/>
      <c r="X147" s="139"/>
      <c r="Y147" s="185"/>
      <c r="Z147" s="185"/>
      <c r="AA147" s="185"/>
      <c r="AB147" s="185"/>
    </row>
    <row r="148" spans="1:28" s="185" customFormat="1" x14ac:dyDescent="0.2">
      <c r="A148" s="80" t="s">
        <v>94</v>
      </c>
      <c r="B148" s="136">
        <v>54772</v>
      </c>
      <c r="C148" s="177">
        <f t="shared" ref="C148:C164" si="20">F148+I148</f>
        <v>58586</v>
      </c>
      <c r="D148" s="178">
        <f t="shared" ref="D148:D166" si="21">B148/C148*100</f>
        <v>93.489912265729018</v>
      </c>
      <c r="E148" s="136">
        <v>1305</v>
      </c>
      <c r="F148" s="136">
        <v>830</v>
      </c>
      <c r="G148" s="138">
        <v>157.19999999999999</v>
      </c>
      <c r="H148" s="136">
        <v>53467</v>
      </c>
      <c r="I148" s="136">
        <v>57756</v>
      </c>
      <c r="J148" s="179">
        <f t="shared" ref="J148:J167" si="22">H148/I148%</f>
        <v>92.573931712722498</v>
      </c>
      <c r="K148" s="136">
        <v>59202</v>
      </c>
      <c r="L148" s="136">
        <v>60665</v>
      </c>
      <c r="M148" s="179">
        <f t="shared" ref="M148:M164" si="23">K148/L148%</f>
        <v>97.588395285584767</v>
      </c>
      <c r="N148" s="136">
        <v>113974</v>
      </c>
      <c r="O148" s="136">
        <f t="shared" ref="O148:O164" si="24">F148+I148+L148</f>
        <v>119251</v>
      </c>
      <c r="P148" s="179">
        <f t="shared" ref="P148:P167" si="25">N148/O148%</f>
        <v>95.574879875221171</v>
      </c>
      <c r="Q148" s="139"/>
      <c r="R148" s="139"/>
      <c r="S148" s="82"/>
      <c r="T148" s="139"/>
      <c r="U148" s="139"/>
      <c r="V148" s="82"/>
      <c r="W148" s="139"/>
      <c r="X148" s="139"/>
      <c r="Y148" s="171"/>
      <c r="Z148" s="171"/>
      <c r="AA148" s="171"/>
      <c r="AB148" s="171"/>
    </row>
    <row r="149" spans="1:28" x14ac:dyDescent="0.2">
      <c r="A149" s="81" t="s">
        <v>95</v>
      </c>
      <c r="B149" s="136">
        <v>5822</v>
      </c>
      <c r="C149" s="177">
        <f t="shared" si="20"/>
        <v>8245</v>
      </c>
      <c r="D149" s="178">
        <f t="shared" si="21"/>
        <v>70.612492419648277</v>
      </c>
      <c r="E149" s="136">
        <v>1036</v>
      </c>
      <c r="F149" s="136">
        <v>1807</v>
      </c>
      <c r="G149" s="138">
        <v>57.3</v>
      </c>
      <c r="H149" s="136">
        <v>4786</v>
      </c>
      <c r="I149" s="136">
        <v>6438</v>
      </c>
      <c r="J149" s="179">
        <f t="shared" si="22"/>
        <v>74.339857098477793</v>
      </c>
      <c r="K149" s="136">
        <v>30875</v>
      </c>
      <c r="L149" s="136">
        <v>31077</v>
      </c>
      <c r="M149" s="179">
        <f t="shared" si="23"/>
        <v>99.350001608906908</v>
      </c>
      <c r="N149" s="136">
        <v>36697</v>
      </c>
      <c r="O149" s="136">
        <f t="shared" si="24"/>
        <v>39322</v>
      </c>
      <c r="P149" s="179">
        <f t="shared" si="25"/>
        <v>93.324347693403183</v>
      </c>
      <c r="Q149" s="139"/>
      <c r="R149" s="139"/>
      <c r="S149" s="82"/>
      <c r="T149" s="139"/>
      <c r="U149" s="139"/>
      <c r="V149" s="82"/>
      <c r="W149" s="139"/>
      <c r="X149" s="139"/>
    </row>
    <row r="150" spans="1:28" x14ac:dyDescent="0.2">
      <c r="A150" s="81" t="s">
        <v>96</v>
      </c>
      <c r="B150" s="136">
        <v>44680</v>
      </c>
      <c r="C150" s="177">
        <f t="shared" si="20"/>
        <v>41774</v>
      </c>
      <c r="D150" s="178">
        <f t="shared" si="21"/>
        <v>106.95648010724375</v>
      </c>
      <c r="E150" s="136">
        <v>1549</v>
      </c>
      <c r="F150" s="136">
        <v>953</v>
      </c>
      <c r="G150" s="138">
        <v>162.5</v>
      </c>
      <c r="H150" s="136">
        <v>43131</v>
      </c>
      <c r="I150" s="136">
        <v>40821</v>
      </c>
      <c r="J150" s="179">
        <f t="shared" si="22"/>
        <v>105.65885206143896</v>
      </c>
      <c r="K150" s="136">
        <v>100653</v>
      </c>
      <c r="L150" s="136">
        <v>104996</v>
      </c>
      <c r="M150" s="179">
        <f t="shared" si="23"/>
        <v>95.863651948645654</v>
      </c>
      <c r="N150" s="136">
        <v>145333</v>
      </c>
      <c r="O150" s="136">
        <f t="shared" si="24"/>
        <v>146770</v>
      </c>
      <c r="P150" s="179">
        <f t="shared" si="25"/>
        <v>99.020917081147374</v>
      </c>
      <c r="Q150" s="139"/>
      <c r="R150" s="139"/>
      <c r="S150" s="82"/>
      <c r="T150" s="139"/>
      <c r="U150" s="139"/>
      <c r="V150" s="82"/>
      <c r="W150" s="139"/>
      <c r="X150" s="139"/>
      <c r="Y150" s="185"/>
      <c r="Z150" s="185"/>
      <c r="AA150" s="185"/>
      <c r="AB150" s="185"/>
    </row>
    <row r="151" spans="1:28" s="185" customFormat="1" x14ac:dyDescent="0.2">
      <c r="A151" s="81" t="s">
        <v>97</v>
      </c>
      <c r="B151" s="136">
        <v>48363</v>
      </c>
      <c r="C151" s="177">
        <f t="shared" si="20"/>
        <v>38874</v>
      </c>
      <c r="D151" s="178">
        <f t="shared" si="21"/>
        <v>124.40963111591294</v>
      </c>
      <c r="E151" s="136">
        <v>3133</v>
      </c>
      <c r="F151" s="136">
        <v>1784</v>
      </c>
      <c r="G151" s="138">
        <v>175.6</v>
      </c>
      <c r="H151" s="136">
        <v>45230</v>
      </c>
      <c r="I151" s="136">
        <v>37090</v>
      </c>
      <c r="J151" s="179">
        <f t="shared" si="22"/>
        <v>121.94661633863576</v>
      </c>
      <c r="K151" s="136">
        <v>90224</v>
      </c>
      <c r="L151" s="136">
        <v>78821</v>
      </c>
      <c r="M151" s="179">
        <f t="shared" si="23"/>
        <v>114.46695677547861</v>
      </c>
      <c r="N151" s="136">
        <v>138587</v>
      </c>
      <c r="O151" s="136">
        <f t="shared" si="24"/>
        <v>117695</v>
      </c>
      <c r="P151" s="179">
        <f t="shared" si="25"/>
        <v>117.75096648115893</v>
      </c>
      <c r="Q151" s="139"/>
      <c r="R151" s="139"/>
      <c r="S151" s="82"/>
      <c r="T151" s="139"/>
      <c r="U151" s="139"/>
      <c r="V151" s="82"/>
      <c r="W151" s="139"/>
      <c r="X151" s="139"/>
      <c r="Y151" s="171"/>
      <c r="Z151" s="171"/>
      <c r="AA151" s="171"/>
      <c r="AB151" s="171"/>
    </row>
    <row r="152" spans="1:28" x14ac:dyDescent="0.2">
      <c r="A152" s="81" t="s">
        <v>98</v>
      </c>
      <c r="B152" s="136">
        <v>37648</v>
      </c>
      <c r="C152" s="177">
        <f t="shared" si="20"/>
        <v>38144</v>
      </c>
      <c r="D152" s="178">
        <f t="shared" si="21"/>
        <v>98.699664429530202</v>
      </c>
      <c r="E152" s="136">
        <v>609</v>
      </c>
      <c r="F152" s="136">
        <v>641</v>
      </c>
      <c r="G152" s="138">
        <v>95</v>
      </c>
      <c r="H152" s="136">
        <v>37039</v>
      </c>
      <c r="I152" s="136">
        <v>37503</v>
      </c>
      <c r="J152" s="179">
        <f t="shared" si="22"/>
        <v>98.762765645415044</v>
      </c>
      <c r="K152" s="136">
        <v>77611</v>
      </c>
      <c r="L152" s="136">
        <v>82220</v>
      </c>
      <c r="M152" s="179">
        <f t="shared" si="23"/>
        <v>94.394307954269024</v>
      </c>
      <c r="N152" s="136">
        <v>115259</v>
      </c>
      <c r="O152" s="136">
        <f t="shared" si="24"/>
        <v>120364</v>
      </c>
      <c r="P152" s="179">
        <f t="shared" si="25"/>
        <v>95.758698614203581</v>
      </c>
      <c r="Q152" s="139"/>
      <c r="R152" s="139"/>
      <c r="S152" s="82"/>
      <c r="T152" s="139"/>
      <c r="U152" s="139"/>
      <c r="V152" s="82"/>
      <c r="W152" s="139"/>
      <c r="X152" s="139"/>
    </row>
    <row r="153" spans="1:28" x14ac:dyDescent="0.2">
      <c r="A153" s="81" t="s">
        <v>99</v>
      </c>
      <c r="B153" s="136">
        <v>64788</v>
      </c>
      <c r="C153" s="177">
        <f t="shared" si="20"/>
        <v>63917</v>
      </c>
      <c r="D153" s="178">
        <f t="shared" si="21"/>
        <v>101.36270475773269</v>
      </c>
      <c r="E153" s="136">
        <v>1506</v>
      </c>
      <c r="F153" s="136">
        <v>1074</v>
      </c>
      <c r="G153" s="138">
        <v>140.19999999999999</v>
      </c>
      <c r="H153" s="136">
        <v>63282</v>
      </c>
      <c r="I153" s="136">
        <v>62843</v>
      </c>
      <c r="J153" s="179">
        <f t="shared" si="22"/>
        <v>100.69856626831947</v>
      </c>
      <c r="K153" s="136">
        <v>122699</v>
      </c>
      <c r="L153" s="136">
        <v>129538</v>
      </c>
      <c r="M153" s="179">
        <f t="shared" si="23"/>
        <v>94.720468125183331</v>
      </c>
      <c r="N153" s="136">
        <v>187487</v>
      </c>
      <c r="O153" s="136">
        <f t="shared" si="24"/>
        <v>193455</v>
      </c>
      <c r="P153" s="179">
        <f t="shared" si="25"/>
        <v>96.915044842469825</v>
      </c>
      <c r="Q153" s="139"/>
      <c r="R153" s="139"/>
      <c r="S153" s="82"/>
      <c r="T153" s="139"/>
      <c r="U153" s="139"/>
      <c r="V153" s="82"/>
      <c r="W153" s="139"/>
      <c r="X153" s="139"/>
    </row>
    <row r="154" spans="1:28" x14ac:dyDescent="0.2">
      <c r="A154" s="81" t="s">
        <v>100</v>
      </c>
      <c r="B154" s="136">
        <v>37285</v>
      </c>
      <c r="C154" s="177">
        <v>64981</v>
      </c>
      <c r="D154" s="178">
        <f>B154/C154*100</f>
        <v>57.378310583093516</v>
      </c>
      <c r="E154" s="141" t="s">
        <v>228</v>
      </c>
      <c r="F154" s="141" t="s">
        <v>228</v>
      </c>
      <c r="G154" s="138" t="s">
        <v>227</v>
      </c>
      <c r="H154" s="136">
        <v>37185</v>
      </c>
      <c r="I154" s="136">
        <v>64980</v>
      </c>
      <c r="J154" s="179">
        <f t="shared" si="22"/>
        <v>57.225300092336106</v>
      </c>
      <c r="K154" s="136">
        <v>76460</v>
      </c>
      <c r="L154" s="136">
        <v>98983</v>
      </c>
      <c r="M154" s="179">
        <f t="shared" si="23"/>
        <v>77.245587626158027</v>
      </c>
      <c r="N154" s="136">
        <v>113745</v>
      </c>
      <c r="O154" s="136">
        <v>163964</v>
      </c>
      <c r="P154" s="179">
        <f t="shared" si="25"/>
        <v>69.371935302871364</v>
      </c>
      <c r="Q154" s="82"/>
      <c r="R154" s="139"/>
      <c r="S154" s="82"/>
      <c r="T154" s="139"/>
      <c r="U154" s="139"/>
      <c r="V154" s="82"/>
      <c r="W154" s="139"/>
      <c r="X154" s="139"/>
      <c r="Y154" s="185"/>
      <c r="Z154" s="185"/>
      <c r="AA154" s="185"/>
      <c r="AB154" s="185"/>
    </row>
    <row r="155" spans="1:28" s="185" customFormat="1" x14ac:dyDescent="0.2">
      <c r="A155" s="81" t="s">
        <v>101</v>
      </c>
      <c r="B155" s="136">
        <v>85701</v>
      </c>
      <c r="C155" s="177">
        <f t="shared" si="20"/>
        <v>77672</v>
      </c>
      <c r="D155" s="178">
        <f t="shared" si="21"/>
        <v>110.3370583994232</v>
      </c>
      <c r="E155" s="136">
        <v>1471</v>
      </c>
      <c r="F155" s="136">
        <v>1201</v>
      </c>
      <c r="G155" s="138">
        <v>122.5</v>
      </c>
      <c r="H155" s="136">
        <v>84230</v>
      </c>
      <c r="I155" s="136">
        <v>76471</v>
      </c>
      <c r="J155" s="179">
        <f t="shared" si="22"/>
        <v>110.1463299813001</v>
      </c>
      <c r="K155" s="136">
        <v>141765</v>
      </c>
      <c r="L155" s="136">
        <v>145691</v>
      </c>
      <c r="M155" s="179">
        <f t="shared" si="23"/>
        <v>97.305255643794055</v>
      </c>
      <c r="N155" s="136">
        <v>227466</v>
      </c>
      <c r="O155" s="136">
        <f t="shared" si="24"/>
        <v>223363</v>
      </c>
      <c r="P155" s="179">
        <f t="shared" si="25"/>
        <v>101.83692017030573</v>
      </c>
      <c r="Q155" s="139"/>
      <c r="R155" s="139"/>
      <c r="S155" s="82"/>
      <c r="T155" s="139"/>
      <c r="U155" s="139"/>
      <c r="V155" s="82"/>
      <c r="W155" s="139"/>
      <c r="X155" s="139"/>
      <c r="Y155" s="171"/>
      <c r="Z155" s="171"/>
      <c r="AA155" s="171"/>
      <c r="AB155" s="171"/>
    </row>
    <row r="156" spans="1:28" x14ac:dyDescent="0.2">
      <c r="A156" s="81" t="s">
        <v>102</v>
      </c>
      <c r="B156" s="136">
        <v>77711</v>
      </c>
      <c r="C156" s="177">
        <f t="shared" si="20"/>
        <v>72406</v>
      </c>
      <c r="D156" s="178">
        <f t="shared" si="21"/>
        <v>107.3267408778278</v>
      </c>
      <c r="E156" s="136">
        <v>1105</v>
      </c>
      <c r="F156" s="136">
        <v>766</v>
      </c>
      <c r="G156" s="138">
        <v>144.30000000000001</v>
      </c>
      <c r="H156" s="136">
        <v>76606</v>
      </c>
      <c r="I156" s="136">
        <v>71640</v>
      </c>
      <c r="J156" s="179">
        <f t="shared" si="22"/>
        <v>106.93188163037409</v>
      </c>
      <c r="K156" s="136">
        <v>65009</v>
      </c>
      <c r="L156" s="136">
        <v>65461</v>
      </c>
      <c r="M156" s="179">
        <f t="shared" si="23"/>
        <v>99.309512534180655</v>
      </c>
      <c r="N156" s="136">
        <v>142720</v>
      </c>
      <c r="O156" s="136">
        <f t="shared" si="24"/>
        <v>137867</v>
      </c>
      <c r="P156" s="179">
        <f t="shared" si="25"/>
        <v>103.52005918747778</v>
      </c>
      <c r="Q156" s="139"/>
      <c r="R156" s="139"/>
      <c r="S156" s="82"/>
      <c r="T156" s="139"/>
      <c r="U156" s="139"/>
      <c r="V156" s="82"/>
      <c r="W156" s="139"/>
      <c r="X156" s="139"/>
    </row>
    <row r="157" spans="1:28" x14ac:dyDescent="0.2">
      <c r="A157" s="81" t="s">
        <v>103</v>
      </c>
      <c r="B157" s="136">
        <v>18664</v>
      </c>
      <c r="C157" s="177">
        <f t="shared" si="20"/>
        <v>15333</v>
      </c>
      <c r="D157" s="178">
        <f t="shared" si="21"/>
        <v>121.72438531272418</v>
      </c>
      <c r="E157" s="136">
        <v>1333</v>
      </c>
      <c r="F157" s="136">
        <v>1056</v>
      </c>
      <c r="G157" s="138">
        <v>126.2</v>
      </c>
      <c r="H157" s="136">
        <v>17331</v>
      </c>
      <c r="I157" s="136">
        <v>14277</v>
      </c>
      <c r="J157" s="179">
        <f t="shared" si="22"/>
        <v>121.39104853960916</v>
      </c>
      <c r="K157" s="136">
        <v>30863</v>
      </c>
      <c r="L157" s="136">
        <v>30784</v>
      </c>
      <c r="M157" s="179">
        <f t="shared" si="23"/>
        <v>100.25662681912682</v>
      </c>
      <c r="N157" s="136">
        <v>49527</v>
      </c>
      <c r="O157" s="136">
        <f t="shared" si="24"/>
        <v>46117</v>
      </c>
      <c r="P157" s="179">
        <f t="shared" si="25"/>
        <v>107.39423639872498</v>
      </c>
      <c r="Q157" s="139"/>
      <c r="R157" s="139"/>
      <c r="S157" s="82"/>
      <c r="T157" s="139"/>
      <c r="U157" s="139"/>
      <c r="V157" s="82"/>
      <c r="W157" s="139"/>
      <c r="X157" s="139"/>
    </row>
    <row r="158" spans="1:28" x14ac:dyDescent="0.2">
      <c r="A158" s="81" t="s">
        <v>104</v>
      </c>
      <c r="B158" s="136">
        <v>19280</v>
      </c>
      <c r="C158" s="177">
        <f t="shared" si="20"/>
        <v>18635</v>
      </c>
      <c r="D158" s="178">
        <f t="shared" si="21"/>
        <v>103.46122887040514</v>
      </c>
      <c r="E158" s="136">
        <v>213</v>
      </c>
      <c r="F158" s="136">
        <v>202</v>
      </c>
      <c r="G158" s="138">
        <v>105.4</v>
      </c>
      <c r="H158" s="136">
        <v>19067</v>
      </c>
      <c r="I158" s="136">
        <v>18433</v>
      </c>
      <c r="J158" s="179">
        <f t="shared" si="22"/>
        <v>103.43948353496445</v>
      </c>
      <c r="K158" s="136">
        <v>119741</v>
      </c>
      <c r="L158" s="136">
        <v>124360</v>
      </c>
      <c r="M158" s="179">
        <f t="shared" si="23"/>
        <v>96.28578321003539</v>
      </c>
      <c r="N158" s="136">
        <v>139021</v>
      </c>
      <c r="O158" s="136">
        <f t="shared" si="24"/>
        <v>142995</v>
      </c>
      <c r="P158" s="179">
        <f t="shared" si="25"/>
        <v>97.220881849015697</v>
      </c>
      <c r="Q158" s="139"/>
      <c r="R158" s="139"/>
      <c r="S158" s="82"/>
      <c r="T158" s="139"/>
      <c r="U158" s="139"/>
      <c r="V158" s="82"/>
      <c r="W158" s="139"/>
      <c r="X158" s="139"/>
    </row>
    <row r="159" spans="1:28" x14ac:dyDescent="0.2">
      <c r="A159" s="81" t="s">
        <v>105</v>
      </c>
      <c r="B159" s="136">
        <v>30179</v>
      </c>
      <c r="C159" s="177">
        <f t="shared" si="20"/>
        <v>28754</v>
      </c>
      <c r="D159" s="178">
        <f t="shared" si="21"/>
        <v>104.95583223203728</v>
      </c>
      <c r="E159" s="136">
        <v>436</v>
      </c>
      <c r="F159" s="136">
        <v>245</v>
      </c>
      <c r="G159" s="138">
        <v>178</v>
      </c>
      <c r="H159" s="136">
        <v>29743</v>
      </c>
      <c r="I159" s="136">
        <v>28509</v>
      </c>
      <c r="J159" s="179">
        <f t="shared" si="22"/>
        <v>104.32845768003088</v>
      </c>
      <c r="K159" s="136">
        <v>51312</v>
      </c>
      <c r="L159" s="136">
        <v>52847</v>
      </c>
      <c r="M159" s="179">
        <f t="shared" si="23"/>
        <v>97.095388574564296</v>
      </c>
      <c r="N159" s="136">
        <v>81491</v>
      </c>
      <c r="O159" s="136">
        <f t="shared" si="24"/>
        <v>81601</v>
      </c>
      <c r="P159" s="179">
        <f t="shared" si="25"/>
        <v>99.865197730419965</v>
      </c>
      <c r="Q159" s="139"/>
      <c r="R159" s="139"/>
      <c r="S159" s="82"/>
      <c r="T159" s="139"/>
      <c r="U159" s="139"/>
      <c r="V159" s="82"/>
      <c r="W159" s="139"/>
      <c r="X159" s="139"/>
    </row>
    <row r="160" spans="1:28" x14ac:dyDescent="0.2">
      <c r="A160" s="81" t="s">
        <v>106</v>
      </c>
      <c r="B160" s="136">
        <v>27828</v>
      </c>
      <c r="C160" s="177">
        <f t="shared" si="20"/>
        <v>27374</v>
      </c>
      <c r="D160" s="178">
        <f t="shared" si="21"/>
        <v>101.65850807335428</v>
      </c>
      <c r="E160" s="136">
        <v>6011</v>
      </c>
      <c r="F160" s="136">
        <v>5369</v>
      </c>
      <c r="G160" s="138">
        <v>112</v>
      </c>
      <c r="H160" s="136">
        <v>21817</v>
      </c>
      <c r="I160" s="136">
        <v>22005</v>
      </c>
      <c r="J160" s="179">
        <f t="shared" si="22"/>
        <v>99.145648716200853</v>
      </c>
      <c r="K160" s="136">
        <v>31443</v>
      </c>
      <c r="L160" s="136">
        <v>35333</v>
      </c>
      <c r="M160" s="179">
        <f t="shared" si="23"/>
        <v>88.990462174171455</v>
      </c>
      <c r="N160" s="136">
        <v>59271</v>
      </c>
      <c r="O160" s="136">
        <f t="shared" si="24"/>
        <v>62707</v>
      </c>
      <c r="P160" s="179">
        <f t="shared" si="25"/>
        <v>94.520547945205479</v>
      </c>
      <c r="Q160" s="139"/>
      <c r="R160" s="139"/>
      <c r="S160" s="82"/>
      <c r="T160" s="139"/>
      <c r="U160" s="139"/>
      <c r="V160" s="82"/>
      <c r="W160" s="139"/>
      <c r="X160" s="139"/>
    </row>
    <row r="161" spans="1:28" x14ac:dyDescent="0.2">
      <c r="A161" s="81" t="s">
        <v>107</v>
      </c>
      <c r="B161" s="136">
        <v>1061</v>
      </c>
      <c r="C161" s="177">
        <f t="shared" si="20"/>
        <v>1264</v>
      </c>
      <c r="D161" s="178">
        <f t="shared" si="21"/>
        <v>83.939873417721529</v>
      </c>
      <c r="E161" s="136">
        <v>514</v>
      </c>
      <c r="F161" s="136">
        <v>496</v>
      </c>
      <c r="G161" s="138">
        <v>103.6</v>
      </c>
      <c r="H161" s="136">
        <v>547</v>
      </c>
      <c r="I161" s="136">
        <v>768</v>
      </c>
      <c r="J161" s="179">
        <f t="shared" si="22"/>
        <v>71.223958333333343</v>
      </c>
      <c r="K161" s="136">
        <v>7534</v>
      </c>
      <c r="L161" s="136">
        <v>8165</v>
      </c>
      <c r="M161" s="179">
        <f t="shared" si="23"/>
        <v>92.271892222902622</v>
      </c>
      <c r="N161" s="136">
        <v>8595</v>
      </c>
      <c r="O161" s="136">
        <f t="shared" si="24"/>
        <v>9429</v>
      </c>
      <c r="P161" s="179">
        <f t="shared" si="25"/>
        <v>91.15494750238625</v>
      </c>
      <c r="Q161" s="139"/>
      <c r="R161" s="139"/>
      <c r="S161" s="82"/>
      <c r="T161" s="139"/>
      <c r="U161" s="139"/>
      <c r="V161" s="82"/>
      <c r="W161" s="139"/>
      <c r="X161" s="139"/>
    </row>
    <row r="162" spans="1:28" ht="15" x14ac:dyDescent="0.25">
      <c r="A162" s="81" t="s">
        <v>108</v>
      </c>
      <c r="B162" s="136">
        <v>50572</v>
      </c>
      <c r="C162" s="177">
        <f t="shared" si="20"/>
        <v>37024</v>
      </c>
      <c r="D162" s="178">
        <f t="shared" si="21"/>
        <v>136.59248055315473</v>
      </c>
      <c r="E162" s="136">
        <v>3963</v>
      </c>
      <c r="F162" s="136">
        <v>5134</v>
      </c>
      <c r="G162" s="138">
        <v>77.2</v>
      </c>
      <c r="H162" s="136">
        <v>46609</v>
      </c>
      <c r="I162" s="136">
        <v>31890</v>
      </c>
      <c r="J162" s="179">
        <f t="shared" si="22"/>
        <v>146.15553465036064</v>
      </c>
      <c r="K162" s="136">
        <v>160079</v>
      </c>
      <c r="L162" s="136">
        <v>309806</v>
      </c>
      <c r="M162" s="179">
        <f t="shared" si="23"/>
        <v>51.670722968567425</v>
      </c>
      <c r="N162" s="136">
        <v>210651</v>
      </c>
      <c r="O162" s="136">
        <f t="shared" si="24"/>
        <v>346830</v>
      </c>
      <c r="P162" s="179">
        <f t="shared" si="25"/>
        <v>60.736095493469421</v>
      </c>
      <c r="Q162" s="139"/>
      <c r="R162" s="139"/>
      <c r="S162" s="82"/>
      <c r="T162" s="139"/>
      <c r="U162" s="139"/>
      <c r="V162" s="82"/>
      <c r="W162" s="139"/>
      <c r="X162" s="139"/>
      <c r="Y162" s="186"/>
      <c r="Z162" s="186"/>
      <c r="AA162" s="186"/>
      <c r="AB162" s="186"/>
    </row>
    <row r="163" spans="1:28" s="186" customFormat="1" ht="15" x14ac:dyDescent="0.25">
      <c r="A163" s="80" t="s">
        <v>109</v>
      </c>
      <c r="B163" s="136">
        <v>29297</v>
      </c>
      <c r="C163" s="177">
        <f t="shared" si="20"/>
        <v>30924</v>
      </c>
      <c r="D163" s="178">
        <f t="shared" si="21"/>
        <v>94.738714267235807</v>
      </c>
      <c r="E163" s="136">
        <v>277</v>
      </c>
      <c r="F163" s="136">
        <v>212</v>
      </c>
      <c r="G163" s="138">
        <v>130.69999999999999</v>
      </c>
      <c r="H163" s="136">
        <v>29020</v>
      </c>
      <c r="I163" s="136">
        <v>30712</v>
      </c>
      <c r="J163" s="179">
        <f t="shared" si="22"/>
        <v>94.490752800208384</v>
      </c>
      <c r="K163" s="136">
        <v>21802</v>
      </c>
      <c r="L163" s="136">
        <v>22581</v>
      </c>
      <c r="M163" s="179">
        <f t="shared" si="23"/>
        <v>96.550197068331784</v>
      </c>
      <c r="N163" s="136">
        <v>51099</v>
      </c>
      <c r="O163" s="136">
        <f t="shared" si="24"/>
        <v>53505</v>
      </c>
      <c r="P163" s="179">
        <f t="shared" si="25"/>
        <v>95.503223997757232</v>
      </c>
      <c r="Q163" s="82"/>
      <c r="R163" s="139"/>
      <c r="S163" s="82"/>
      <c r="T163" s="139"/>
      <c r="U163" s="139"/>
      <c r="V163" s="82"/>
      <c r="W163" s="139"/>
      <c r="X163" s="139"/>
      <c r="Y163" s="185"/>
      <c r="Z163" s="185"/>
      <c r="AA163" s="185"/>
      <c r="AB163" s="185"/>
    </row>
    <row r="164" spans="1:28" s="185" customFormat="1" x14ac:dyDescent="0.2">
      <c r="A164" s="81" t="s">
        <v>110</v>
      </c>
      <c r="B164" s="136">
        <v>33003</v>
      </c>
      <c r="C164" s="177">
        <f t="shared" si="20"/>
        <v>32641</v>
      </c>
      <c r="D164" s="178">
        <f t="shared" si="21"/>
        <v>101.10903464967372</v>
      </c>
      <c r="E164" s="136">
        <v>447</v>
      </c>
      <c r="F164" s="136">
        <v>316</v>
      </c>
      <c r="G164" s="138">
        <v>141.5</v>
      </c>
      <c r="H164" s="136">
        <v>32556</v>
      </c>
      <c r="I164" s="136">
        <v>32325</v>
      </c>
      <c r="J164" s="179">
        <f t="shared" si="22"/>
        <v>100.71461716937355</v>
      </c>
      <c r="K164" s="136">
        <v>73663</v>
      </c>
      <c r="L164" s="136">
        <v>88594</v>
      </c>
      <c r="M164" s="179">
        <f t="shared" si="23"/>
        <v>83.146714224439577</v>
      </c>
      <c r="N164" s="136">
        <v>106666</v>
      </c>
      <c r="O164" s="136">
        <f t="shared" si="24"/>
        <v>121235</v>
      </c>
      <c r="P164" s="179">
        <f t="shared" si="25"/>
        <v>87.982843238338774</v>
      </c>
      <c r="Q164" s="139"/>
      <c r="R164" s="139"/>
      <c r="S164" s="82"/>
      <c r="T164" s="82"/>
      <c r="U164" s="82"/>
      <c r="V164" s="82"/>
      <c r="W164" s="139"/>
      <c r="X164" s="139"/>
      <c r="Y164" s="171"/>
      <c r="Z164" s="171"/>
      <c r="AA164" s="171"/>
      <c r="AB164" s="171"/>
    </row>
    <row r="165" spans="1:28" x14ac:dyDescent="0.2">
      <c r="A165" s="81" t="s">
        <v>111</v>
      </c>
      <c r="B165" s="141" t="s">
        <v>227</v>
      </c>
      <c r="C165" s="177" t="s">
        <v>227</v>
      </c>
      <c r="D165" s="178" t="s">
        <v>227</v>
      </c>
      <c r="E165" s="141" t="s">
        <v>227</v>
      </c>
      <c r="F165" s="141" t="s">
        <v>227</v>
      </c>
      <c r="G165" s="141" t="s">
        <v>227</v>
      </c>
      <c r="H165" s="141" t="s">
        <v>227</v>
      </c>
      <c r="I165" s="141" t="s">
        <v>227</v>
      </c>
      <c r="J165" s="179" t="s">
        <v>227</v>
      </c>
      <c r="K165" s="136">
        <v>165</v>
      </c>
      <c r="L165" s="136">
        <v>136</v>
      </c>
      <c r="M165" s="136">
        <f>K165/L165%</f>
        <v>121.3235294117647</v>
      </c>
      <c r="N165" s="136">
        <v>165</v>
      </c>
      <c r="O165" s="136">
        <f>L165</f>
        <v>136</v>
      </c>
      <c r="P165" s="179">
        <f t="shared" si="25"/>
        <v>121.3235294117647</v>
      </c>
      <c r="Q165" s="82"/>
      <c r="R165" s="82"/>
      <c r="S165" s="82"/>
      <c r="T165" s="82"/>
      <c r="U165" s="82"/>
      <c r="V165" s="82"/>
      <c r="W165" s="139"/>
      <c r="X165" s="139"/>
    </row>
    <row r="166" spans="1:28" x14ac:dyDescent="0.2">
      <c r="A166" s="81" t="s">
        <v>112</v>
      </c>
      <c r="B166" s="136">
        <v>14</v>
      </c>
      <c r="C166" s="177">
        <f>F166</f>
        <v>14</v>
      </c>
      <c r="D166" s="178">
        <f t="shared" si="21"/>
        <v>100</v>
      </c>
      <c r="E166" s="136">
        <v>14</v>
      </c>
      <c r="F166" s="136">
        <v>14</v>
      </c>
      <c r="G166" s="138">
        <v>100</v>
      </c>
      <c r="H166" s="141" t="s">
        <v>227</v>
      </c>
      <c r="I166" s="141" t="s">
        <v>227</v>
      </c>
      <c r="J166" s="179" t="s">
        <v>227</v>
      </c>
      <c r="K166" s="136">
        <v>608</v>
      </c>
      <c r="L166" s="136">
        <v>645</v>
      </c>
      <c r="M166" s="179">
        <f>K166/L166%</f>
        <v>94.263565891472865</v>
      </c>
      <c r="N166" s="136">
        <v>622</v>
      </c>
      <c r="O166" s="136">
        <f>F166+L166</f>
        <v>659</v>
      </c>
      <c r="P166" s="179">
        <f t="shared" si="25"/>
        <v>94.38543247344461</v>
      </c>
      <c r="Q166" s="139"/>
      <c r="R166" s="139"/>
      <c r="S166" s="82"/>
      <c r="T166" s="139"/>
      <c r="U166" s="139"/>
      <c r="V166" s="82"/>
      <c r="W166" s="139"/>
      <c r="X166" s="139"/>
    </row>
    <row r="167" spans="1:28" x14ac:dyDescent="0.2">
      <c r="A167" s="83" t="s">
        <v>113</v>
      </c>
      <c r="B167" s="143">
        <v>5556</v>
      </c>
      <c r="C167" s="143">
        <v>6617</v>
      </c>
      <c r="D167" s="159">
        <v>83.965543297566867</v>
      </c>
      <c r="E167" s="144" t="s">
        <v>227</v>
      </c>
      <c r="F167" s="144" t="s">
        <v>227</v>
      </c>
      <c r="G167" s="144" t="s">
        <v>227</v>
      </c>
      <c r="H167" s="143">
        <v>119</v>
      </c>
      <c r="I167" s="144">
        <v>10</v>
      </c>
      <c r="J167" s="159">
        <f t="shared" si="22"/>
        <v>1190</v>
      </c>
      <c r="K167" s="143">
        <v>5247</v>
      </c>
      <c r="L167" s="143">
        <v>3191</v>
      </c>
      <c r="M167" s="159">
        <f>K167/L167%</f>
        <v>164.43121278596053</v>
      </c>
      <c r="N167" s="143">
        <v>5366</v>
      </c>
      <c r="O167" s="143">
        <f>I167+L167</f>
        <v>3201</v>
      </c>
      <c r="P167" s="159">
        <f t="shared" si="25"/>
        <v>167.6351140268666</v>
      </c>
      <c r="Q167" s="82"/>
      <c r="R167" s="139"/>
      <c r="S167" s="82"/>
      <c r="T167" s="191"/>
      <c r="U167" s="192"/>
      <c r="V167" s="192"/>
      <c r="W167" s="191"/>
      <c r="X167" s="191"/>
    </row>
    <row r="168" spans="1:28" x14ac:dyDescent="0.2">
      <c r="A168" s="187"/>
      <c r="B168" s="207"/>
      <c r="C168" s="207"/>
      <c r="D168" s="208"/>
      <c r="E168" s="191"/>
      <c r="F168" s="209"/>
      <c r="G168" s="208"/>
      <c r="H168" s="191"/>
      <c r="I168" s="209"/>
      <c r="J168" s="208"/>
      <c r="K168" s="191"/>
      <c r="L168" s="209"/>
      <c r="M168" s="208"/>
      <c r="O168" s="191"/>
      <c r="P168" s="192"/>
      <c r="Q168" s="192"/>
      <c r="R168" s="191"/>
      <c r="S168" s="192"/>
    </row>
    <row r="169" spans="1:28" x14ac:dyDescent="0.2">
      <c r="O169" s="174"/>
    </row>
    <row r="170" spans="1:28" ht="24.75" customHeight="1" x14ac:dyDescent="0.2">
      <c r="A170" s="403" t="s">
        <v>277</v>
      </c>
      <c r="B170" s="403"/>
      <c r="C170" s="403"/>
      <c r="D170" s="403"/>
      <c r="E170" s="403"/>
      <c r="F170" s="403"/>
      <c r="G170" s="403"/>
      <c r="H170" s="403"/>
      <c r="I170" s="403"/>
      <c r="J170" s="403"/>
      <c r="K170" s="403"/>
      <c r="L170" s="403"/>
      <c r="M170" s="403"/>
      <c r="O170" s="174"/>
    </row>
    <row r="171" spans="1:28" x14ac:dyDescent="0.2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P171" s="206" t="s">
        <v>150</v>
      </c>
    </row>
    <row r="172" spans="1:28" ht="15.75" customHeight="1" x14ac:dyDescent="0.2">
      <c r="A172" s="338"/>
      <c r="B172" s="333" t="s">
        <v>210</v>
      </c>
      <c r="C172" s="333"/>
      <c r="D172" s="333"/>
      <c r="E172" s="334" t="s">
        <v>88</v>
      </c>
      <c r="F172" s="339"/>
      <c r="G172" s="339"/>
      <c r="H172" s="339"/>
      <c r="I172" s="339"/>
      <c r="J172" s="339"/>
      <c r="K172" s="327" t="s">
        <v>85</v>
      </c>
      <c r="L172" s="328"/>
      <c r="M172" s="329"/>
      <c r="N172" s="333" t="s">
        <v>89</v>
      </c>
      <c r="O172" s="333"/>
      <c r="P172" s="334"/>
    </row>
    <row r="173" spans="1:28" ht="39" customHeight="1" x14ac:dyDescent="0.2">
      <c r="A173" s="338"/>
      <c r="B173" s="333"/>
      <c r="C173" s="333"/>
      <c r="D173" s="333"/>
      <c r="E173" s="333" t="s">
        <v>87</v>
      </c>
      <c r="F173" s="333"/>
      <c r="G173" s="333"/>
      <c r="H173" s="333" t="s">
        <v>86</v>
      </c>
      <c r="I173" s="333"/>
      <c r="J173" s="333"/>
      <c r="K173" s="330"/>
      <c r="L173" s="331"/>
      <c r="M173" s="332"/>
      <c r="N173" s="333"/>
      <c r="O173" s="333"/>
      <c r="P173" s="334"/>
    </row>
    <row r="174" spans="1:28" ht="37.5" customHeight="1" x14ac:dyDescent="0.2">
      <c r="A174" s="338"/>
      <c r="B174" s="21" t="s">
        <v>208</v>
      </c>
      <c r="C174" s="21" t="s">
        <v>84</v>
      </c>
      <c r="D174" s="21" t="s">
        <v>209</v>
      </c>
      <c r="E174" s="21" t="s">
        <v>208</v>
      </c>
      <c r="F174" s="21" t="s">
        <v>84</v>
      </c>
      <c r="G174" s="21" t="s">
        <v>209</v>
      </c>
      <c r="H174" s="21" t="s">
        <v>208</v>
      </c>
      <c r="I174" s="21" t="s">
        <v>84</v>
      </c>
      <c r="J174" s="21" t="s">
        <v>209</v>
      </c>
      <c r="K174" s="21" t="s">
        <v>208</v>
      </c>
      <c r="L174" s="21" t="s">
        <v>84</v>
      </c>
      <c r="M174" s="22" t="s">
        <v>209</v>
      </c>
      <c r="N174" s="21" t="s">
        <v>208</v>
      </c>
      <c r="O174" s="21" t="s">
        <v>84</v>
      </c>
      <c r="P174" s="22" t="s">
        <v>209</v>
      </c>
      <c r="Q174" s="174"/>
      <c r="R174" s="174"/>
      <c r="T174" s="139"/>
      <c r="U174" s="139"/>
      <c r="V174" s="82"/>
      <c r="W174" s="139"/>
      <c r="X174" s="139"/>
    </row>
    <row r="175" spans="1:28" x14ac:dyDescent="0.2">
      <c r="A175" s="75" t="s">
        <v>93</v>
      </c>
      <c r="B175" s="136">
        <v>311456</v>
      </c>
      <c r="C175" s="177">
        <f t="shared" ref="C175" si="26">F175+I175</f>
        <v>301536</v>
      </c>
      <c r="D175" s="178">
        <f t="shared" ref="D175" si="27">B175/C175*100</f>
        <v>103.28982277406347</v>
      </c>
      <c r="E175" s="136">
        <v>264102</v>
      </c>
      <c r="F175" s="136">
        <v>237956</v>
      </c>
      <c r="G175" s="138">
        <v>111</v>
      </c>
      <c r="H175" s="136">
        <v>47354</v>
      </c>
      <c r="I175" s="136">
        <f>SUM(I176:I194)</f>
        <v>63580</v>
      </c>
      <c r="J175" s="138">
        <f>H175/I175%</f>
        <v>74.479396036489462</v>
      </c>
      <c r="K175" s="136">
        <v>218633</v>
      </c>
      <c r="L175" s="136">
        <f>SUM(L176:L194)</f>
        <v>246210</v>
      </c>
      <c r="M175" s="138">
        <f>K175/L175%</f>
        <v>88.799398887128874</v>
      </c>
      <c r="N175" s="136">
        <v>530089</v>
      </c>
      <c r="O175" s="136">
        <f>SUM(O176:O194)</f>
        <v>547746</v>
      </c>
      <c r="P175" s="138">
        <f>N175/O175%</f>
        <v>96.776425569515794</v>
      </c>
      <c r="Q175" s="139"/>
      <c r="R175" s="139"/>
      <c r="S175" s="82"/>
      <c r="T175" s="139"/>
      <c r="U175" s="139"/>
      <c r="V175" s="82"/>
      <c r="W175" s="139"/>
      <c r="X175" s="139"/>
      <c r="Y175" s="185"/>
      <c r="Z175" s="185"/>
      <c r="AA175" s="185"/>
      <c r="AB175" s="185"/>
    </row>
    <row r="176" spans="1:28" s="185" customFormat="1" x14ac:dyDescent="0.2">
      <c r="A176" s="80" t="s">
        <v>94</v>
      </c>
      <c r="B176" s="136">
        <v>764</v>
      </c>
      <c r="C176" s="177">
        <f>I176</f>
        <v>1039</v>
      </c>
      <c r="D176" s="178">
        <f t="shared" ref="D176:D193" si="28">B176/C176*100</f>
        <v>73.532242540904718</v>
      </c>
      <c r="E176" s="141" t="s">
        <v>227</v>
      </c>
      <c r="F176" s="141" t="s">
        <v>227</v>
      </c>
      <c r="G176" s="141" t="s">
        <v>227</v>
      </c>
      <c r="H176" s="136">
        <v>764</v>
      </c>
      <c r="I176" s="136">
        <v>1039</v>
      </c>
      <c r="J176" s="138">
        <f t="shared" ref="J176:J191" si="29">H176/I176%</f>
        <v>73.532242540904718</v>
      </c>
      <c r="K176" s="136">
        <v>5120</v>
      </c>
      <c r="L176" s="136">
        <v>7903</v>
      </c>
      <c r="M176" s="138">
        <f t="shared" ref="M176:M194" si="30">K176/L176%</f>
        <v>64.785524484373028</v>
      </c>
      <c r="N176" s="136">
        <v>5884</v>
      </c>
      <c r="O176" s="136">
        <v>8942</v>
      </c>
      <c r="P176" s="138">
        <f t="shared" ref="P176:P194" si="31">N176/O176%</f>
        <v>65.801834041601424</v>
      </c>
      <c r="Q176" s="82"/>
      <c r="R176" s="82"/>
      <c r="S176" s="82"/>
      <c r="T176" s="139"/>
      <c r="U176" s="139"/>
      <c r="V176" s="82"/>
      <c r="W176" s="139"/>
      <c r="X176" s="139"/>
      <c r="Y176" s="171"/>
      <c r="Z176" s="171"/>
      <c r="AA176" s="171"/>
      <c r="AB176" s="171"/>
    </row>
    <row r="177" spans="1:28" x14ac:dyDescent="0.2">
      <c r="A177" s="81" t="s">
        <v>95</v>
      </c>
      <c r="B177" s="136">
        <v>8743</v>
      </c>
      <c r="C177" s="177">
        <f t="shared" ref="C177:C191" si="32">F177+I177</f>
        <v>10187</v>
      </c>
      <c r="D177" s="178">
        <f t="shared" si="28"/>
        <v>85.825071169137132</v>
      </c>
      <c r="E177" s="136">
        <v>5638</v>
      </c>
      <c r="F177" s="136">
        <v>6150</v>
      </c>
      <c r="G177" s="138">
        <v>91.7</v>
      </c>
      <c r="H177" s="136">
        <v>3105</v>
      </c>
      <c r="I177" s="136">
        <v>4037</v>
      </c>
      <c r="J177" s="138">
        <f t="shared" si="29"/>
        <v>76.913549665593266</v>
      </c>
      <c r="K177" s="136">
        <v>44518</v>
      </c>
      <c r="L177" s="136">
        <v>54658</v>
      </c>
      <c r="M177" s="138">
        <f t="shared" si="30"/>
        <v>81.448278385597717</v>
      </c>
      <c r="N177" s="136">
        <v>53261</v>
      </c>
      <c r="O177" s="136">
        <v>64845</v>
      </c>
      <c r="P177" s="138">
        <f t="shared" si="31"/>
        <v>82.135862441205944</v>
      </c>
      <c r="Q177" s="139"/>
      <c r="R177" s="139"/>
      <c r="S177" s="82"/>
      <c r="T177" s="139"/>
      <c r="U177" s="139"/>
      <c r="V177" s="82"/>
      <c r="W177" s="139"/>
      <c r="X177" s="139"/>
    </row>
    <row r="178" spans="1:28" x14ac:dyDescent="0.2">
      <c r="A178" s="81" t="s">
        <v>96</v>
      </c>
      <c r="B178" s="136">
        <v>1069</v>
      </c>
      <c r="C178" s="177">
        <f>I178</f>
        <v>1360</v>
      </c>
      <c r="D178" s="178">
        <f t="shared" si="28"/>
        <v>78.60294117647058</v>
      </c>
      <c r="E178" s="141" t="s">
        <v>227</v>
      </c>
      <c r="F178" s="141" t="s">
        <v>227</v>
      </c>
      <c r="G178" s="141" t="s">
        <v>227</v>
      </c>
      <c r="H178" s="136">
        <v>1069</v>
      </c>
      <c r="I178" s="136">
        <v>1360</v>
      </c>
      <c r="J178" s="138">
        <f t="shared" si="29"/>
        <v>78.602941176470594</v>
      </c>
      <c r="K178" s="136">
        <v>5036</v>
      </c>
      <c r="L178" s="136">
        <v>5171</v>
      </c>
      <c r="M178" s="138">
        <f t="shared" si="30"/>
        <v>97.389286404950681</v>
      </c>
      <c r="N178" s="136">
        <v>6105</v>
      </c>
      <c r="O178" s="136">
        <v>6531</v>
      </c>
      <c r="P178" s="138">
        <f t="shared" si="31"/>
        <v>93.477262287551667</v>
      </c>
      <c r="Q178" s="82"/>
      <c r="R178" s="139"/>
      <c r="S178" s="82"/>
      <c r="T178" s="139"/>
      <c r="U178" s="139"/>
      <c r="V178" s="82"/>
      <c r="W178" s="139"/>
      <c r="X178" s="139"/>
      <c r="Y178" s="185"/>
      <c r="Z178" s="185"/>
      <c r="AA178" s="185"/>
      <c r="AB178" s="185"/>
    </row>
    <row r="179" spans="1:28" s="185" customFormat="1" x14ac:dyDescent="0.2">
      <c r="A179" s="81" t="s">
        <v>97</v>
      </c>
      <c r="B179" s="136">
        <v>26609</v>
      </c>
      <c r="C179" s="177">
        <f t="shared" si="32"/>
        <v>39733</v>
      </c>
      <c r="D179" s="178">
        <f t="shared" si="28"/>
        <v>66.969521556388898</v>
      </c>
      <c r="E179" s="136">
        <v>12254</v>
      </c>
      <c r="F179" s="136">
        <v>15543</v>
      </c>
      <c r="G179" s="138">
        <v>78.8</v>
      </c>
      <c r="H179" s="136">
        <v>14355</v>
      </c>
      <c r="I179" s="136">
        <v>24190</v>
      </c>
      <c r="J179" s="138">
        <f t="shared" si="29"/>
        <v>59.342703596527492</v>
      </c>
      <c r="K179" s="136">
        <v>4672</v>
      </c>
      <c r="L179" s="136">
        <v>4880</v>
      </c>
      <c r="M179" s="138">
        <f t="shared" si="30"/>
        <v>95.73770491803279</v>
      </c>
      <c r="N179" s="136">
        <v>31281</v>
      </c>
      <c r="O179" s="136">
        <v>44613</v>
      </c>
      <c r="P179" s="138">
        <f t="shared" si="31"/>
        <v>70.116333804048153</v>
      </c>
      <c r="Q179" s="139"/>
      <c r="R179" s="139"/>
      <c r="S179" s="82"/>
      <c r="T179" s="139"/>
      <c r="U179" s="139"/>
      <c r="V179" s="82"/>
      <c r="W179" s="139"/>
      <c r="X179" s="139"/>
      <c r="Y179" s="171"/>
      <c r="Z179" s="171"/>
      <c r="AA179" s="171"/>
      <c r="AB179" s="171"/>
    </row>
    <row r="180" spans="1:28" x14ac:dyDescent="0.2">
      <c r="A180" s="81" t="s">
        <v>98</v>
      </c>
      <c r="B180" s="136">
        <v>230</v>
      </c>
      <c r="C180" s="177">
        <f>F180</f>
        <v>201</v>
      </c>
      <c r="D180" s="178">
        <f t="shared" si="28"/>
        <v>114.4278606965174</v>
      </c>
      <c r="E180" s="136">
        <v>225</v>
      </c>
      <c r="F180" s="136">
        <v>201</v>
      </c>
      <c r="G180" s="138">
        <v>111.9</v>
      </c>
      <c r="H180" s="136">
        <v>5</v>
      </c>
      <c r="I180" s="141" t="s">
        <v>227</v>
      </c>
      <c r="J180" s="138" t="s">
        <v>227</v>
      </c>
      <c r="K180" s="136">
        <v>100</v>
      </c>
      <c r="L180" s="136">
        <v>89</v>
      </c>
      <c r="M180" s="138">
        <f t="shared" si="30"/>
        <v>112.35955056179775</v>
      </c>
      <c r="N180" s="136">
        <v>330</v>
      </c>
      <c r="O180" s="136">
        <v>290</v>
      </c>
      <c r="P180" s="138">
        <f t="shared" si="31"/>
        <v>113.79310344827587</v>
      </c>
      <c r="Q180" s="139"/>
      <c r="R180" s="139"/>
      <c r="S180" s="82"/>
      <c r="T180" s="139"/>
      <c r="U180" s="139"/>
      <c r="V180" s="82"/>
      <c r="W180" s="139"/>
      <c r="X180" s="139"/>
    </row>
    <row r="181" spans="1:28" x14ac:dyDescent="0.2">
      <c r="A181" s="81" t="s">
        <v>99</v>
      </c>
      <c r="B181" s="136">
        <v>7923</v>
      </c>
      <c r="C181" s="177">
        <f t="shared" si="32"/>
        <v>6997</v>
      </c>
      <c r="D181" s="178">
        <f t="shared" si="28"/>
        <v>113.23424324710589</v>
      </c>
      <c r="E181" s="136">
        <v>6856</v>
      </c>
      <c r="F181" s="136">
        <v>5972</v>
      </c>
      <c r="G181" s="138">
        <v>114.8</v>
      </c>
      <c r="H181" s="136">
        <v>1067</v>
      </c>
      <c r="I181" s="136">
        <v>1025</v>
      </c>
      <c r="J181" s="138">
        <f t="shared" si="29"/>
        <v>104.09756097560975</v>
      </c>
      <c r="K181" s="136">
        <v>4816</v>
      </c>
      <c r="L181" s="136">
        <v>3615</v>
      </c>
      <c r="M181" s="138">
        <f t="shared" si="30"/>
        <v>133.22268326417705</v>
      </c>
      <c r="N181" s="136">
        <v>12739</v>
      </c>
      <c r="O181" s="136">
        <v>10612</v>
      </c>
      <c r="P181" s="138">
        <f t="shared" si="31"/>
        <v>120.04334715416509</v>
      </c>
      <c r="Q181" s="139"/>
      <c r="R181" s="139"/>
      <c r="S181" s="82"/>
      <c r="T181" s="139"/>
      <c r="U181" s="139"/>
      <c r="V181" s="82"/>
      <c r="W181" s="139"/>
      <c r="X181" s="139"/>
    </row>
    <row r="182" spans="1:28" x14ac:dyDescent="0.2">
      <c r="A182" s="81" t="s">
        <v>100</v>
      </c>
      <c r="B182" s="136">
        <v>1063</v>
      </c>
      <c r="C182" s="177">
        <f>I182</f>
        <v>1312</v>
      </c>
      <c r="D182" s="178">
        <f t="shared" si="28"/>
        <v>81.021341463414629</v>
      </c>
      <c r="E182" s="141" t="s">
        <v>227</v>
      </c>
      <c r="F182" s="141" t="s">
        <v>227</v>
      </c>
      <c r="G182" s="141" t="s">
        <v>227</v>
      </c>
      <c r="H182" s="136">
        <v>1063</v>
      </c>
      <c r="I182" s="136">
        <v>1312</v>
      </c>
      <c r="J182" s="138">
        <f t="shared" si="29"/>
        <v>81.021341463414643</v>
      </c>
      <c r="K182" s="136">
        <v>3926</v>
      </c>
      <c r="L182" s="136">
        <v>6528</v>
      </c>
      <c r="M182" s="138">
        <f t="shared" si="30"/>
        <v>60.140931372549019</v>
      </c>
      <c r="N182" s="136">
        <v>4989</v>
      </c>
      <c r="O182" s="136">
        <v>7840</v>
      </c>
      <c r="P182" s="138">
        <f t="shared" si="31"/>
        <v>63.635204081632651</v>
      </c>
      <c r="Q182" s="82"/>
      <c r="R182" s="139"/>
      <c r="S182" s="82"/>
      <c r="T182" s="139"/>
      <c r="U182" s="139"/>
      <c r="V182" s="82"/>
      <c r="W182" s="139"/>
      <c r="X182" s="139"/>
      <c r="Y182" s="185"/>
      <c r="Z182" s="185"/>
      <c r="AA182" s="185"/>
      <c r="AB182" s="185"/>
    </row>
    <row r="183" spans="1:28" s="185" customFormat="1" x14ac:dyDescent="0.2">
      <c r="A183" s="81" t="s">
        <v>101</v>
      </c>
      <c r="B183" s="136">
        <v>9699</v>
      </c>
      <c r="C183" s="177">
        <f t="shared" si="32"/>
        <v>9576</v>
      </c>
      <c r="D183" s="178">
        <f t="shared" si="28"/>
        <v>101.28446115288222</v>
      </c>
      <c r="E183" s="136">
        <v>8223</v>
      </c>
      <c r="F183" s="136">
        <v>8219</v>
      </c>
      <c r="G183" s="138">
        <v>100</v>
      </c>
      <c r="H183" s="136">
        <v>1476</v>
      </c>
      <c r="I183" s="136">
        <v>1357</v>
      </c>
      <c r="J183" s="138">
        <f t="shared" si="29"/>
        <v>108.76934414148857</v>
      </c>
      <c r="K183" s="136">
        <v>3731</v>
      </c>
      <c r="L183" s="136">
        <v>5394</v>
      </c>
      <c r="M183" s="138">
        <f t="shared" si="30"/>
        <v>69.169447534297376</v>
      </c>
      <c r="N183" s="136">
        <v>13430</v>
      </c>
      <c r="O183" s="136">
        <v>14970</v>
      </c>
      <c r="P183" s="138">
        <f t="shared" si="31"/>
        <v>89.712758851035417</v>
      </c>
      <c r="Q183" s="139"/>
      <c r="R183" s="139"/>
      <c r="S183" s="82"/>
      <c r="T183" s="139"/>
      <c r="U183" s="139"/>
      <c r="V183" s="82"/>
      <c r="W183" s="139"/>
      <c r="X183" s="139"/>
      <c r="Y183" s="171"/>
      <c r="Z183" s="171"/>
      <c r="AA183" s="171"/>
      <c r="AB183" s="171"/>
    </row>
    <row r="184" spans="1:28" x14ac:dyDescent="0.2">
      <c r="A184" s="81" t="s">
        <v>102</v>
      </c>
      <c r="B184" s="136">
        <v>61860</v>
      </c>
      <c r="C184" s="177">
        <f t="shared" si="32"/>
        <v>52597</v>
      </c>
      <c r="D184" s="178">
        <f t="shared" si="28"/>
        <v>117.61127060478735</v>
      </c>
      <c r="E184" s="136">
        <v>53175</v>
      </c>
      <c r="F184" s="136">
        <v>42733</v>
      </c>
      <c r="G184" s="138">
        <v>124.4</v>
      </c>
      <c r="H184" s="136">
        <v>8685</v>
      </c>
      <c r="I184" s="136">
        <v>9864</v>
      </c>
      <c r="J184" s="138">
        <f t="shared" si="29"/>
        <v>88.047445255474457</v>
      </c>
      <c r="K184" s="136">
        <v>11812</v>
      </c>
      <c r="L184" s="136">
        <v>13192</v>
      </c>
      <c r="M184" s="138">
        <f t="shared" si="30"/>
        <v>89.539114614918134</v>
      </c>
      <c r="N184" s="136">
        <v>73672</v>
      </c>
      <c r="O184" s="136">
        <v>65789</v>
      </c>
      <c r="P184" s="138">
        <f t="shared" si="31"/>
        <v>111.98224627217316</v>
      </c>
      <c r="Q184" s="139"/>
      <c r="R184" s="139"/>
      <c r="S184" s="82"/>
      <c r="T184" s="139"/>
      <c r="U184" s="139"/>
      <c r="V184" s="82"/>
      <c r="W184" s="139"/>
      <c r="X184" s="139"/>
    </row>
    <row r="185" spans="1:28" x14ac:dyDescent="0.2">
      <c r="A185" s="81" t="s">
        <v>103</v>
      </c>
      <c r="B185" s="136">
        <v>20201</v>
      </c>
      <c r="C185" s="177">
        <f t="shared" si="32"/>
        <v>19154</v>
      </c>
      <c r="D185" s="178">
        <f t="shared" si="28"/>
        <v>105.46622115485016</v>
      </c>
      <c r="E185" s="136">
        <v>12056</v>
      </c>
      <c r="F185" s="136">
        <v>13106</v>
      </c>
      <c r="G185" s="138">
        <v>92</v>
      </c>
      <c r="H185" s="136">
        <v>8145</v>
      </c>
      <c r="I185" s="136">
        <v>6048</v>
      </c>
      <c r="J185" s="138">
        <f t="shared" si="29"/>
        <v>134.67261904761907</v>
      </c>
      <c r="K185" s="136">
        <v>47865</v>
      </c>
      <c r="L185" s="136">
        <v>48889</v>
      </c>
      <c r="M185" s="138">
        <f t="shared" si="30"/>
        <v>97.905459305774315</v>
      </c>
      <c r="N185" s="136">
        <v>68066</v>
      </c>
      <c r="O185" s="136">
        <v>68043</v>
      </c>
      <c r="P185" s="138">
        <f t="shared" si="31"/>
        <v>100.03380215451995</v>
      </c>
      <c r="Q185" s="139"/>
      <c r="R185" s="139"/>
      <c r="S185" s="82"/>
      <c r="T185" s="139"/>
      <c r="U185" s="139"/>
      <c r="V185" s="82"/>
      <c r="W185" s="139"/>
      <c r="X185" s="139"/>
    </row>
    <row r="186" spans="1:28" x14ac:dyDescent="0.2">
      <c r="A186" s="81" t="s">
        <v>104</v>
      </c>
      <c r="B186" s="136">
        <v>50</v>
      </c>
      <c r="C186" s="177">
        <f>I186</f>
        <v>50</v>
      </c>
      <c r="D186" s="178">
        <f t="shared" si="28"/>
        <v>100</v>
      </c>
      <c r="E186" s="141" t="s">
        <v>227</v>
      </c>
      <c r="F186" s="141" t="s">
        <v>227</v>
      </c>
      <c r="G186" s="141" t="s">
        <v>227</v>
      </c>
      <c r="H186" s="136">
        <v>50</v>
      </c>
      <c r="I186" s="136">
        <v>50</v>
      </c>
      <c r="J186" s="138">
        <f t="shared" si="29"/>
        <v>100</v>
      </c>
      <c r="K186" s="136">
        <v>591</v>
      </c>
      <c r="L186" s="136">
        <v>999</v>
      </c>
      <c r="M186" s="138">
        <f t="shared" si="30"/>
        <v>59.159159159159159</v>
      </c>
      <c r="N186" s="136">
        <v>641</v>
      </c>
      <c r="O186" s="136">
        <v>1049</v>
      </c>
      <c r="P186" s="138">
        <f t="shared" si="31"/>
        <v>61.105815061963774</v>
      </c>
      <c r="Q186" s="82"/>
      <c r="R186" s="82"/>
      <c r="S186" s="82"/>
      <c r="T186" s="139"/>
      <c r="U186" s="139"/>
      <c r="V186" s="82"/>
      <c r="W186" s="82"/>
      <c r="X186" s="82"/>
    </row>
    <row r="187" spans="1:28" x14ac:dyDescent="0.2">
      <c r="A187" s="81" t="s">
        <v>106</v>
      </c>
      <c r="B187" s="136">
        <v>90544</v>
      </c>
      <c r="C187" s="177">
        <f t="shared" si="32"/>
        <v>79263</v>
      </c>
      <c r="D187" s="178">
        <f t="shared" si="28"/>
        <v>114.23236566872311</v>
      </c>
      <c r="E187" s="136">
        <v>89196</v>
      </c>
      <c r="F187" s="136">
        <v>77729</v>
      </c>
      <c r="G187" s="138">
        <v>114.8</v>
      </c>
      <c r="H187" s="136">
        <v>1348</v>
      </c>
      <c r="I187" s="136">
        <v>1534</v>
      </c>
      <c r="J187" s="138">
        <f t="shared" si="29"/>
        <v>87.8748370273794</v>
      </c>
      <c r="K187" s="136">
        <v>10044</v>
      </c>
      <c r="L187" s="136">
        <v>15543</v>
      </c>
      <c r="M187" s="138">
        <f t="shared" si="30"/>
        <v>64.620729588882455</v>
      </c>
      <c r="N187" s="136">
        <v>100588</v>
      </c>
      <c r="O187" s="136">
        <v>94806</v>
      </c>
      <c r="P187" s="138">
        <f t="shared" si="31"/>
        <v>106.0987701200346</v>
      </c>
      <c r="Q187" s="82"/>
      <c r="R187" s="82"/>
      <c r="S187" s="82"/>
      <c r="T187" s="139"/>
      <c r="U187" s="139"/>
      <c r="V187" s="82"/>
      <c r="W187" s="139"/>
      <c r="X187" s="139"/>
    </row>
    <row r="188" spans="1:28" x14ac:dyDescent="0.2">
      <c r="A188" s="81" t="s">
        <v>107</v>
      </c>
      <c r="B188" s="136">
        <v>68913</v>
      </c>
      <c r="C188" s="177">
        <f t="shared" si="32"/>
        <v>61870</v>
      </c>
      <c r="D188" s="178">
        <f t="shared" si="28"/>
        <v>111.38354614514303</v>
      </c>
      <c r="E188" s="136">
        <v>65953</v>
      </c>
      <c r="F188" s="136">
        <v>59254</v>
      </c>
      <c r="G188" s="138">
        <v>111.3</v>
      </c>
      <c r="H188" s="136">
        <v>2960</v>
      </c>
      <c r="I188" s="136">
        <v>2616</v>
      </c>
      <c r="J188" s="138">
        <f t="shared" si="29"/>
        <v>113.14984709480122</v>
      </c>
      <c r="K188" s="136">
        <v>45918</v>
      </c>
      <c r="L188" s="136">
        <v>45488</v>
      </c>
      <c r="M188" s="138">
        <f t="shared" si="30"/>
        <v>100.94530425606753</v>
      </c>
      <c r="N188" s="136">
        <v>114831</v>
      </c>
      <c r="O188" s="136">
        <v>107358</v>
      </c>
      <c r="P188" s="138">
        <f t="shared" si="31"/>
        <v>106.9608226680825</v>
      </c>
      <c r="Q188" s="139"/>
      <c r="R188" s="139"/>
      <c r="S188" s="82"/>
      <c r="T188" s="139"/>
      <c r="U188" s="139"/>
      <c r="V188" s="82"/>
      <c r="W188" s="139"/>
      <c r="X188" s="139"/>
    </row>
    <row r="189" spans="1:28" x14ac:dyDescent="0.2">
      <c r="A189" s="81" t="s">
        <v>108</v>
      </c>
      <c r="B189" s="136">
        <v>105</v>
      </c>
      <c r="C189" s="177">
        <f>I189</f>
        <v>347</v>
      </c>
      <c r="D189" s="178">
        <f t="shared" si="28"/>
        <v>30.259365994236308</v>
      </c>
      <c r="E189" s="141" t="s">
        <v>227</v>
      </c>
      <c r="F189" s="141" t="s">
        <v>227</v>
      </c>
      <c r="G189" s="141" t="s">
        <v>227</v>
      </c>
      <c r="H189" s="136">
        <v>105</v>
      </c>
      <c r="I189" s="136">
        <v>347</v>
      </c>
      <c r="J189" s="138">
        <f t="shared" si="29"/>
        <v>30.259365994236308</v>
      </c>
      <c r="K189" s="136">
        <v>274</v>
      </c>
      <c r="L189" s="136">
        <v>519</v>
      </c>
      <c r="M189" s="138">
        <f t="shared" si="30"/>
        <v>52.793834296724469</v>
      </c>
      <c r="N189" s="136">
        <v>379</v>
      </c>
      <c r="O189" s="136">
        <v>866</v>
      </c>
      <c r="P189" s="138">
        <f t="shared" si="31"/>
        <v>43.764434180138565</v>
      </c>
      <c r="Q189" s="139"/>
      <c r="R189" s="139"/>
      <c r="S189" s="82"/>
      <c r="T189" s="139"/>
      <c r="U189" s="139"/>
      <c r="V189" s="82"/>
      <c r="W189" s="139"/>
      <c r="X189" s="139"/>
    </row>
    <row r="190" spans="1:28" ht="15" x14ac:dyDescent="0.25">
      <c r="A190" s="80" t="s">
        <v>109</v>
      </c>
      <c r="B190" s="136">
        <v>35</v>
      </c>
      <c r="C190" s="177">
        <f>I190</f>
        <v>189</v>
      </c>
      <c r="D190" s="178">
        <f t="shared" si="28"/>
        <v>18.518518518518519</v>
      </c>
      <c r="E190" s="141" t="s">
        <v>227</v>
      </c>
      <c r="F190" s="141" t="s">
        <v>227</v>
      </c>
      <c r="G190" s="141" t="s">
        <v>227</v>
      </c>
      <c r="H190" s="136">
        <v>35</v>
      </c>
      <c r="I190" s="136">
        <v>189</v>
      </c>
      <c r="J190" s="138">
        <f t="shared" si="29"/>
        <v>18.518518518518519</v>
      </c>
      <c r="K190" s="136">
        <v>230</v>
      </c>
      <c r="L190" s="136">
        <v>250</v>
      </c>
      <c r="M190" s="138">
        <f t="shared" si="30"/>
        <v>92</v>
      </c>
      <c r="N190" s="136">
        <v>265</v>
      </c>
      <c r="O190" s="136">
        <v>439</v>
      </c>
      <c r="P190" s="138">
        <f t="shared" si="31"/>
        <v>60.364464692482919</v>
      </c>
      <c r="Q190" s="82"/>
      <c r="R190" s="82"/>
      <c r="S190" s="82"/>
      <c r="T190" s="139"/>
      <c r="U190" s="139"/>
      <c r="V190" s="82"/>
      <c r="W190" s="139"/>
      <c r="X190" s="139"/>
      <c r="Y190" s="186"/>
      <c r="Z190" s="186"/>
      <c r="AA190" s="186"/>
      <c r="AB190" s="186"/>
    </row>
    <row r="191" spans="1:28" s="186" customFormat="1" ht="15" x14ac:dyDescent="0.25">
      <c r="A191" s="81" t="s">
        <v>110</v>
      </c>
      <c r="B191" s="136">
        <v>12760</v>
      </c>
      <c r="C191" s="177">
        <f t="shared" si="32"/>
        <v>16951</v>
      </c>
      <c r="D191" s="178">
        <f t="shared" si="28"/>
        <v>75.275794938351709</v>
      </c>
      <c r="E191" s="136">
        <v>10442</v>
      </c>
      <c r="F191" s="136">
        <v>8950</v>
      </c>
      <c r="G191" s="138">
        <v>116.7</v>
      </c>
      <c r="H191" s="136">
        <v>2318</v>
      </c>
      <c r="I191" s="136">
        <v>8001</v>
      </c>
      <c r="J191" s="138">
        <f t="shared" si="29"/>
        <v>28.97137857767779</v>
      </c>
      <c r="K191" s="136">
        <v>28880</v>
      </c>
      <c r="L191" s="177">
        <v>30334</v>
      </c>
      <c r="M191" s="138">
        <f t="shared" si="30"/>
        <v>95.206698753873553</v>
      </c>
      <c r="N191" s="136">
        <v>41640</v>
      </c>
      <c r="O191" s="136">
        <v>47285</v>
      </c>
      <c r="P191" s="138">
        <f t="shared" si="31"/>
        <v>88.061753198688791</v>
      </c>
      <c r="Q191" s="82"/>
      <c r="R191" s="82"/>
      <c r="S191" s="82"/>
      <c r="T191" s="139"/>
      <c r="U191" s="139"/>
      <c r="V191" s="82"/>
      <c r="W191" s="139"/>
      <c r="X191" s="139"/>
      <c r="Y191" s="185"/>
      <c r="Z191" s="185"/>
      <c r="AA191" s="185"/>
      <c r="AB191" s="185"/>
    </row>
    <row r="192" spans="1:28" s="185" customFormat="1" x14ac:dyDescent="0.2">
      <c r="A192" s="81" t="s">
        <v>111</v>
      </c>
      <c r="B192" s="141" t="s">
        <v>227</v>
      </c>
      <c r="C192" s="177" t="s">
        <v>227</v>
      </c>
      <c r="D192" s="177" t="s">
        <v>227</v>
      </c>
      <c r="E192" s="141" t="s">
        <v>227</v>
      </c>
      <c r="F192" s="141" t="s">
        <v>227</v>
      </c>
      <c r="G192" s="141" t="s">
        <v>227</v>
      </c>
      <c r="H192" s="141" t="s">
        <v>227</v>
      </c>
      <c r="I192" s="141" t="s">
        <v>227</v>
      </c>
      <c r="J192" s="138" t="s">
        <v>227</v>
      </c>
      <c r="K192" s="136">
        <v>5</v>
      </c>
      <c r="L192" s="177">
        <v>4</v>
      </c>
      <c r="M192" s="138">
        <f t="shared" si="30"/>
        <v>125</v>
      </c>
      <c r="N192" s="136">
        <v>5</v>
      </c>
      <c r="O192" s="136">
        <v>4</v>
      </c>
      <c r="P192" s="138">
        <f t="shared" si="31"/>
        <v>125</v>
      </c>
      <c r="Q192" s="139"/>
      <c r="R192" s="139"/>
      <c r="S192" s="82"/>
      <c r="T192" s="82"/>
      <c r="U192" s="82"/>
      <c r="V192" s="82"/>
      <c r="W192" s="139"/>
      <c r="X192" s="139"/>
      <c r="Y192" s="171"/>
      <c r="Z192" s="171"/>
      <c r="AA192" s="171"/>
      <c r="AB192" s="171"/>
    </row>
    <row r="193" spans="1:28" x14ac:dyDescent="0.2">
      <c r="A193" s="81" t="s">
        <v>112</v>
      </c>
      <c r="B193" s="136">
        <v>84</v>
      </c>
      <c r="C193" s="177">
        <f>F193</f>
        <v>99</v>
      </c>
      <c r="D193" s="178">
        <f t="shared" si="28"/>
        <v>84.848484848484844</v>
      </c>
      <c r="E193" s="136">
        <v>84</v>
      </c>
      <c r="F193" s="136">
        <v>99</v>
      </c>
      <c r="G193" s="138">
        <v>84.8</v>
      </c>
      <c r="H193" s="141" t="s">
        <v>227</v>
      </c>
      <c r="I193" s="141" t="s">
        <v>227</v>
      </c>
      <c r="J193" s="138" t="s">
        <v>227</v>
      </c>
      <c r="K193" s="136">
        <v>109</v>
      </c>
      <c r="L193" s="177">
        <v>179</v>
      </c>
      <c r="M193" s="138">
        <f t="shared" si="30"/>
        <v>60.893854748603353</v>
      </c>
      <c r="N193" s="136">
        <v>193</v>
      </c>
      <c r="O193" s="136">
        <v>278</v>
      </c>
      <c r="P193" s="138">
        <f t="shared" si="31"/>
        <v>69.42446043165468</v>
      </c>
      <c r="Q193" s="82"/>
      <c r="R193" s="82"/>
      <c r="S193" s="82"/>
      <c r="T193" s="82"/>
      <c r="U193" s="82"/>
      <c r="V193" s="82"/>
      <c r="W193" s="139"/>
      <c r="X193" s="139"/>
    </row>
    <row r="194" spans="1:28" x14ac:dyDescent="0.2">
      <c r="A194" s="83" t="s">
        <v>113</v>
      </c>
      <c r="B194" s="143">
        <v>804</v>
      </c>
      <c r="C194" s="143">
        <f>I194</f>
        <v>611</v>
      </c>
      <c r="D194" s="182">
        <f>B194/C194*100</f>
        <v>131.58756137479543</v>
      </c>
      <c r="E194" s="144" t="s">
        <v>227</v>
      </c>
      <c r="F194" s="144" t="s">
        <v>227</v>
      </c>
      <c r="G194" s="144" t="s">
        <v>227</v>
      </c>
      <c r="H194" s="143">
        <v>804</v>
      </c>
      <c r="I194" s="144">
        <v>611</v>
      </c>
      <c r="J194" s="159">
        <f>H194/I194%</f>
        <v>131.5875613747954</v>
      </c>
      <c r="K194" s="143">
        <v>986</v>
      </c>
      <c r="L194" s="143">
        <v>2575</v>
      </c>
      <c r="M194" s="159">
        <f t="shared" si="30"/>
        <v>38.291262135922331</v>
      </c>
      <c r="N194" s="143">
        <v>1790</v>
      </c>
      <c r="O194" s="143">
        <v>3186</v>
      </c>
      <c r="P194" s="159">
        <f t="shared" si="31"/>
        <v>56.183301946013813</v>
      </c>
      <c r="Q194" s="139"/>
      <c r="R194" s="139"/>
      <c r="S194" s="82"/>
      <c r="T194" s="139"/>
      <c r="U194" s="139"/>
      <c r="V194" s="82"/>
      <c r="W194" s="139"/>
      <c r="X194" s="139"/>
    </row>
    <row r="195" spans="1:28" x14ac:dyDescent="0.2">
      <c r="A195" s="187"/>
      <c r="B195" s="207"/>
      <c r="C195" s="210"/>
      <c r="D195" s="208"/>
      <c r="E195" s="190"/>
      <c r="F195" s="181"/>
      <c r="G195" s="208"/>
      <c r="H195" s="190"/>
      <c r="I195" s="180"/>
      <c r="J195" s="208"/>
      <c r="K195" s="190"/>
      <c r="L195" s="190"/>
      <c r="M195" s="208"/>
      <c r="O195" s="191"/>
      <c r="P195" s="192"/>
      <c r="Q195" s="82"/>
      <c r="R195" s="82"/>
      <c r="S195" s="82"/>
      <c r="T195" s="191"/>
      <c r="U195" s="191"/>
      <c r="V195" s="192"/>
      <c r="W195" s="191"/>
      <c r="X195" s="191"/>
    </row>
    <row r="196" spans="1:28" x14ac:dyDescent="0.2">
      <c r="A196" s="377" t="s">
        <v>278</v>
      </c>
      <c r="B196" s="377"/>
      <c r="C196" s="377"/>
      <c r="D196" s="377"/>
      <c r="E196" s="377"/>
      <c r="F196" s="377"/>
      <c r="G196" s="377"/>
      <c r="H196" s="377"/>
      <c r="I196" s="377"/>
      <c r="J196" s="377"/>
      <c r="K196" s="377"/>
      <c r="L196" s="377"/>
      <c r="M196" s="377"/>
      <c r="N196" s="377"/>
      <c r="O196" s="377"/>
      <c r="P196" s="377"/>
      <c r="Q196" s="192"/>
      <c r="R196" s="192"/>
      <c r="S196" s="192"/>
    </row>
    <row r="197" spans="1:28" ht="24.75" customHeight="1" x14ac:dyDescent="0.2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P197" s="206" t="s">
        <v>150</v>
      </c>
      <c r="Q197" s="174"/>
      <c r="R197" s="174"/>
    </row>
    <row r="198" spans="1:28" x14ac:dyDescent="0.2">
      <c r="A198" s="338"/>
      <c r="B198" s="333" t="s">
        <v>210</v>
      </c>
      <c r="C198" s="333"/>
      <c r="D198" s="333"/>
      <c r="E198" s="334" t="s">
        <v>88</v>
      </c>
      <c r="F198" s="339"/>
      <c r="G198" s="339"/>
      <c r="H198" s="339"/>
      <c r="I198" s="339"/>
      <c r="J198" s="339"/>
      <c r="K198" s="327" t="s">
        <v>85</v>
      </c>
      <c r="L198" s="328"/>
      <c r="M198" s="329"/>
      <c r="N198" s="333" t="s">
        <v>89</v>
      </c>
      <c r="O198" s="333"/>
      <c r="P198" s="334"/>
    </row>
    <row r="199" spans="1:28" ht="36" customHeight="1" x14ac:dyDescent="0.2">
      <c r="A199" s="338"/>
      <c r="B199" s="333"/>
      <c r="C199" s="333"/>
      <c r="D199" s="333"/>
      <c r="E199" s="333" t="s">
        <v>87</v>
      </c>
      <c r="F199" s="333"/>
      <c r="G199" s="333"/>
      <c r="H199" s="333" t="s">
        <v>86</v>
      </c>
      <c r="I199" s="333"/>
      <c r="J199" s="333"/>
      <c r="K199" s="330"/>
      <c r="L199" s="331"/>
      <c r="M199" s="332"/>
      <c r="N199" s="333"/>
      <c r="O199" s="333"/>
      <c r="P199" s="334"/>
    </row>
    <row r="200" spans="1:28" ht="36.75" customHeight="1" x14ac:dyDescent="0.2">
      <c r="A200" s="338"/>
      <c r="B200" s="21" t="s">
        <v>208</v>
      </c>
      <c r="C200" s="21" t="s">
        <v>84</v>
      </c>
      <c r="D200" s="21" t="s">
        <v>209</v>
      </c>
      <c r="E200" s="21" t="s">
        <v>208</v>
      </c>
      <c r="F200" s="21" t="s">
        <v>84</v>
      </c>
      <c r="G200" s="21" t="s">
        <v>209</v>
      </c>
      <c r="H200" s="21" t="s">
        <v>208</v>
      </c>
      <c r="I200" s="21" t="s">
        <v>84</v>
      </c>
      <c r="J200" s="21" t="s">
        <v>209</v>
      </c>
      <c r="K200" s="21" t="s">
        <v>208</v>
      </c>
      <c r="L200" s="21" t="s">
        <v>84</v>
      </c>
      <c r="M200" s="22" t="s">
        <v>209</v>
      </c>
      <c r="N200" s="21" t="s">
        <v>208</v>
      </c>
      <c r="O200" s="21" t="s">
        <v>84</v>
      </c>
      <c r="P200" s="22" t="s">
        <v>209</v>
      </c>
    </row>
    <row r="201" spans="1:28" x14ac:dyDescent="0.2">
      <c r="A201" s="75" t="s">
        <v>93</v>
      </c>
      <c r="B201" s="136">
        <v>2507630</v>
      </c>
      <c r="C201" s="177">
        <f t="shared" ref="C201" si="33">F201+I201</f>
        <v>2321207</v>
      </c>
      <c r="D201" s="178">
        <f t="shared" ref="D201" si="34">B201/C201*100</f>
        <v>108.0312957870625</v>
      </c>
      <c r="E201" s="136">
        <v>348764</v>
      </c>
      <c r="F201" s="136">
        <v>271317</v>
      </c>
      <c r="G201" s="138">
        <v>128.5</v>
      </c>
      <c r="H201" s="136">
        <v>2158866</v>
      </c>
      <c r="I201" s="136">
        <f>SUM(I202:I221)</f>
        <v>2049890</v>
      </c>
      <c r="J201" s="138">
        <f>H201/I201%</f>
        <v>105.31618769787646</v>
      </c>
      <c r="K201" s="136">
        <v>1658795</v>
      </c>
      <c r="L201" s="136">
        <f>SUM(L202:L221)</f>
        <v>1725544</v>
      </c>
      <c r="M201" s="138">
        <f>K201/L201%</f>
        <v>96.131712665686891</v>
      </c>
      <c r="N201" s="136">
        <v>4166425</v>
      </c>
      <c r="O201" s="136">
        <f>SUM(O202:O221)</f>
        <v>4046751</v>
      </c>
      <c r="P201" s="138">
        <f>N201/O201%</f>
        <v>102.95728598077815</v>
      </c>
      <c r="T201" s="139"/>
      <c r="U201" s="139"/>
      <c r="V201" s="82"/>
      <c r="W201" s="139"/>
      <c r="X201" s="139"/>
      <c r="Y201" s="211"/>
    </row>
    <row r="202" spans="1:28" x14ac:dyDescent="0.2">
      <c r="A202" s="80" t="s">
        <v>94</v>
      </c>
      <c r="B202" s="136">
        <v>265577</v>
      </c>
      <c r="C202" s="177">
        <f t="shared" ref="C202:C218" si="35">F202+I202</f>
        <v>262795</v>
      </c>
      <c r="D202" s="178">
        <f t="shared" ref="D202:D219" si="36">B202/C202*100</f>
        <v>101.05861983675489</v>
      </c>
      <c r="E202" s="136">
        <v>16154</v>
      </c>
      <c r="F202" s="136">
        <v>8466</v>
      </c>
      <c r="G202" s="138">
        <v>190.8</v>
      </c>
      <c r="H202" s="136">
        <v>249423</v>
      </c>
      <c r="I202" s="136">
        <v>254329</v>
      </c>
      <c r="J202" s="138">
        <f t="shared" ref="J202:J221" si="37">H202/I202%</f>
        <v>98.071002520357496</v>
      </c>
      <c r="K202" s="136">
        <v>100761</v>
      </c>
      <c r="L202" s="136">
        <v>99662</v>
      </c>
      <c r="M202" s="138">
        <f t="shared" ref="M202:M221" si="38">K202/L202%</f>
        <v>101.10272721799683</v>
      </c>
      <c r="N202" s="136">
        <v>366338</v>
      </c>
      <c r="O202" s="136">
        <v>362457</v>
      </c>
      <c r="P202" s="138">
        <f t="shared" ref="P202:P221" si="39">N202/O202%</f>
        <v>101.07074770248609</v>
      </c>
      <c r="Q202" s="139"/>
      <c r="R202" s="139"/>
      <c r="S202" s="82"/>
      <c r="T202" s="139"/>
      <c r="U202" s="139"/>
      <c r="V202" s="82"/>
      <c r="W202" s="139"/>
      <c r="X202" s="139"/>
      <c r="Y202" s="212"/>
      <c r="Z202" s="185"/>
      <c r="AA202" s="185"/>
      <c r="AB202" s="185"/>
    </row>
    <row r="203" spans="1:28" s="185" customFormat="1" x14ac:dyDescent="0.2">
      <c r="A203" s="81" t="s">
        <v>95</v>
      </c>
      <c r="B203" s="136">
        <v>151029</v>
      </c>
      <c r="C203" s="177">
        <f t="shared" si="35"/>
        <v>136207</v>
      </c>
      <c r="D203" s="178">
        <f t="shared" si="36"/>
        <v>110.88196641875969</v>
      </c>
      <c r="E203" s="136">
        <v>72635</v>
      </c>
      <c r="F203" s="136">
        <v>60824</v>
      </c>
      <c r="G203" s="138">
        <v>119.4</v>
      </c>
      <c r="H203" s="136">
        <v>78394</v>
      </c>
      <c r="I203" s="136">
        <v>75383</v>
      </c>
      <c r="J203" s="138">
        <f t="shared" si="37"/>
        <v>103.99426926495363</v>
      </c>
      <c r="K203" s="136">
        <v>117003</v>
      </c>
      <c r="L203" s="136">
        <v>119659</v>
      </c>
      <c r="M203" s="138">
        <f t="shared" si="38"/>
        <v>97.780359187357419</v>
      </c>
      <c r="N203" s="136">
        <v>268032</v>
      </c>
      <c r="O203" s="136">
        <v>255866</v>
      </c>
      <c r="P203" s="138">
        <f t="shared" si="39"/>
        <v>104.75483260769309</v>
      </c>
      <c r="Q203" s="139"/>
      <c r="R203" s="139"/>
      <c r="S203" s="82"/>
      <c r="T203" s="139"/>
      <c r="U203" s="139"/>
      <c r="V203" s="82"/>
      <c r="W203" s="139"/>
      <c r="X203" s="139"/>
      <c r="Y203" s="211"/>
      <c r="Z203" s="171"/>
      <c r="AA203" s="171"/>
      <c r="AB203" s="171"/>
    </row>
    <row r="204" spans="1:28" x14ac:dyDescent="0.2">
      <c r="A204" s="81" t="s">
        <v>96</v>
      </c>
      <c r="B204" s="136">
        <v>258833</v>
      </c>
      <c r="C204" s="177">
        <f t="shared" si="35"/>
        <v>216435</v>
      </c>
      <c r="D204" s="178">
        <f t="shared" si="36"/>
        <v>119.58925312449465</v>
      </c>
      <c r="E204" s="136">
        <v>29327</v>
      </c>
      <c r="F204" s="136">
        <v>20785</v>
      </c>
      <c r="G204" s="138">
        <v>141.1</v>
      </c>
      <c r="H204" s="136">
        <v>229506</v>
      </c>
      <c r="I204" s="136">
        <v>195650</v>
      </c>
      <c r="J204" s="138">
        <f t="shared" si="37"/>
        <v>117.30437004855609</v>
      </c>
      <c r="K204" s="136">
        <v>63319</v>
      </c>
      <c r="L204" s="136">
        <v>55090</v>
      </c>
      <c r="M204" s="138">
        <f t="shared" si="38"/>
        <v>114.93737520421129</v>
      </c>
      <c r="N204" s="136">
        <v>322152</v>
      </c>
      <c r="O204" s="136">
        <v>271525</v>
      </c>
      <c r="P204" s="138">
        <f t="shared" si="39"/>
        <v>118.64542859773502</v>
      </c>
      <c r="Q204" s="139"/>
      <c r="R204" s="139"/>
      <c r="S204" s="82"/>
      <c r="T204" s="139"/>
      <c r="U204" s="139"/>
      <c r="V204" s="82"/>
      <c r="W204" s="139"/>
      <c r="X204" s="139"/>
      <c r="Y204" s="211"/>
    </row>
    <row r="205" spans="1:28" x14ac:dyDescent="0.2">
      <c r="A205" s="81" t="s">
        <v>97</v>
      </c>
      <c r="B205" s="136">
        <v>136802</v>
      </c>
      <c r="C205" s="177">
        <f t="shared" si="35"/>
        <v>129443</v>
      </c>
      <c r="D205" s="178">
        <f t="shared" si="36"/>
        <v>105.68512781687693</v>
      </c>
      <c r="E205" s="136">
        <v>17874</v>
      </c>
      <c r="F205" s="136">
        <v>13910</v>
      </c>
      <c r="G205" s="138">
        <v>128.5</v>
      </c>
      <c r="H205" s="136">
        <v>118928</v>
      </c>
      <c r="I205" s="136">
        <v>115533</v>
      </c>
      <c r="J205" s="138">
        <f t="shared" si="37"/>
        <v>102.93855435243611</v>
      </c>
      <c r="K205" s="136">
        <v>100104</v>
      </c>
      <c r="L205" s="136">
        <v>115189</v>
      </c>
      <c r="M205" s="138">
        <f t="shared" si="38"/>
        <v>86.904131470886966</v>
      </c>
      <c r="N205" s="136">
        <v>236906</v>
      </c>
      <c r="O205" s="136">
        <v>244632</v>
      </c>
      <c r="P205" s="138">
        <f t="shared" si="39"/>
        <v>96.841786847182703</v>
      </c>
      <c r="Q205" s="139"/>
      <c r="R205" s="139"/>
      <c r="S205" s="82"/>
      <c r="T205" s="139"/>
      <c r="U205" s="139"/>
      <c r="V205" s="82"/>
      <c r="W205" s="139"/>
      <c r="X205" s="139"/>
      <c r="Y205" s="212"/>
      <c r="Z205" s="185"/>
      <c r="AA205" s="185"/>
      <c r="AB205" s="185"/>
    </row>
    <row r="206" spans="1:28" s="185" customFormat="1" x14ac:dyDescent="0.2">
      <c r="A206" s="81" t="s">
        <v>98</v>
      </c>
      <c r="B206" s="136">
        <v>88201</v>
      </c>
      <c r="C206" s="177">
        <f t="shared" si="35"/>
        <v>82811</v>
      </c>
      <c r="D206" s="178">
        <f t="shared" si="36"/>
        <v>106.5087971404765</v>
      </c>
      <c r="E206" s="136">
        <v>2254</v>
      </c>
      <c r="F206" s="136">
        <v>1788</v>
      </c>
      <c r="G206" s="138">
        <v>126.1</v>
      </c>
      <c r="H206" s="136">
        <v>85947</v>
      </c>
      <c r="I206" s="136">
        <v>81023</v>
      </c>
      <c r="J206" s="138">
        <f t="shared" si="37"/>
        <v>106.07728669637017</v>
      </c>
      <c r="K206" s="136">
        <v>54911</v>
      </c>
      <c r="L206" s="136">
        <v>62120</v>
      </c>
      <c r="M206" s="138">
        <f t="shared" si="38"/>
        <v>88.39504185447521</v>
      </c>
      <c r="N206" s="136">
        <v>143112</v>
      </c>
      <c r="O206" s="136">
        <v>144931</v>
      </c>
      <c r="P206" s="138">
        <f t="shared" si="39"/>
        <v>98.744919996412094</v>
      </c>
      <c r="Q206" s="139"/>
      <c r="R206" s="139"/>
      <c r="S206" s="82"/>
      <c r="T206" s="139"/>
      <c r="U206" s="139"/>
      <c r="V206" s="82"/>
      <c r="W206" s="139"/>
      <c r="X206" s="139"/>
      <c r="Y206" s="211"/>
      <c r="Z206" s="171"/>
      <c r="AA206" s="171"/>
      <c r="AB206" s="171"/>
    </row>
    <row r="207" spans="1:28" x14ac:dyDescent="0.2">
      <c r="A207" s="81" t="s">
        <v>99</v>
      </c>
      <c r="B207" s="136">
        <v>230263</v>
      </c>
      <c r="C207" s="177">
        <f t="shared" si="35"/>
        <v>208730</v>
      </c>
      <c r="D207" s="178">
        <f t="shared" si="36"/>
        <v>110.3161979590859</v>
      </c>
      <c r="E207" s="136">
        <v>17191</v>
      </c>
      <c r="F207" s="136">
        <v>12626</v>
      </c>
      <c r="G207" s="138">
        <v>136.19999999999999</v>
      </c>
      <c r="H207" s="136">
        <v>213072</v>
      </c>
      <c r="I207" s="136">
        <v>196104</v>
      </c>
      <c r="J207" s="138">
        <f t="shared" si="37"/>
        <v>108.65255170725737</v>
      </c>
      <c r="K207" s="136">
        <v>67888</v>
      </c>
      <c r="L207" s="136">
        <v>66927</v>
      </c>
      <c r="M207" s="138">
        <f t="shared" si="38"/>
        <v>101.43589283846579</v>
      </c>
      <c r="N207" s="136">
        <v>298151</v>
      </c>
      <c r="O207" s="136">
        <v>275657</v>
      </c>
      <c r="P207" s="138">
        <f t="shared" si="39"/>
        <v>108.16014104484921</v>
      </c>
      <c r="Q207" s="139"/>
      <c r="R207" s="139"/>
      <c r="S207" s="82"/>
      <c r="T207" s="139"/>
      <c r="U207" s="139"/>
      <c r="V207" s="82"/>
      <c r="W207" s="139"/>
      <c r="X207" s="139"/>
      <c r="Y207" s="211"/>
    </row>
    <row r="208" spans="1:28" x14ac:dyDescent="0.2">
      <c r="A208" s="81" t="s">
        <v>100</v>
      </c>
      <c r="B208" s="136">
        <v>91125</v>
      </c>
      <c r="C208" s="177">
        <f t="shared" si="35"/>
        <v>86266</v>
      </c>
      <c r="D208" s="178">
        <f t="shared" si="36"/>
        <v>105.63257830431456</v>
      </c>
      <c r="E208" s="136">
        <v>2794</v>
      </c>
      <c r="F208" s="136">
        <v>2488</v>
      </c>
      <c r="G208" s="138">
        <v>112.3</v>
      </c>
      <c r="H208" s="136">
        <v>88331</v>
      </c>
      <c r="I208" s="136">
        <v>83778</v>
      </c>
      <c r="J208" s="138">
        <f t="shared" si="37"/>
        <v>105.4346009692282</v>
      </c>
      <c r="K208" s="136">
        <v>88747</v>
      </c>
      <c r="L208" s="136">
        <v>81259</v>
      </c>
      <c r="M208" s="138">
        <f t="shared" si="38"/>
        <v>109.21497926383539</v>
      </c>
      <c r="N208" s="136">
        <v>179872</v>
      </c>
      <c r="O208" s="136">
        <v>167525</v>
      </c>
      <c r="P208" s="138">
        <f t="shared" si="39"/>
        <v>107.37024324727652</v>
      </c>
      <c r="Q208" s="139"/>
      <c r="R208" s="139"/>
      <c r="S208" s="82"/>
      <c r="T208" s="139"/>
      <c r="U208" s="139"/>
      <c r="V208" s="82"/>
      <c r="W208" s="139"/>
      <c r="X208" s="139"/>
      <c r="Y208" s="211"/>
    </row>
    <row r="209" spans="1:28" x14ac:dyDescent="0.2">
      <c r="A209" s="81" t="s">
        <v>101</v>
      </c>
      <c r="B209" s="136">
        <v>126492</v>
      </c>
      <c r="C209" s="177">
        <f t="shared" si="35"/>
        <v>113780</v>
      </c>
      <c r="D209" s="178">
        <f t="shared" si="36"/>
        <v>111.17243803831956</v>
      </c>
      <c r="E209" s="136">
        <v>20917</v>
      </c>
      <c r="F209" s="136">
        <v>15188</v>
      </c>
      <c r="G209" s="138">
        <v>137.69999999999999</v>
      </c>
      <c r="H209" s="136">
        <v>105575</v>
      </c>
      <c r="I209" s="136">
        <v>98592</v>
      </c>
      <c r="J209" s="138">
        <f t="shared" si="37"/>
        <v>107.08272476468679</v>
      </c>
      <c r="K209" s="136">
        <v>74656</v>
      </c>
      <c r="L209" s="136">
        <v>69775</v>
      </c>
      <c r="M209" s="138">
        <f t="shared" si="38"/>
        <v>106.99534217126478</v>
      </c>
      <c r="N209" s="136">
        <v>201148</v>
      </c>
      <c r="O209" s="136">
        <v>183555</v>
      </c>
      <c r="P209" s="138">
        <f t="shared" si="39"/>
        <v>109.58459317370816</v>
      </c>
      <c r="Q209" s="139"/>
      <c r="R209" s="139"/>
      <c r="S209" s="82"/>
      <c r="T209" s="139"/>
      <c r="U209" s="139"/>
      <c r="V209" s="82"/>
      <c r="W209" s="139"/>
      <c r="X209" s="139"/>
      <c r="Y209" s="212"/>
      <c r="Z209" s="185"/>
      <c r="AA209" s="185"/>
      <c r="AB209" s="185"/>
    </row>
    <row r="210" spans="1:28" s="185" customFormat="1" x14ac:dyDescent="0.2">
      <c r="A210" s="81" t="s">
        <v>102</v>
      </c>
      <c r="B210" s="136">
        <v>242773</v>
      </c>
      <c r="C210" s="177">
        <f t="shared" si="35"/>
        <v>215080</v>
      </c>
      <c r="D210" s="178">
        <f t="shared" si="36"/>
        <v>112.87567416775153</v>
      </c>
      <c r="E210" s="136">
        <v>32679</v>
      </c>
      <c r="F210" s="136">
        <v>23796</v>
      </c>
      <c r="G210" s="138">
        <v>137.30000000000001</v>
      </c>
      <c r="H210" s="136">
        <v>210094</v>
      </c>
      <c r="I210" s="136">
        <v>191284</v>
      </c>
      <c r="J210" s="138">
        <f t="shared" si="37"/>
        <v>109.83354593170365</v>
      </c>
      <c r="K210" s="136">
        <v>106739</v>
      </c>
      <c r="L210" s="136">
        <v>99838</v>
      </c>
      <c r="M210" s="138">
        <f t="shared" si="38"/>
        <v>106.9121977603718</v>
      </c>
      <c r="N210" s="136">
        <v>349512</v>
      </c>
      <c r="O210" s="136">
        <v>314918</v>
      </c>
      <c r="P210" s="138">
        <f t="shared" si="39"/>
        <v>110.98508183082581</v>
      </c>
      <c r="Q210" s="139"/>
      <c r="R210" s="139"/>
      <c r="S210" s="82"/>
      <c r="T210" s="139"/>
      <c r="U210" s="139"/>
      <c r="V210" s="82"/>
      <c r="W210" s="139"/>
      <c r="X210" s="139"/>
      <c r="Y210" s="213"/>
      <c r="Z210" s="171"/>
      <c r="AA210" s="171"/>
      <c r="AB210" s="171"/>
    </row>
    <row r="211" spans="1:28" x14ac:dyDescent="0.2">
      <c r="A211" s="81" t="s">
        <v>103</v>
      </c>
      <c r="B211" s="136">
        <v>94880</v>
      </c>
      <c r="C211" s="177">
        <f t="shared" si="35"/>
        <v>89108</v>
      </c>
      <c r="D211" s="178">
        <f t="shared" si="36"/>
        <v>106.47753288144723</v>
      </c>
      <c r="E211" s="136">
        <v>31127</v>
      </c>
      <c r="F211" s="136">
        <v>27209</v>
      </c>
      <c r="G211" s="138">
        <v>114.4</v>
      </c>
      <c r="H211" s="136">
        <v>63753</v>
      </c>
      <c r="I211" s="136">
        <v>61899</v>
      </c>
      <c r="J211" s="138">
        <f t="shared" si="37"/>
        <v>102.99520186109631</v>
      </c>
      <c r="K211" s="136">
        <v>69211</v>
      </c>
      <c r="L211" s="136">
        <v>77096</v>
      </c>
      <c r="M211" s="138">
        <f t="shared" si="38"/>
        <v>89.772491439244575</v>
      </c>
      <c r="N211" s="136">
        <v>164091</v>
      </c>
      <c r="O211" s="136">
        <v>166204</v>
      </c>
      <c r="P211" s="138">
        <f t="shared" si="39"/>
        <v>98.728670790113355</v>
      </c>
      <c r="Q211" s="139"/>
      <c r="R211" s="139"/>
      <c r="S211" s="82"/>
      <c r="T211" s="139"/>
      <c r="U211" s="139"/>
      <c r="V211" s="82"/>
      <c r="W211" s="139"/>
      <c r="X211" s="139"/>
      <c r="Y211" s="211"/>
    </row>
    <row r="212" spans="1:28" x14ac:dyDescent="0.2">
      <c r="A212" s="81" t="s">
        <v>104</v>
      </c>
      <c r="B212" s="136">
        <v>120736</v>
      </c>
      <c r="C212" s="177">
        <f t="shared" si="35"/>
        <v>117207</v>
      </c>
      <c r="D212" s="178">
        <f t="shared" si="36"/>
        <v>103.0109123175237</v>
      </c>
      <c r="E212" s="136">
        <v>6138</v>
      </c>
      <c r="F212" s="136">
        <v>5160</v>
      </c>
      <c r="G212" s="138">
        <v>119</v>
      </c>
      <c r="H212" s="136">
        <v>114598</v>
      </c>
      <c r="I212" s="136">
        <v>112047</v>
      </c>
      <c r="J212" s="138">
        <f t="shared" si="37"/>
        <v>102.27672316081645</v>
      </c>
      <c r="K212" s="136">
        <v>118534</v>
      </c>
      <c r="L212" s="136">
        <v>114330</v>
      </c>
      <c r="M212" s="138">
        <f t="shared" si="38"/>
        <v>103.67707513338581</v>
      </c>
      <c r="N212" s="136">
        <v>239270</v>
      </c>
      <c r="O212" s="136">
        <v>231537</v>
      </c>
      <c r="P212" s="138">
        <f t="shared" si="39"/>
        <v>103.3398549691842</v>
      </c>
      <c r="Q212" s="139"/>
      <c r="R212" s="139"/>
      <c r="S212" s="82"/>
      <c r="T212" s="139"/>
      <c r="U212" s="139"/>
      <c r="V212" s="82"/>
      <c r="W212" s="139"/>
      <c r="X212" s="139"/>
      <c r="Y212" s="211"/>
    </row>
    <row r="213" spans="1:28" x14ac:dyDescent="0.2">
      <c r="A213" s="81" t="s">
        <v>105</v>
      </c>
      <c r="B213" s="136">
        <v>66908</v>
      </c>
      <c r="C213" s="177">
        <f t="shared" si="35"/>
        <v>63839</v>
      </c>
      <c r="D213" s="178">
        <f t="shared" si="36"/>
        <v>104.80740613104842</v>
      </c>
      <c r="E213" s="136">
        <v>941</v>
      </c>
      <c r="F213" s="136">
        <v>1468</v>
      </c>
      <c r="G213" s="138">
        <v>64.099999999999994</v>
      </c>
      <c r="H213" s="136">
        <v>65967</v>
      </c>
      <c r="I213" s="136">
        <v>62371</v>
      </c>
      <c r="J213" s="138">
        <f t="shared" si="37"/>
        <v>105.76549999198345</v>
      </c>
      <c r="K213" s="136">
        <v>64254</v>
      </c>
      <c r="L213" s="136">
        <v>65579</v>
      </c>
      <c r="M213" s="138">
        <f t="shared" si="38"/>
        <v>97.979536131993484</v>
      </c>
      <c r="N213" s="136">
        <v>131162</v>
      </c>
      <c r="O213" s="136">
        <v>129418</v>
      </c>
      <c r="P213" s="138">
        <f t="shared" si="39"/>
        <v>101.34757143519448</v>
      </c>
      <c r="Q213" s="139"/>
      <c r="R213" s="139"/>
      <c r="S213" s="82"/>
      <c r="T213" s="139"/>
      <c r="U213" s="139"/>
      <c r="V213" s="82"/>
      <c r="W213" s="139"/>
      <c r="X213" s="139"/>
      <c r="Y213" s="211"/>
    </row>
    <row r="214" spans="1:28" x14ac:dyDescent="0.2">
      <c r="A214" s="81" t="s">
        <v>106</v>
      </c>
      <c r="B214" s="136">
        <v>181835</v>
      </c>
      <c r="C214" s="177">
        <f t="shared" si="35"/>
        <v>195401</v>
      </c>
      <c r="D214" s="178">
        <f t="shared" si="36"/>
        <v>93.057353851822668</v>
      </c>
      <c r="E214" s="136">
        <v>26435</v>
      </c>
      <c r="F214" s="136">
        <v>23335</v>
      </c>
      <c r="G214" s="138">
        <v>113.3</v>
      </c>
      <c r="H214" s="136">
        <v>155400</v>
      </c>
      <c r="I214" s="136">
        <v>172066</v>
      </c>
      <c r="J214" s="138">
        <f t="shared" si="37"/>
        <v>90.314181767461321</v>
      </c>
      <c r="K214" s="136">
        <v>88311</v>
      </c>
      <c r="L214" s="136">
        <v>120492</v>
      </c>
      <c r="M214" s="138">
        <f t="shared" si="38"/>
        <v>73.292002788566876</v>
      </c>
      <c r="N214" s="136">
        <v>270146</v>
      </c>
      <c r="O214" s="136">
        <v>315893</v>
      </c>
      <c r="P214" s="138">
        <f t="shared" si="39"/>
        <v>85.518197617547713</v>
      </c>
      <c r="Q214" s="139"/>
      <c r="R214" s="139"/>
      <c r="S214" s="82"/>
      <c r="T214" s="139"/>
      <c r="U214" s="139"/>
      <c r="V214" s="82"/>
      <c r="W214" s="139"/>
      <c r="X214" s="139"/>
      <c r="Y214" s="211"/>
    </row>
    <row r="215" spans="1:28" x14ac:dyDescent="0.2">
      <c r="A215" s="81" t="s">
        <v>107</v>
      </c>
      <c r="B215" s="136">
        <v>63121</v>
      </c>
      <c r="C215" s="177">
        <f t="shared" si="35"/>
        <v>56711</v>
      </c>
      <c r="D215" s="178">
        <f t="shared" si="36"/>
        <v>111.30292183174339</v>
      </c>
      <c r="E215" s="136">
        <v>23680</v>
      </c>
      <c r="F215" s="136">
        <v>17556</v>
      </c>
      <c r="G215" s="138">
        <v>134.9</v>
      </c>
      <c r="H215" s="136">
        <v>39441</v>
      </c>
      <c r="I215" s="136">
        <v>39155</v>
      </c>
      <c r="J215" s="138">
        <f t="shared" si="37"/>
        <v>100.73043034095262</v>
      </c>
      <c r="K215" s="136">
        <v>71413</v>
      </c>
      <c r="L215" s="136">
        <v>78565</v>
      </c>
      <c r="M215" s="138">
        <f t="shared" si="38"/>
        <v>90.896709730796161</v>
      </c>
      <c r="N215" s="136">
        <v>134534</v>
      </c>
      <c r="O215" s="136">
        <v>135276</v>
      </c>
      <c r="P215" s="138">
        <f t="shared" si="39"/>
        <v>99.451491764984183</v>
      </c>
      <c r="Q215" s="139"/>
      <c r="R215" s="139"/>
      <c r="S215" s="82"/>
      <c r="T215" s="139"/>
      <c r="U215" s="139"/>
      <c r="V215" s="82"/>
      <c r="W215" s="139"/>
      <c r="X215" s="139"/>
      <c r="Y215" s="211"/>
    </row>
    <row r="216" spans="1:28" x14ac:dyDescent="0.2">
      <c r="A216" s="81" t="s">
        <v>108</v>
      </c>
      <c r="B216" s="136">
        <v>130006</v>
      </c>
      <c r="C216" s="177">
        <f t="shared" si="35"/>
        <v>98922</v>
      </c>
      <c r="D216" s="178">
        <f t="shared" si="36"/>
        <v>131.42273710600273</v>
      </c>
      <c r="E216" s="136">
        <v>31274</v>
      </c>
      <c r="F216" s="136">
        <v>23881</v>
      </c>
      <c r="G216" s="138">
        <v>131</v>
      </c>
      <c r="H216" s="136">
        <v>98732</v>
      </c>
      <c r="I216" s="136">
        <v>75041</v>
      </c>
      <c r="J216" s="138">
        <f t="shared" si="37"/>
        <v>131.57074132807398</v>
      </c>
      <c r="K216" s="136">
        <v>319900</v>
      </c>
      <c r="L216" s="136">
        <v>357496</v>
      </c>
      <c r="M216" s="138">
        <f t="shared" si="38"/>
        <v>89.483518696712693</v>
      </c>
      <c r="N216" s="136">
        <v>449906</v>
      </c>
      <c r="O216" s="136">
        <v>456418</v>
      </c>
      <c r="P216" s="138">
        <f t="shared" si="39"/>
        <v>98.57323769001222</v>
      </c>
      <c r="Q216" s="139"/>
      <c r="R216" s="139"/>
      <c r="S216" s="82"/>
      <c r="T216" s="139"/>
      <c r="U216" s="139"/>
      <c r="V216" s="82"/>
      <c r="W216" s="139"/>
      <c r="X216" s="139"/>
      <c r="Y216" s="211"/>
    </row>
    <row r="217" spans="1:28" ht="15" x14ac:dyDescent="0.25">
      <c r="A217" s="80" t="s">
        <v>109</v>
      </c>
      <c r="B217" s="136">
        <v>133054</v>
      </c>
      <c r="C217" s="177">
        <f t="shared" si="35"/>
        <v>126945</v>
      </c>
      <c r="D217" s="178">
        <f t="shared" si="36"/>
        <v>104.81232029619127</v>
      </c>
      <c r="E217" s="136">
        <v>4244</v>
      </c>
      <c r="F217" s="136">
        <v>3202</v>
      </c>
      <c r="G217" s="138">
        <v>132.5</v>
      </c>
      <c r="H217" s="136">
        <v>128810</v>
      </c>
      <c r="I217" s="136">
        <v>123743</v>
      </c>
      <c r="J217" s="138">
        <f t="shared" si="37"/>
        <v>104.09477707829937</v>
      </c>
      <c r="K217" s="136">
        <v>45708</v>
      </c>
      <c r="L217" s="136">
        <v>40751</v>
      </c>
      <c r="M217" s="138">
        <f t="shared" si="38"/>
        <v>112.16411867193443</v>
      </c>
      <c r="N217" s="136">
        <v>178762</v>
      </c>
      <c r="O217" s="136">
        <v>167696</v>
      </c>
      <c r="P217" s="138">
        <f t="shared" si="39"/>
        <v>106.59884553000667</v>
      </c>
      <c r="Q217" s="139"/>
      <c r="R217" s="139"/>
      <c r="S217" s="82"/>
      <c r="T217" s="139"/>
      <c r="U217" s="139"/>
      <c r="V217" s="82"/>
      <c r="W217" s="139"/>
      <c r="X217" s="139"/>
      <c r="Y217" s="213"/>
      <c r="Z217" s="186"/>
      <c r="AA217" s="186"/>
      <c r="AB217" s="186"/>
    </row>
    <row r="218" spans="1:28" s="186" customFormat="1" ht="15" x14ac:dyDescent="0.25">
      <c r="A218" s="81" t="s">
        <v>110</v>
      </c>
      <c r="B218" s="136">
        <v>124509</v>
      </c>
      <c r="C218" s="177">
        <f t="shared" si="35"/>
        <v>117768</v>
      </c>
      <c r="D218" s="178">
        <f t="shared" si="36"/>
        <v>105.72396576319542</v>
      </c>
      <c r="E218" s="136">
        <v>12616</v>
      </c>
      <c r="F218" s="136">
        <v>9180</v>
      </c>
      <c r="G218" s="138">
        <v>137.4</v>
      </c>
      <c r="H218" s="136">
        <v>111893</v>
      </c>
      <c r="I218" s="136">
        <v>108588</v>
      </c>
      <c r="J218" s="138">
        <f t="shared" si="37"/>
        <v>103.04361439569749</v>
      </c>
      <c r="K218" s="136">
        <v>89930</v>
      </c>
      <c r="L218" s="136">
        <v>87607</v>
      </c>
      <c r="M218" s="138">
        <f t="shared" si="38"/>
        <v>102.65161459700708</v>
      </c>
      <c r="N218" s="136">
        <v>214439</v>
      </c>
      <c r="O218" s="136">
        <v>205375</v>
      </c>
      <c r="P218" s="138">
        <f t="shared" si="39"/>
        <v>104.41339013998783</v>
      </c>
      <c r="Q218" s="139"/>
      <c r="R218" s="139"/>
      <c r="S218" s="82"/>
      <c r="T218" s="139"/>
      <c r="U218" s="139"/>
      <c r="V218" s="82"/>
      <c r="W218" s="139"/>
      <c r="X218" s="139"/>
      <c r="Y218" s="212"/>
      <c r="Z218" s="185"/>
      <c r="AA218" s="185"/>
      <c r="AB218" s="185"/>
    </row>
    <row r="219" spans="1:28" s="185" customFormat="1" x14ac:dyDescent="0.2">
      <c r="A219" s="81" t="s">
        <v>111</v>
      </c>
      <c r="B219" s="136">
        <v>39</v>
      </c>
      <c r="C219" s="177">
        <f>F219</f>
        <v>63</v>
      </c>
      <c r="D219" s="178">
        <f t="shared" si="36"/>
        <v>61.904761904761905</v>
      </c>
      <c r="E219" s="136">
        <v>36</v>
      </c>
      <c r="F219" s="136">
        <v>63</v>
      </c>
      <c r="G219" s="138">
        <v>57.1</v>
      </c>
      <c r="H219" s="136">
        <v>3</v>
      </c>
      <c r="I219" s="141" t="s">
        <v>227</v>
      </c>
      <c r="J219" s="138" t="s">
        <v>227</v>
      </c>
      <c r="K219" s="136">
        <v>259</v>
      </c>
      <c r="L219" s="136">
        <v>360</v>
      </c>
      <c r="M219" s="138">
        <f t="shared" si="38"/>
        <v>71.944444444444443</v>
      </c>
      <c r="N219" s="136">
        <v>298</v>
      </c>
      <c r="O219" s="177">
        <v>423</v>
      </c>
      <c r="P219" s="138">
        <f t="shared" si="39"/>
        <v>70.44917257683214</v>
      </c>
      <c r="Q219" s="139"/>
      <c r="R219" s="139"/>
      <c r="S219" s="82"/>
      <c r="T219" s="82"/>
      <c r="U219" s="139"/>
      <c r="V219" s="82"/>
      <c r="W219" s="139"/>
      <c r="X219" s="139"/>
      <c r="Y219" s="211"/>
      <c r="Z219" s="171"/>
      <c r="AA219" s="171"/>
      <c r="AB219" s="171"/>
    </row>
    <row r="220" spans="1:28" x14ac:dyDescent="0.2">
      <c r="A220" s="81" t="s">
        <v>112</v>
      </c>
      <c r="B220" s="141" t="s">
        <v>227</v>
      </c>
      <c r="C220" s="177" t="s">
        <v>227</v>
      </c>
      <c r="D220" s="178" t="s">
        <v>227</v>
      </c>
      <c r="E220" s="141" t="s">
        <v>227</v>
      </c>
      <c r="F220" s="141" t="s">
        <v>227</v>
      </c>
      <c r="G220" s="141" t="s">
        <v>227</v>
      </c>
      <c r="H220" s="141" t="s">
        <v>227</v>
      </c>
      <c r="I220" s="141" t="s">
        <v>227</v>
      </c>
      <c r="J220" s="138" t="s">
        <v>227</v>
      </c>
      <c r="K220" s="136">
        <v>1365</v>
      </c>
      <c r="L220" s="136">
        <v>1339</v>
      </c>
      <c r="M220" s="138">
        <f t="shared" si="38"/>
        <v>101.94174757281553</v>
      </c>
      <c r="N220" s="136">
        <v>1365</v>
      </c>
      <c r="O220" s="177">
        <v>1339</v>
      </c>
      <c r="P220" s="138">
        <f t="shared" si="39"/>
        <v>101.94174757281553</v>
      </c>
      <c r="Q220" s="139"/>
      <c r="R220" s="139"/>
      <c r="S220" s="82"/>
      <c r="T220" s="82"/>
      <c r="U220" s="139"/>
      <c r="V220" s="82"/>
      <c r="W220" s="139"/>
      <c r="X220" s="139"/>
      <c r="Y220" s="211"/>
    </row>
    <row r="221" spans="1:28" x14ac:dyDescent="0.2">
      <c r="A221" s="83" t="s">
        <v>113</v>
      </c>
      <c r="B221" s="143">
        <v>1447</v>
      </c>
      <c r="C221" s="143">
        <f>F221+I221</f>
        <v>3696</v>
      </c>
      <c r="D221" s="182">
        <f t="shared" ref="D221" si="40">B221/C221*100</f>
        <v>39.150432900432904</v>
      </c>
      <c r="E221" s="143">
        <v>448</v>
      </c>
      <c r="F221" s="143">
        <v>392</v>
      </c>
      <c r="G221" s="159">
        <v>114.3</v>
      </c>
      <c r="H221" s="143">
        <v>999</v>
      </c>
      <c r="I221" s="143">
        <v>3304</v>
      </c>
      <c r="J221" s="301">
        <f t="shared" si="37"/>
        <v>30.236077481840194</v>
      </c>
      <c r="K221" s="300">
        <v>15782</v>
      </c>
      <c r="L221" s="300">
        <v>12410</v>
      </c>
      <c r="M221" s="301">
        <f t="shared" si="38"/>
        <v>127.17163577759872</v>
      </c>
      <c r="N221" s="300">
        <v>17229</v>
      </c>
      <c r="O221" s="300">
        <v>16106</v>
      </c>
      <c r="P221" s="301">
        <f t="shared" si="39"/>
        <v>106.97255681112628</v>
      </c>
      <c r="Q221" s="82"/>
      <c r="R221" s="82"/>
      <c r="S221" s="82"/>
      <c r="T221" s="139"/>
      <c r="U221" s="139"/>
      <c r="V221" s="82"/>
      <c r="W221" s="139"/>
      <c r="X221" s="139"/>
      <c r="Y221" s="211"/>
    </row>
    <row r="222" spans="1:28" x14ac:dyDescent="0.2">
      <c r="A222" s="187"/>
      <c r="B222" s="210"/>
      <c r="C222" s="210"/>
      <c r="D222" s="214"/>
      <c r="E222" s="191"/>
      <c r="F222" s="209"/>
      <c r="G222" s="214"/>
      <c r="H222" s="191"/>
      <c r="I222" s="209"/>
      <c r="J222" s="214"/>
      <c r="K222" s="191"/>
      <c r="L222" s="191"/>
      <c r="M222" s="214"/>
      <c r="O222" s="191"/>
      <c r="P222" s="192"/>
      <c r="Q222" s="139"/>
      <c r="R222" s="139"/>
      <c r="S222" s="82"/>
      <c r="T222" s="191"/>
      <c r="U222" s="191"/>
      <c r="V222" s="192"/>
      <c r="W222" s="191"/>
      <c r="X222" s="191"/>
      <c r="Y222" s="211"/>
    </row>
    <row r="223" spans="1:28" x14ac:dyDescent="0.2">
      <c r="Q223" s="191"/>
      <c r="R223" s="191"/>
      <c r="S223" s="192"/>
    </row>
    <row r="224" spans="1:28" ht="17.25" customHeight="1" x14ac:dyDescent="0.2">
      <c r="A224" s="378" t="s">
        <v>279</v>
      </c>
      <c r="B224" s="378"/>
      <c r="C224" s="378"/>
      <c r="D224" s="378"/>
      <c r="E224" s="378"/>
      <c r="F224" s="378"/>
      <c r="G224" s="378"/>
      <c r="H224" s="378"/>
      <c r="I224" s="378"/>
      <c r="J224" s="378"/>
      <c r="K224" s="378"/>
      <c r="L224" s="378"/>
      <c r="M224" s="378"/>
      <c r="N224" s="378"/>
      <c r="O224" s="378"/>
      <c r="P224" s="378"/>
    </row>
    <row r="225" spans="1:28" ht="17.25" customHeight="1" x14ac:dyDescent="0.2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P225" s="206" t="s">
        <v>150</v>
      </c>
    </row>
    <row r="226" spans="1:28" x14ac:dyDescent="0.2">
      <c r="A226" s="338"/>
      <c r="B226" s="333" t="s">
        <v>210</v>
      </c>
      <c r="C226" s="333"/>
      <c r="D226" s="333"/>
      <c r="E226" s="334" t="s">
        <v>88</v>
      </c>
      <c r="F226" s="339"/>
      <c r="G226" s="339"/>
      <c r="H226" s="339"/>
      <c r="I226" s="339"/>
      <c r="J226" s="339"/>
      <c r="K226" s="327" t="s">
        <v>85</v>
      </c>
      <c r="L226" s="328"/>
      <c r="M226" s="329"/>
      <c r="N226" s="333" t="s">
        <v>89</v>
      </c>
      <c r="O226" s="333"/>
      <c r="P226" s="334"/>
    </row>
    <row r="227" spans="1:28" ht="15" customHeight="1" x14ac:dyDescent="0.2">
      <c r="A227" s="338"/>
      <c r="B227" s="333"/>
      <c r="C227" s="333"/>
      <c r="D227" s="333"/>
      <c r="E227" s="333" t="s">
        <v>87</v>
      </c>
      <c r="F227" s="333"/>
      <c r="G227" s="333"/>
      <c r="H227" s="333" t="s">
        <v>86</v>
      </c>
      <c r="I227" s="333"/>
      <c r="J227" s="333"/>
      <c r="K227" s="330"/>
      <c r="L227" s="331"/>
      <c r="M227" s="332"/>
      <c r="N227" s="333"/>
      <c r="O227" s="333"/>
      <c r="P227" s="334"/>
    </row>
    <row r="228" spans="1:28" ht="36" customHeight="1" x14ac:dyDescent="0.2">
      <c r="A228" s="338"/>
      <c r="B228" s="21" t="s">
        <v>208</v>
      </c>
      <c r="C228" s="21" t="s">
        <v>84</v>
      </c>
      <c r="D228" s="21" t="s">
        <v>209</v>
      </c>
      <c r="E228" s="21" t="s">
        <v>208</v>
      </c>
      <c r="F228" s="21" t="s">
        <v>84</v>
      </c>
      <c r="G228" s="21" t="s">
        <v>209</v>
      </c>
      <c r="H228" s="21" t="s">
        <v>208</v>
      </c>
      <c r="I228" s="21" t="s">
        <v>84</v>
      </c>
      <c r="J228" s="21" t="s">
        <v>209</v>
      </c>
      <c r="K228" s="21" t="s">
        <v>208</v>
      </c>
      <c r="L228" s="21" t="s">
        <v>84</v>
      </c>
      <c r="M228" s="22" t="s">
        <v>209</v>
      </c>
      <c r="N228" s="21" t="s">
        <v>208</v>
      </c>
      <c r="O228" s="21" t="s">
        <v>84</v>
      </c>
      <c r="P228" s="22" t="s">
        <v>209</v>
      </c>
    </row>
    <row r="229" spans="1:28" ht="23.25" customHeight="1" x14ac:dyDescent="0.2">
      <c r="A229" s="75" t="s">
        <v>93</v>
      </c>
      <c r="B229" s="136">
        <v>149112</v>
      </c>
      <c r="C229" s="177">
        <f t="shared" ref="C229" si="41">F229+I229</f>
        <v>135658</v>
      </c>
      <c r="D229" s="178">
        <f t="shared" ref="D229" si="42">B229/C229*100</f>
        <v>109.91758687287148</v>
      </c>
      <c r="E229" s="136">
        <v>18271</v>
      </c>
      <c r="F229" s="136">
        <v>17320</v>
      </c>
      <c r="G229" s="138">
        <v>105.5</v>
      </c>
      <c r="H229" s="136">
        <v>130841</v>
      </c>
      <c r="I229" s="136">
        <v>118338</v>
      </c>
      <c r="J229" s="138">
        <v>110.6</v>
      </c>
      <c r="K229" s="136">
        <v>123808</v>
      </c>
      <c r="L229" s="136">
        <v>126383</v>
      </c>
      <c r="M229" s="138">
        <v>98</v>
      </c>
      <c r="N229" s="136">
        <v>272920</v>
      </c>
      <c r="O229" s="136">
        <v>262041</v>
      </c>
      <c r="P229" s="138">
        <f>N229/O229%</f>
        <v>104.15164039215237</v>
      </c>
      <c r="Q229" s="174"/>
      <c r="R229" s="174"/>
      <c r="S229" s="174"/>
      <c r="T229" s="139"/>
      <c r="U229" s="139"/>
      <c r="V229" s="82"/>
      <c r="W229" s="139"/>
      <c r="X229" s="139"/>
      <c r="Y229" s="211"/>
    </row>
    <row r="230" spans="1:28" x14ac:dyDescent="0.2">
      <c r="A230" s="80" t="s">
        <v>94</v>
      </c>
      <c r="B230" s="136">
        <v>450</v>
      </c>
      <c r="C230" s="177">
        <f t="shared" ref="C230:C246" si="43">F230+I230</f>
        <v>339</v>
      </c>
      <c r="D230" s="178">
        <f t="shared" ref="D230:D246" si="44">B230/C230*100</f>
        <v>132.74336283185841</v>
      </c>
      <c r="E230" s="136">
        <v>170</v>
      </c>
      <c r="F230" s="136">
        <v>106</v>
      </c>
      <c r="G230" s="138">
        <v>160.4</v>
      </c>
      <c r="H230" s="136">
        <v>280</v>
      </c>
      <c r="I230" s="136">
        <v>233</v>
      </c>
      <c r="J230" s="138">
        <v>120.2</v>
      </c>
      <c r="K230" s="136">
        <v>33</v>
      </c>
      <c r="L230" s="136">
        <v>24</v>
      </c>
      <c r="M230" s="138">
        <v>137.5</v>
      </c>
      <c r="N230" s="136">
        <v>483</v>
      </c>
      <c r="O230" s="136">
        <v>363</v>
      </c>
      <c r="P230" s="138">
        <v>133.1</v>
      </c>
      <c r="Q230" s="139"/>
      <c r="R230" s="139"/>
      <c r="S230" s="82"/>
      <c r="T230" s="139"/>
      <c r="U230" s="139"/>
      <c r="V230" s="82"/>
      <c r="W230" s="139"/>
      <c r="X230" s="139"/>
      <c r="Y230" s="212"/>
      <c r="Z230" s="185"/>
      <c r="AA230" s="185"/>
      <c r="AB230" s="185"/>
    </row>
    <row r="231" spans="1:28" s="185" customFormat="1" x14ac:dyDescent="0.2">
      <c r="A231" s="81" t="s">
        <v>95</v>
      </c>
      <c r="B231" s="136">
        <v>77</v>
      </c>
      <c r="C231" s="177">
        <f>F231</f>
        <v>35</v>
      </c>
      <c r="D231" s="178">
        <f t="shared" si="44"/>
        <v>220.00000000000003</v>
      </c>
      <c r="E231" s="136">
        <v>71</v>
      </c>
      <c r="F231" s="136">
        <v>35</v>
      </c>
      <c r="G231" s="138">
        <v>202.9</v>
      </c>
      <c r="H231" s="136">
        <v>6</v>
      </c>
      <c r="I231" s="141" t="s">
        <v>227</v>
      </c>
      <c r="J231" s="141" t="s">
        <v>227</v>
      </c>
      <c r="K231" s="136">
        <v>78</v>
      </c>
      <c r="L231" s="136">
        <v>80</v>
      </c>
      <c r="M231" s="138">
        <v>97.5</v>
      </c>
      <c r="N231" s="136">
        <v>155</v>
      </c>
      <c r="O231" s="136">
        <v>115</v>
      </c>
      <c r="P231" s="138">
        <v>134.80000000000001</v>
      </c>
      <c r="Q231" s="139"/>
      <c r="R231" s="139"/>
      <c r="S231" s="82"/>
      <c r="T231" s="82"/>
      <c r="U231" s="82"/>
      <c r="V231" s="82"/>
      <c r="W231" s="139"/>
      <c r="X231" s="139"/>
      <c r="Y231" s="211"/>
      <c r="Z231" s="171"/>
      <c r="AA231" s="171"/>
      <c r="AB231" s="171"/>
    </row>
    <row r="232" spans="1:28" x14ac:dyDescent="0.2">
      <c r="A232" s="81" t="s">
        <v>96</v>
      </c>
      <c r="B232" s="136">
        <v>13113</v>
      </c>
      <c r="C232" s="177">
        <f t="shared" si="43"/>
        <v>11964</v>
      </c>
      <c r="D232" s="178">
        <f t="shared" si="44"/>
        <v>109.60381143430291</v>
      </c>
      <c r="E232" s="136">
        <v>396</v>
      </c>
      <c r="F232" s="136">
        <v>72</v>
      </c>
      <c r="G232" s="138">
        <v>550</v>
      </c>
      <c r="H232" s="136">
        <v>12717</v>
      </c>
      <c r="I232" s="136">
        <v>11892</v>
      </c>
      <c r="J232" s="138">
        <v>106.9</v>
      </c>
      <c r="K232" s="136">
        <v>8077</v>
      </c>
      <c r="L232" s="136">
        <v>8025</v>
      </c>
      <c r="M232" s="138">
        <v>100.6</v>
      </c>
      <c r="N232" s="136">
        <v>21190</v>
      </c>
      <c r="O232" s="136">
        <v>19989</v>
      </c>
      <c r="P232" s="138">
        <v>106</v>
      </c>
      <c r="Q232" s="139"/>
      <c r="R232" s="139"/>
      <c r="S232" s="82"/>
      <c r="T232" s="139"/>
      <c r="U232" s="139"/>
      <c r="V232" s="82"/>
      <c r="W232" s="139"/>
      <c r="X232" s="139"/>
      <c r="Y232" s="211"/>
    </row>
    <row r="233" spans="1:28" x14ac:dyDescent="0.2">
      <c r="A233" s="81" t="s">
        <v>97</v>
      </c>
      <c r="B233" s="136">
        <v>6646</v>
      </c>
      <c r="C233" s="177">
        <f t="shared" si="43"/>
        <v>6206</v>
      </c>
      <c r="D233" s="178">
        <f t="shared" si="44"/>
        <v>107.08991298743152</v>
      </c>
      <c r="E233" s="136">
        <v>4922</v>
      </c>
      <c r="F233" s="136">
        <v>4918</v>
      </c>
      <c r="G233" s="138">
        <v>100.1</v>
      </c>
      <c r="H233" s="136">
        <v>1724</v>
      </c>
      <c r="I233" s="136">
        <v>1288</v>
      </c>
      <c r="J233" s="138">
        <v>133.9</v>
      </c>
      <c r="K233" s="136">
        <v>498</v>
      </c>
      <c r="L233" s="136">
        <v>420</v>
      </c>
      <c r="M233" s="138">
        <v>118.6</v>
      </c>
      <c r="N233" s="136">
        <v>7144</v>
      </c>
      <c r="O233" s="136">
        <v>6626</v>
      </c>
      <c r="P233" s="138">
        <v>107.8</v>
      </c>
      <c r="Q233" s="139"/>
      <c r="R233" s="139"/>
      <c r="S233" s="82"/>
      <c r="T233" s="139"/>
      <c r="U233" s="139"/>
      <c r="V233" s="82"/>
      <c r="W233" s="139"/>
      <c r="X233" s="139"/>
      <c r="Y233" s="212"/>
      <c r="Z233" s="185"/>
      <c r="AA233" s="185"/>
      <c r="AB233" s="185"/>
    </row>
    <row r="234" spans="1:28" s="185" customFormat="1" x14ac:dyDescent="0.2">
      <c r="A234" s="81" t="s">
        <v>98</v>
      </c>
      <c r="B234" s="136">
        <v>21788</v>
      </c>
      <c r="C234" s="177">
        <f t="shared" si="43"/>
        <v>20853</v>
      </c>
      <c r="D234" s="178">
        <f t="shared" si="44"/>
        <v>104.48376732364648</v>
      </c>
      <c r="E234" s="136">
        <v>1515</v>
      </c>
      <c r="F234" s="136">
        <v>1541</v>
      </c>
      <c r="G234" s="138">
        <v>98.3</v>
      </c>
      <c r="H234" s="136">
        <v>20273</v>
      </c>
      <c r="I234" s="136">
        <v>19312</v>
      </c>
      <c r="J234" s="138">
        <v>105</v>
      </c>
      <c r="K234" s="136">
        <v>18907</v>
      </c>
      <c r="L234" s="136">
        <v>19838</v>
      </c>
      <c r="M234" s="138">
        <v>95.3</v>
      </c>
      <c r="N234" s="136">
        <v>40695</v>
      </c>
      <c r="O234" s="136">
        <v>40691</v>
      </c>
      <c r="P234" s="138">
        <v>100</v>
      </c>
      <c r="Q234" s="139"/>
      <c r="R234" s="139"/>
      <c r="S234" s="82"/>
      <c r="T234" s="139"/>
      <c r="U234" s="139"/>
      <c r="V234" s="82"/>
      <c r="W234" s="139"/>
      <c r="X234" s="139"/>
      <c r="Y234" s="211"/>
      <c r="Z234" s="171"/>
      <c r="AA234" s="171"/>
      <c r="AB234" s="171"/>
    </row>
    <row r="235" spans="1:28" x14ac:dyDescent="0.2">
      <c r="A235" s="81" t="s">
        <v>99</v>
      </c>
      <c r="B235" s="136">
        <v>2104</v>
      </c>
      <c r="C235" s="177">
        <f t="shared" si="43"/>
        <v>2115</v>
      </c>
      <c r="D235" s="178">
        <f t="shared" si="44"/>
        <v>99.479905437352244</v>
      </c>
      <c r="E235" s="136">
        <v>29</v>
      </c>
      <c r="F235" s="136">
        <v>24</v>
      </c>
      <c r="G235" s="138">
        <v>120.8</v>
      </c>
      <c r="H235" s="136">
        <v>2075</v>
      </c>
      <c r="I235" s="136">
        <v>2091</v>
      </c>
      <c r="J235" s="138">
        <v>99.2</v>
      </c>
      <c r="K235" s="136">
        <v>516</v>
      </c>
      <c r="L235" s="136">
        <v>417</v>
      </c>
      <c r="M235" s="138">
        <v>123.7</v>
      </c>
      <c r="N235" s="136">
        <v>2620</v>
      </c>
      <c r="O235" s="136">
        <v>2532</v>
      </c>
      <c r="P235" s="138">
        <v>103.5</v>
      </c>
      <c r="Q235" s="139"/>
      <c r="R235" s="139"/>
      <c r="S235" s="82"/>
      <c r="T235" s="139"/>
      <c r="U235" s="139"/>
      <c r="V235" s="82"/>
      <c r="W235" s="139"/>
      <c r="X235" s="139"/>
      <c r="Y235" s="211"/>
    </row>
    <row r="236" spans="1:28" x14ac:dyDescent="0.2">
      <c r="A236" s="81" t="s">
        <v>100</v>
      </c>
      <c r="B236" s="136">
        <v>4729</v>
      </c>
      <c r="C236" s="177">
        <f t="shared" si="43"/>
        <v>4609</v>
      </c>
      <c r="D236" s="178">
        <f t="shared" si="44"/>
        <v>102.6036016489477</v>
      </c>
      <c r="E236" s="136">
        <v>100</v>
      </c>
      <c r="F236" s="136">
        <v>65</v>
      </c>
      <c r="G236" s="138">
        <v>153.80000000000001</v>
      </c>
      <c r="H236" s="136">
        <v>4629</v>
      </c>
      <c r="I236" s="136">
        <v>4544</v>
      </c>
      <c r="J236" s="138">
        <v>101.9</v>
      </c>
      <c r="K236" s="136">
        <v>2695</v>
      </c>
      <c r="L236" s="136">
        <v>2497</v>
      </c>
      <c r="M236" s="138">
        <v>107.9</v>
      </c>
      <c r="N236" s="136">
        <v>7424</v>
      </c>
      <c r="O236" s="136">
        <v>7106</v>
      </c>
      <c r="P236" s="138">
        <v>104.5</v>
      </c>
      <c r="Q236" s="139"/>
      <c r="R236" s="139"/>
      <c r="S236" s="82"/>
      <c r="T236" s="139"/>
      <c r="U236" s="139"/>
      <c r="V236" s="82"/>
      <c r="W236" s="139"/>
      <c r="X236" s="139"/>
      <c r="Y236" s="211"/>
    </row>
    <row r="237" spans="1:28" x14ac:dyDescent="0.2">
      <c r="A237" s="81" t="s">
        <v>101</v>
      </c>
      <c r="B237" s="136">
        <v>1723</v>
      </c>
      <c r="C237" s="177">
        <f t="shared" si="43"/>
        <v>1498</v>
      </c>
      <c r="D237" s="178">
        <f t="shared" si="44"/>
        <v>115.02002670226969</v>
      </c>
      <c r="E237" s="136">
        <v>629</v>
      </c>
      <c r="F237" s="136">
        <v>616</v>
      </c>
      <c r="G237" s="138">
        <v>102.1</v>
      </c>
      <c r="H237" s="136">
        <v>1094</v>
      </c>
      <c r="I237" s="136">
        <v>882</v>
      </c>
      <c r="J237" s="138">
        <v>124</v>
      </c>
      <c r="K237" s="136">
        <v>273</v>
      </c>
      <c r="L237" s="136">
        <v>279</v>
      </c>
      <c r="M237" s="138">
        <v>97.8</v>
      </c>
      <c r="N237" s="136">
        <v>1996</v>
      </c>
      <c r="O237" s="136">
        <v>1777</v>
      </c>
      <c r="P237" s="138">
        <v>112.3</v>
      </c>
      <c r="Q237" s="139"/>
      <c r="R237" s="139"/>
      <c r="S237" s="82"/>
      <c r="T237" s="139"/>
      <c r="U237" s="139"/>
      <c r="V237" s="82"/>
      <c r="W237" s="139"/>
      <c r="X237" s="139"/>
      <c r="Y237" s="212"/>
      <c r="Z237" s="185"/>
      <c r="AA237" s="185"/>
      <c r="AB237" s="185"/>
    </row>
    <row r="238" spans="1:28" s="185" customFormat="1" x14ac:dyDescent="0.2">
      <c r="A238" s="81" t="s">
        <v>102</v>
      </c>
      <c r="B238" s="136">
        <v>551</v>
      </c>
      <c r="C238" s="177">
        <f>I238</f>
        <v>377</v>
      </c>
      <c r="D238" s="178">
        <f t="shared" si="44"/>
        <v>146.15384615384613</v>
      </c>
      <c r="E238" s="136">
        <v>11</v>
      </c>
      <c r="F238" s="141" t="s">
        <v>227</v>
      </c>
      <c r="G238" s="141" t="s">
        <v>227</v>
      </c>
      <c r="H238" s="136">
        <v>540</v>
      </c>
      <c r="I238" s="136">
        <v>377</v>
      </c>
      <c r="J238" s="138">
        <v>143.19999999999999</v>
      </c>
      <c r="K238" s="136">
        <v>785</v>
      </c>
      <c r="L238" s="136">
        <v>811</v>
      </c>
      <c r="M238" s="138">
        <v>96.8</v>
      </c>
      <c r="N238" s="136">
        <v>1336</v>
      </c>
      <c r="O238" s="136">
        <v>1188</v>
      </c>
      <c r="P238" s="138">
        <v>112.5</v>
      </c>
      <c r="Q238" s="139"/>
      <c r="R238" s="139"/>
      <c r="S238" s="82"/>
      <c r="T238" s="139"/>
      <c r="U238" s="139"/>
      <c r="V238" s="82"/>
      <c r="W238" s="139"/>
      <c r="X238" s="139"/>
      <c r="Y238" s="213"/>
      <c r="Z238" s="171"/>
      <c r="AA238" s="171"/>
      <c r="AB238" s="171"/>
    </row>
    <row r="239" spans="1:28" x14ac:dyDescent="0.2">
      <c r="A239" s="81" t="s">
        <v>103</v>
      </c>
      <c r="B239" s="136">
        <v>202</v>
      </c>
      <c r="C239" s="177">
        <f t="shared" si="43"/>
        <v>219</v>
      </c>
      <c r="D239" s="178">
        <f t="shared" si="44"/>
        <v>92.237442922374427</v>
      </c>
      <c r="E239" s="136">
        <v>10</v>
      </c>
      <c r="F239" s="136">
        <v>12</v>
      </c>
      <c r="G239" s="138">
        <v>83.3</v>
      </c>
      <c r="H239" s="136">
        <v>192</v>
      </c>
      <c r="I239" s="136">
        <v>207</v>
      </c>
      <c r="J239" s="138">
        <v>92.8</v>
      </c>
      <c r="K239" s="136">
        <v>63</v>
      </c>
      <c r="L239" s="136">
        <v>71</v>
      </c>
      <c r="M239" s="138">
        <v>88.7</v>
      </c>
      <c r="N239" s="136">
        <v>265</v>
      </c>
      <c r="O239" s="136">
        <v>290</v>
      </c>
      <c r="P239" s="138">
        <v>91.4</v>
      </c>
      <c r="Q239" s="82"/>
      <c r="R239" s="82"/>
      <c r="S239" s="82"/>
      <c r="T239" s="139"/>
      <c r="U239" s="139"/>
      <c r="V239" s="82"/>
      <c r="W239" s="139"/>
      <c r="X239" s="139"/>
      <c r="Y239" s="211"/>
    </row>
    <row r="240" spans="1:28" x14ac:dyDescent="0.2">
      <c r="A240" s="81" t="s">
        <v>104</v>
      </c>
      <c r="B240" s="136">
        <v>26287</v>
      </c>
      <c r="C240" s="177">
        <f t="shared" si="43"/>
        <v>25240</v>
      </c>
      <c r="D240" s="178">
        <f t="shared" si="44"/>
        <v>104.14817749603804</v>
      </c>
      <c r="E240" s="136">
        <v>1585</v>
      </c>
      <c r="F240" s="136">
        <v>1617</v>
      </c>
      <c r="G240" s="138">
        <v>98</v>
      </c>
      <c r="H240" s="136">
        <v>24702</v>
      </c>
      <c r="I240" s="136">
        <v>23623</v>
      </c>
      <c r="J240" s="138">
        <v>104.6</v>
      </c>
      <c r="K240" s="136">
        <v>33209</v>
      </c>
      <c r="L240" s="136">
        <v>31235</v>
      </c>
      <c r="M240" s="138">
        <v>106.3</v>
      </c>
      <c r="N240" s="136">
        <v>59496</v>
      </c>
      <c r="O240" s="136">
        <v>56475</v>
      </c>
      <c r="P240" s="138">
        <v>105.3</v>
      </c>
      <c r="Q240" s="139"/>
      <c r="R240" s="139"/>
      <c r="S240" s="82"/>
      <c r="T240" s="139"/>
      <c r="U240" s="139"/>
      <c r="V240" s="82"/>
      <c r="W240" s="139"/>
      <c r="X240" s="139"/>
      <c r="Y240" s="211"/>
    </row>
    <row r="241" spans="1:28" x14ac:dyDescent="0.2">
      <c r="A241" s="81" t="s">
        <v>105</v>
      </c>
      <c r="B241" s="136">
        <v>41535</v>
      </c>
      <c r="C241" s="177">
        <f t="shared" si="43"/>
        <v>39161</v>
      </c>
      <c r="D241" s="178">
        <f t="shared" si="44"/>
        <v>106.06215367329742</v>
      </c>
      <c r="E241" s="136">
        <v>1324</v>
      </c>
      <c r="F241" s="136">
        <v>1545</v>
      </c>
      <c r="G241" s="138">
        <v>85.7</v>
      </c>
      <c r="H241" s="136">
        <v>40211</v>
      </c>
      <c r="I241" s="136">
        <v>37616</v>
      </c>
      <c r="J241" s="138">
        <v>106.9</v>
      </c>
      <c r="K241" s="136">
        <v>47758</v>
      </c>
      <c r="L241" s="136">
        <v>47248</v>
      </c>
      <c r="M241" s="138">
        <v>101.1</v>
      </c>
      <c r="N241" s="136">
        <v>89293</v>
      </c>
      <c r="O241" s="136">
        <v>86409</v>
      </c>
      <c r="P241" s="138">
        <v>103.3</v>
      </c>
      <c r="Q241" s="139"/>
      <c r="R241" s="139"/>
      <c r="S241" s="82"/>
      <c r="T241" s="139"/>
      <c r="U241" s="139"/>
      <c r="V241" s="82"/>
      <c r="W241" s="139"/>
      <c r="X241" s="139"/>
      <c r="Y241" s="211"/>
    </row>
    <row r="242" spans="1:28" x14ac:dyDescent="0.2">
      <c r="A242" s="81" t="s">
        <v>106</v>
      </c>
      <c r="B242" s="136">
        <v>104</v>
      </c>
      <c r="C242" s="177">
        <f t="shared" si="43"/>
        <v>19</v>
      </c>
      <c r="D242" s="178" t="s">
        <v>235</v>
      </c>
      <c r="E242" s="136">
        <v>104</v>
      </c>
      <c r="F242" s="136">
        <v>17</v>
      </c>
      <c r="G242" s="138">
        <v>611.79999999999995</v>
      </c>
      <c r="H242" s="141" t="s">
        <v>227</v>
      </c>
      <c r="I242" s="136">
        <v>2</v>
      </c>
      <c r="J242" s="141" t="s">
        <v>227</v>
      </c>
      <c r="K242" s="136">
        <v>7</v>
      </c>
      <c r="L242" s="136">
        <v>8</v>
      </c>
      <c r="M242" s="138">
        <v>87.5</v>
      </c>
      <c r="N242" s="136">
        <v>111</v>
      </c>
      <c r="O242" s="136">
        <v>27</v>
      </c>
      <c r="P242" s="138">
        <v>411.1</v>
      </c>
      <c r="Q242" s="139"/>
      <c r="R242" s="139"/>
      <c r="S242" s="82"/>
      <c r="T242" s="82"/>
      <c r="U242" s="139"/>
      <c r="V242" s="82"/>
      <c r="W242" s="139"/>
      <c r="X242" s="139"/>
      <c r="Y242" s="211"/>
    </row>
    <row r="243" spans="1:28" x14ac:dyDescent="0.2">
      <c r="A243" s="81" t="s">
        <v>107</v>
      </c>
      <c r="B243" s="136">
        <v>11</v>
      </c>
      <c r="C243" s="177">
        <f>I243</f>
        <v>3</v>
      </c>
      <c r="D243" s="178" t="s">
        <v>236</v>
      </c>
      <c r="E243" s="141" t="s">
        <v>227</v>
      </c>
      <c r="F243" s="141" t="s">
        <v>227</v>
      </c>
      <c r="G243" s="141" t="s">
        <v>227</v>
      </c>
      <c r="H243" s="136">
        <v>11</v>
      </c>
      <c r="I243" s="136">
        <v>3</v>
      </c>
      <c r="J243" s="138" t="s">
        <v>236</v>
      </c>
      <c r="K243" s="141" t="s">
        <v>227</v>
      </c>
      <c r="L243" s="141" t="s">
        <v>227</v>
      </c>
      <c r="M243" s="141" t="s">
        <v>227</v>
      </c>
      <c r="N243" s="136">
        <v>11</v>
      </c>
      <c r="O243" s="136">
        <v>3</v>
      </c>
      <c r="P243" s="138" t="s">
        <v>236</v>
      </c>
      <c r="Q243" s="139"/>
      <c r="R243" s="82"/>
      <c r="S243" s="82"/>
      <c r="T243" s="139"/>
      <c r="U243" s="139"/>
      <c r="V243" s="82"/>
      <c r="W243" s="82"/>
      <c r="X243" s="82"/>
      <c r="Y243" s="211"/>
    </row>
    <row r="244" spans="1:28" x14ac:dyDescent="0.2">
      <c r="A244" s="81" t="s">
        <v>108</v>
      </c>
      <c r="B244" s="136">
        <v>28904</v>
      </c>
      <c r="C244" s="177">
        <f t="shared" si="43"/>
        <v>22212</v>
      </c>
      <c r="D244" s="178">
        <f t="shared" si="44"/>
        <v>130.12785881505494</v>
      </c>
      <c r="E244" s="136">
        <v>7302</v>
      </c>
      <c r="F244" s="136">
        <v>6659</v>
      </c>
      <c r="G244" s="138">
        <v>109.7</v>
      </c>
      <c r="H244" s="136">
        <v>21602</v>
      </c>
      <c r="I244" s="136">
        <v>15553</v>
      </c>
      <c r="J244" s="138">
        <v>138.9</v>
      </c>
      <c r="K244" s="136">
        <v>10820</v>
      </c>
      <c r="L244" s="136">
        <v>15297</v>
      </c>
      <c r="M244" s="138">
        <v>70.7</v>
      </c>
      <c r="N244" s="136">
        <v>39724</v>
      </c>
      <c r="O244" s="136">
        <v>37509</v>
      </c>
      <c r="P244" s="138">
        <v>105.9</v>
      </c>
      <c r="Q244" s="82"/>
      <c r="R244" s="82"/>
      <c r="S244" s="82"/>
      <c r="T244" s="139"/>
      <c r="U244" s="139"/>
      <c r="V244" s="82"/>
      <c r="W244" s="139"/>
      <c r="X244" s="139"/>
      <c r="Y244" s="211"/>
    </row>
    <row r="245" spans="1:28" ht="15" x14ac:dyDescent="0.25">
      <c r="A245" s="80" t="s">
        <v>109</v>
      </c>
      <c r="B245" s="136">
        <v>667</v>
      </c>
      <c r="C245" s="177">
        <v>637</v>
      </c>
      <c r="D245" s="178">
        <f t="shared" si="44"/>
        <v>104.70957613814758</v>
      </c>
      <c r="E245" s="141" t="s">
        <v>228</v>
      </c>
      <c r="F245" s="141" t="s">
        <v>228</v>
      </c>
      <c r="G245" s="138" t="s">
        <v>227</v>
      </c>
      <c r="H245" s="136">
        <v>654</v>
      </c>
      <c r="I245" s="136">
        <v>624</v>
      </c>
      <c r="J245" s="138">
        <v>104.8</v>
      </c>
      <c r="K245" s="136">
        <v>43</v>
      </c>
      <c r="L245" s="136">
        <v>72</v>
      </c>
      <c r="M245" s="138">
        <v>59.7</v>
      </c>
      <c r="N245" s="136">
        <v>710</v>
      </c>
      <c r="O245" s="136">
        <v>709</v>
      </c>
      <c r="P245" s="138">
        <v>100.1</v>
      </c>
      <c r="Q245" s="139"/>
      <c r="R245" s="139"/>
      <c r="S245" s="82"/>
      <c r="T245" s="139"/>
      <c r="U245" s="139"/>
      <c r="V245" s="82"/>
      <c r="W245" s="139"/>
      <c r="X245" s="139"/>
      <c r="Y245" s="213"/>
      <c r="Z245" s="186"/>
      <c r="AA245" s="186"/>
      <c r="AB245" s="186"/>
    </row>
    <row r="246" spans="1:28" s="186" customFormat="1" ht="15" x14ac:dyDescent="0.25">
      <c r="A246" s="81" t="s">
        <v>110</v>
      </c>
      <c r="B246" s="136">
        <v>221</v>
      </c>
      <c r="C246" s="177">
        <f t="shared" si="43"/>
        <v>171</v>
      </c>
      <c r="D246" s="178">
        <f t="shared" si="44"/>
        <v>129.23976608187135</v>
      </c>
      <c r="E246" s="136">
        <v>90</v>
      </c>
      <c r="F246" s="136">
        <v>80</v>
      </c>
      <c r="G246" s="138">
        <v>112.5</v>
      </c>
      <c r="H246" s="136">
        <v>131</v>
      </c>
      <c r="I246" s="136">
        <v>91</v>
      </c>
      <c r="J246" s="138">
        <v>144</v>
      </c>
      <c r="K246" s="136">
        <v>46</v>
      </c>
      <c r="L246" s="136">
        <v>61</v>
      </c>
      <c r="M246" s="138">
        <v>75.400000000000006</v>
      </c>
      <c r="N246" s="136">
        <v>267</v>
      </c>
      <c r="O246" s="136">
        <v>232</v>
      </c>
      <c r="P246" s="138">
        <v>115.1</v>
      </c>
      <c r="Q246" s="82"/>
      <c r="R246" s="139"/>
      <c r="S246" s="82"/>
      <c r="T246" s="139"/>
      <c r="U246" s="139"/>
      <c r="V246" s="82"/>
      <c r="W246" s="139"/>
      <c r="X246" s="139"/>
      <c r="Y246" s="212"/>
      <c r="Z246" s="185"/>
      <c r="AA246" s="185"/>
      <c r="AB246" s="185"/>
    </row>
    <row r="247" spans="1:28" s="185" customFormat="1" x14ac:dyDescent="0.2">
      <c r="A247" s="83" t="s">
        <v>113</v>
      </c>
      <c r="B247" s="144" t="s">
        <v>227</v>
      </c>
      <c r="C247" s="143" t="s">
        <v>227</v>
      </c>
      <c r="D247" s="182" t="s">
        <v>227</v>
      </c>
      <c r="E247" s="144" t="s">
        <v>227</v>
      </c>
      <c r="F247" s="144" t="s">
        <v>227</v>
      </c>
      <c r="G247" s="144" t="s">
        <v>227</v>
      </c>
      <c r="H247" s="144" t="s">
        <v>227</v>
      </c>
      <c r="I247" s="144" t="s">
        <v>227</v>
      </c>
      <c r="J247" s="144" t="s">
        <v>227</v>
      </c>
      <c r="K247" s="144" t="s">
        <v>227</v>
      </c>
      <c r="L247" s="143">
        <v>4</v>
      </c>
      <c r="M247" s="144" t="s">
        <v>227</v>
      </c>
      <c r="N247" s="144" t="s">
        <v>227</v>
      </c>
      <c r="O247" s="143">
        <v>4</v>
      </c>
      <c r="P247" s="144" t="s">
        <v>227</v>
      </c>
      <c r="Q247" s="139"/>
      <c r="R247" s="139"/>
      <c r="S247" s="82"/>
      <c r="T247" s="82"/>
      <c r="U247" s="82"/>
      <c r="V247" s="82"/>
      <c r="W247" s="139"/>
      <c r="X247" s="139"/>
      <c r="Y247" s="211"/>
      <c r="Z247" s="171"/>
      <c r="AA247" s="171"/>
      <c r="AB247" s="171"/>
    </row>
    <row r="248" spans="1:28" x14ac:dyDescent="0.2">
      <c r="A248" s="81"/>
      <c r="B248" s="76"/>
      <c r="C248" s="210"/>
      <c r="D248" s="76"/>
      <c r="E248" s="71"/>
      <c r="F248" s="139"/>
      <c r="G248" s="76"/>
      <c r="H248" s="71"/>
      <c r="I248" s="82"/>
      <c r="J248" s="76"/>
      <c r="K248" s="71"/>
      <c r="L248" s="139"/>
      <c r="M248" s="76"/>
      <c r="N248" s="76"/>
      <c r="O248" s="215"/>
      <c r="P248" s="76"/>
      <c r="Q248" s="82"/>
      <c r="R248" s="82"/>
      <c r="S248" s="82"/>
      <c r="T248" s="82"/>
      <c r="U248" s="82"/>
      <c r="V248" s="82"/>
      <c r="W248" s="139"/>
      <c r="X248" s="139"/>
      <c r="Y248" s="211"/>
    </row>
    <row r="249" spans="1:28" x14ac:dyDescent="0.2">
      <c r="A249" s="379" t="s">
        <v>280</v>
      </c>
      <c r="B249" s="379"/>
      <c r="C249" s="379"/>
      <c r="D249" s="379"/>
      <c r="E249" s="379"/>
      <c r="F249" s="379"/>
      <c r="G249" s="379"/>
      <c r="H249" s="379"/>
      <c r="I249" s="379"/>
      <c r="J249" s="379"/>
      <c r="K249" s="379"/>
      <c r="L249" s="379"/>
      <c r="M249" s="379"/>
      <c r="N249" s="379"/>
      <c r="O249" s="379"/>
      <c r="P249" s="379"/>
      <c r="Q249" s="82"/>
      <c r="R249" s="82"/>
      <c r="S249" s="82"/>
    </row>
    <row r="250" spans="1:28" ht="27" customHeight="1" x14ac:dyDescent="0.2">
      <c r="A250" s="216"/>
      <c r="B250" s="216"/>
      <c r="C250" s="216"/>
      <c r="D250" s="216"/>
      <c r="E250" s="216"/>
      <c r="F250" s="216"/>
      <c r="G250" s="216"/>
      <c r="H250" s="216"/>
      <c r="I250" s="216"/>
      <c r="J250" s="216"/>
      <c r="K250" s="216"/>
      <c r="L250" s="216"/>
      <c r="P250" s="217" t="s">
        <v>150</v>
      </c>
    </row>
    <row r="251" spans="1:28" x14ac:dyDescent="0.2">
      <c r="A251" s="338"/>
      <c r="B251" s="333" t="s">
        <v>210</v>
      </c>
      <c r="C251" s="333"/>
      <c r="D251" s="333"/>
      <c r="E251" s="334" t="s">
        <v>88</v>
      </c>
      <c r="F251" s="339"/>
      <c r="G251" s="339"/>
      <c r="H251" s="339"/>
      <c r="I251" s="339"/>
      <c r="J251" s="339"/>
      <c r="K251" s="327" t="s">
        <v>85</v>
      </c>
      <c r="L251" s="328"/>
      <c r="M251" s="329"/>
      <c r="N251" s="333" t="s">
        <v>89</v>
      </c>
      <c r="O251" s="333"/>
      <c r="P251" s="334"/>
    </row>
    <row r="252" spans="1:28" ht="14.25" customHeight="1" x14ac:dyDescent="0.2">
      <c r="A252" s="338"/>
      <c r="B252" s="333"/>
      <c r="C252" s="333"/>
      <c r="D252" s="333"/>
      <c r="E252" s="333" t="s">
        <v>87</v>
      </c>
      <c r="F252" s="333"/>
      <c r="G252" s="333"/>
      <c r="H252" s="333" t="s">
        <v>86</v>
      </c>
      <c r="I252" s="333"/>
      <c r="J252" s="333"/>
      <c r="K252" s="330"/>
      <c r="L252" s="331"/>
      <c r="M252" s="332"/>
      <c r="N252" s="333"/>
      <c r="O252" s="333"/>
      <c r="P252" s="334"/>
    </row>
    <row r="253" spans="1:28" ht="36" customHeight="1" x14ac:dyDescent="0.2">
      <c r="A253" s="338"/>
      <c r="B253" s="21" t="s">
        <v>208</v>
      </c>
      <c r="C253" s="21" t="s">
        <v>84</v>
      </c>
      <c r="D253" s="21" t="s">
        <v>209</v>
      </c>
      <c r="E253" s="21" t="s">
        <v>208</v>
      </c>
      <c r="F253" s="21" t="s">
        <v>84</v>
      </c>
      <c r="G253" s="21" t="s">
        <v>209</v>
      </c>
      <c r="H253" s="21" t="s">
        <v>208</v>
      </c>
      <c r="I253" s="21" t="s">
        <v>84</v>
      </c>
      <c r="J253" s="21" t="s">
        <v>209</v>
      </c>
      <c r="K253" s="21" t="s">
        <v>208</v>
      </c>
      <c r="L253" s="21" t="s">
        <v>84</v>
      </c>
      <c r="M253" s="22" t="s">
        <v>209</v>
      </c>
      <c r="N253" s="21" t="s">
        <v>208</v>
      </c>
      <c r="O253" s="21" t="s">
        <v>84</v>
      </c>
      <c r="P253" s="22" t="s">
        <v>209</v>
      </c>
    </row>
    <row r="254" spans="1:28" ht="42.75" customHeight="1" x14ac:dyDescent="0.2">
      <c r="A254" s="75" t="s">
        <v>93</v>
      </c>
      <c r="B254" s="136">
        <v>37472142</v>
      </c>
      <c r="C254" s="177">
        <f>F254+I254</f>
        <v>37617422</v>
      </c>
      <c r="D254" s="178">
        <f t="shared" ref="D254" si="45">B254/C254*100</f>
        <v>99.613795969325068</v>
      </c>
      <c r="E254" s="136">
        <v>36966468</v>
      </c>
      <c r="F254" s="136">
        <v>37106601</v>
      </c>
      <c r="G254" s="138">
        <v>99.6</v>
      </c>
      <c r="H254" s="136">
        <f>SUM(H255:H274)</f>
        <v>505674</v>
      </c>
      <c r="I254" s="136">
        <f>SUM(I255:I274)</f>
        <v>510821</v>
      </c>
      <c r="J254" s="138">
        <f>H254/I254%</f>
        <v>98.992406341947571</v>
      </c>
      <c r="K254" s="136">
        <v>8442181</v>
      </c>
      <c r="L254" s="136">
        <f>SUM(L255:L274)</f>
        <v>8400847</v>
      </c>
      <c r="M254" s="138">
        <f>K254/L254%</f>
        <v>100.4920218163716</v>
      </c>
      <c r="N254" s="136">
        <f>SUM(N255:N274)</f>
        <v>45914323</v>
      </c>
      <c r="O254" s="136">
        <f>SUM(O255:O274)</f>
        <v>46018269</v>
      </c>
      <c r="P254" s="138">
        <f>N254/O254%</f>
        <v>99.774120143458674</v>
      </c>
      <c r="T254" s="139"/>
      <c r="U254" s="139"/>
      <c r="V254" s="82"/>
      <c r="W254" s="139"/>
      <c r="X254" s="139"/>
    </row>
    <row r="255" spans="1:28" x14ac:dyDescent="0.2">
      <c r="A255" s="80" t="s">
        <v>94</v>
      </c>
      <c r="B255" s="136">
        <v>690701</v>
      </c>
      <c r="C255" s="177">
        <f t="shared" ref="C255:C271" si="46">F255+I255</f>
        <v>983568</v>
      </c>
      <c r="D255" s="178">
        <f t="shared" ref="D255:D271" si="47">B255/C255*100</f>
        <v>70.224021114961047</v>
      </c>
      <c r="E255" s="136">
        <v>671785</v>
      </c>
      <c r="F255" s="136">
        <v>959110</v>
      </c>
      <c r="G255" s="138">
        <v>70</v>
      </c>
      <c r="H255" s="136">
        <v>18916</v>
      </c>
      <c r="I255" s="136">
        <v>24458</v>
      </c>
      <c r="J255" s="138">
        <f t="shared" ref="J255:J274" si="48">H255/I255%</f>
        <v>77.340747403712484</v>
      </c>
      <c r="K255" s="136">
        <v>426860</v>
      </c>
      <c r="L255" s="136">
        <v>456992</v>
      </c>
      <c r="M255" s="138">
        <f t="shared" ref="M255:M274" si="49">K255/L255%</f>
        <v>93.406449128212302</v>
      </c>
      <c r="N255" s="136">
        <v>1117561</v>
      </c>
      <c r="O255" s="136">
        <v>1440560</v>
      </c>
      <c r="P255" s="138">
        <f t="shared" ref="P255:P274" si="50">N255/O255%</f>
        <v>77.578233464763699</v>
      </c>
      <c r="Q255" s="139"/>
      <c r="R255" s="139"/>
      <c r="S255" s="82"/>
      <c r="T255" s="139"/>
      <c r="U255" s="139"/>
      <c r="V255" s="82"/>
      <c r="W255" s="139"/>
      <c r="X255" s="139"/>
      <c r="Y255" s="185"/>
      <c r="Z255" s="185"/>
      <c r="AA255" s="185"/>
      <c r="AB255" s="185"/>
    </row>
    <row r="256" spans="1:28" s="185" customFormat="1" x14ac:dyDescent="0.2">
      <c r="A256" s="81" t="s">
        <v>95</v>
      </c>
      <c r="B256" s="136">
        <v>7856792</v>
      </c>
      <c r="C256" s="177">
        <f t="shared" si="46"/>
        <v>8898223</v>
      </c>
      <c r="D256" s="178">
        <f t="shared" si="47"/>
        <v>88.29619127324635</v>
      </c>
      <c r="E256" s="136">
        <v>7847259</v>
      </c>
      <c r="F256" s="136">
        <v>8888378</v>
      </c>
      <c r="G256" s="138">
        <v>88.3</v>
      </c>
      <c r="H256" s="136">
        <v>9533</v>
      </c>
      <c r="I256" s="136">
        <v>9845</v>
      </c>
      <c r="J256" s="138">
        <f t="shared" si="48"/>
        <v>96.830878618588116</v>
      </c>
      <c r="K256" s="136">
        <v>852583</v>
      </c>
      <c r="L256" s="136">
        <v>809627</v>
      </c>
      <c r="M256" s="138">
        <f t="shared" si="49"/>
        <v>105.30565309704345</v>
      </c>
      <c r="N256" s="136">
        <v>8709375</v>
      </c>
      <c r="O256" s="136">
        <v>9707850</v>
      </c>
      <c r="P256" s="138">
        <f t="shared" si="50"/>
        <v>89.71476691543441</v>
      </c>
      <c r="Q256" s="139"/>
      <c r="R256" s="139"/>
      <c r="S256" s="82"/>
      <c r="T256" s="139"/>
      <c r="U256" s="139"/>
      <c r="V256" s="82"/>
      <c r="W256" s="139"/>
      <c r="X256" s="139"/>
      <c r="Y256" s="171"/>
      <c r="Z256" s="171"/>
      <c r="AA256" s="171"/>
      <c r="AB256" s="171"/>
    </row>
    <row r="257" spans="1:28" x14ac:dyDescent="0.2">
      <c r="A257" s="81" t="s">
        <v>96</v>
      </c>
      <c r="B257" s="136">
        <v>738770</v>
      </c>
      <c r="C257" s="177">
        <f t="shared" si="46"/>
        <v>737356</v>
      </c>
      <c r="D257" s="178">
        <f t="shared" si="47"/>
        <v>100.19176625673352</v>
      </c>
      <c r="E257" s="136">
        <v>714468</v>
      </c>
      <c r="F257" s="136">
        <v>727539</v>
      </c>
      <c r="G257" s="138">
        <v>98.2</v>
      </c>
      <c r="H257" s="136">
        <v>24302</v>
      </c>
      <c r="I257" s="136">
        <v>9817</v>
      </c>
      <c r="J257" s="138">
        <f t="shared" si="48"/>
        <v>247.5501680757869</v>
      </c>
      <c r="K257" s="136">
        <v>464332</v>
      </c>
      <c r="L257" s="136">
        <v>483335</v>
      </c>
      <c r="M257" s="138">
        <f t="shared" si="49"/>
        <v>96.068358384971077</v>
      </c>
      <c r="N257" s="136">
        <v>1203102</v>
      </c>
      <c r="O257" s="136">
        <v>1220691</v>
      </c>
      <c r="P257" s="138">
        <f t="shared" si="50"/>
        <v>98.559094807776901</v>
      </c>
      <c r="Q257" s="139"/>
      <c r="R257" s="139"/>
      <c r="S257" s="82"/>
      <c r="T257" s="139"/>
      <c r="U257" s="139"/>
      <c r="V257" s="82"/>
      <c r="W257" s="139"/>
      <c r="X257" s="139"/>
    </row>
    <row r="258" spans="1:28" x14ac:dyDescent="0.2">
      <c r="A258" s="81" t="s">
        <v>97</v>
      </c>
      <c r="B258" s="136">
        <v>9278205</v>
      </c>
      <c r="C258" s="177">
        <f t="shared" si="46"/>
        <v>8712542</v>
      </c>
      <c r="D258" s="178">
        <f t="shared" si="47"/>
        <v>106.49251389548537</v>
      </c>
      <c r="E258" s="136">
        <v>9218784</v>
      </c>
      <c r="F258" s="136">
        <v>8645112</v>
      </c>
      <c r="G258" s="138">
        <v>106.6</v>
      </c>
      <c r="H258" s="136">
        <v>59421</v>
      </c>
      <c r="I258" s="136">
        <v>67430</v>
      </c>
      <c r="J258" s="138">
        <f t="shared" si="48"/>
        <v>88.122497404716015</v>
      </c>
      <c r="K258" s="136">
        <v>617090</v>
      </c>
      <c r="L258" s="136">
        <v>521682</v>
      </c>
      <c r="M258" s="138">
        <f t="shared" si="49"/>
        <v>118.28853592801745</v>
      </c>
      <c r="N258" s="136">
        <v>9895295</v>
      </c>
      <c r="O258" s="136">
        <v>9234224</v>
      </c>
      <c r="P258" s="138">
        <f t="shared" si="50"/>
        <v>107.15892315369433</v>
      </c>
      <c r="Q258" s="139"/>
      <c r="R258" s="139"/>
      <c r="S258" s="82"/>
      <c r="T258" s="139"/>
      <c r="U258" s="139"/>
      <c r="V258" s="82"/>
      <c r="W258" s="139"/>
      <c r="X258" s="139"/>
      <c r="Y258" s="185"/>
      <c r="Z258" s="185"/>
      <c r="AA258" s="185"/>
      <c r="AB258" s="185"/>
    </row>
    <row r="259" spans="1:28" s="185" customFormat="1" x14ac:dyDescent="0.2">
      <c r="A259" s="81" t="s">
        <v>98</v>
      </c>
      <c r="B259" s="136">
        <v>59842</v>
      </c>
      <c r="C259" s="177">
        <f t="shared" si="46"/>
        <v>44818</v>
      </c>
      <c r="D259" s="178">
        <f t="shared" si="47"/>
        <v>133.52224552635101</v>
      </c>
      <c r="E259" s="136">
        <v>55114</v>
      </c>
      <c r="F259" s="136">
        <v>40245</v>
      </c>
      <c r="G259" s="138">
        <v>136.9</v>
      </c>
      <c r="H259" s="136">
        <v>4728</v>
      </c>
      <c r="I259" s="136">
        <v>4573</v>
      </c>
      <c r="J259" s="138">
        <f t="shared" si="48"/>
        <v>103.3894598731686</v>
      </c>
      <c r="K259" s="136">
        <v>27916</v>
      </c>
      <c r="L259" s="136">
        <v>29557</v>
      </c>
      <c r="M259" s="138">
        <f t="shared" si="49"/>
        <v>94.448015698480901</v>
      </c>
      <c r="N259" s="136">
        <v>87758</v>
      </c>
      <c r="O259" s="136">
        <v>74375</v>
      </c>
      <c r="P259" s="138">
        <f t="shared" si="50"/>
        <v>117.99394957983193</v>
      </c>
      <c r="Q259" s="139"/>
      <c r="R259" s="139"/>
      <c r="S259" s="82"/>
      <c r="T259" s="139"/>
      <c r="U259" s="139"/>
      <c r="V259" s="82"/>
      <c r="W259" s="139"/>
      <c r="X259" s="139"/>
      <c r="Y259" s="171"/>
      <c r="Z259" s="171"/>
      <c r="AA259" s="171"/>
      <c r="AB259" s="171"/>
    </row>
    <row r="260" spans="1:28" x14ac:dyDescent="0.2">
      <c r="A260" s="81" t="s">
        <v>99</v>
      </c>
      <c r="B260" s="136">
        <v>975749</v>
      </c>
      <c r="C260" s="177">
        <f t="shared" si="46"/>
        <v>1130286</v>
      </c>
      <c r="D260" s="178">
        <f t="shared" si="47"/>
        <v>86.327619735182068</v>
      </c>
      <c r="E260" s="136">
        <v>950504</v>
      </c>
      <c r="F260" s="136">
        <v>1106508</v>
      </c>
      <c r="G260" s="138">
        <v>85.9</v>
      </c>
      <c r="H260" s="136">
        <v>25245</v>
      </c>
      <c r="I260" s="136">
        <v>23778</v>
      </c>
      <c r="J260" s="138">
        <f t="shared" si="48"/>
        <v>106.16956850870552</v>
      </c>
      <c r="K260" s="136">
        <v>307793</v>
      </c>
      <c r="L260" s="136">
        <v>307272</v>
      </c>
      <c r="M260" s="138">
        <f t="shared" si="49"/>
        <v>100.16955661433519</v>
      </c>
      <c r="N260" s="136">
        <v>1283542</v>
      </c>
      <c r="O260" s="136">
        <v>1437558</v>
      </c>
      <c r="P260" s="138">
        <f t="shared" si="50"/>
        <v>89.286275753743496</v>
      </c>
      <c r="Q260" s="139"/>
      <c r="R260" s="139"/>
      <c r="S260" s="82"/>
      <c r="T260" s="139"/>
      <c r="U260" s="139"/>
      <c r="V260" s="82"/>
      <c r="W260" s="139"/>
      <c r="X260" s="139"/>
    </row>
    <row r="261" spans="1:28" x14ac:dyDescent="0.2">
      <c r="A261" s="81" t="s">
        <v>100</v>
      </c>
      <c r="B261" s="136">
        <v>1139548</v>
      </c>
      <c r="C261" s="177">
        <f t="shared" si="46"/>
        <v>1148972</v>
      </c>
      <c r="D261" s="178">
        <f t="shared" si="47"/>
        <v>99.179788541409181</v>
      </c>
      <c r="E261" s="136">
        <v>1083348</v>
      </c>
      <c r="F261" s="136">
        <v>1092652</v>
      </c>
      <c r="G261" s="138">
        <v>99.1</v>
      </c>
      <c r="H261" s="136">
        <v>56200</v>
      </c>
      <c r="I261" s="136">
        <v>56320</v>
      </c>
      <c r="J261" s="138">
        <f t="shared" si="48"/>
        <v>99.786931818181813</v>
      </c>
      <c r="K261" s="136">
        <v>851674</v>
      </c>
      <c r="L261" s="136">
        <v>865058</v>
      </c>
      <c r="M261" s="138">
        <f t="shared" si="49"/>
        <v>98.452820504521085</v>
      </c>
      <c r="N261" s="136">
        <v>1991222</v>
      </c>
      <c r="O261" s="136">
        <v>2014030</v>
      </c>
      <c r="P261" s="138">
        <f t="shared" si="50"/>
        <v>98.867544177594183</v>
      </c>
      <c r="Q261" s="139"/>
      <c r="R261" s="139"/>
      <c r="S261" s="82"/>
      <c r="T261" s="139"/>
      <c r="U261" s="139"/>
      <c r="V261" s="82"/>
      <c r="W261" s="139"/>
      <c r="X261" s="139"/>
    </row>
    <row r="262" spans="1:28" x14ac:dyDescent="0.2">
      <c r="A262" s="81" t="s">
        <v>101</v>
      </c>
      <c r="B262" s="136">
        <v>1517578</v>
      </c>
      <c r="C262" s="177">
        <f t="shared" si="46"/>
        <v>1467067</v>
      </c>
      <c r="D262" s="178">
        <f t="shared" si="47"/>
        <v>103.44299203785512</v>
      </c>
      <c r="E262" s="136">
        <v>1481886</v>
      </c>
      <c r="F262" s="136">
        <v>1418404</v>
      </c>
      <c r="G262" s="138">
        <v>104.5</v>
      </c>
      <c r="H262" s="136">
        <v>35692</v>
      </c>
      <c r="I262" s="136">
        <v>48663</v>
      </c>
      <c r="J262" s="138">
        <f t="shared" si="48"/>
        <v>73.345252039537229</v>
      </c>
      <c r="K262" s="136">
        <v>533502</v>
      </c>
      <c r="L262" s="136">
        <v>651867</v>
      </c>
      <c r="M262" s="138">
        <f t="shared" si="49"/>
        <v>81.842154918104455</v>
      </c>
      <c r="N262" s="136">
        <v>2051080</v>
      </c>
      <c r="O262" s="136">
        <v>2118934</v>
      </c>
      <c r="P262" s="138">
        <f t="shared" si="50"/>
        <v>96.797729424323734</v>
      </c>
      <c r="Q262" s="139"/>
      <c r="R262" s="139"/>
      <c r="S262" s="82"/>
      <c r="T262" s="139"/>
      <c r="U262" s="139"/>
      <c r="V262" s="82"/>
      <c r="W262" s="139"/>
      <c r="X262" s="139"/>
      <c r="Y262" s="185"/>
      <c r="Z262" s="185"/>
      <c r="AA262" s="185"/>
      <c r="AB262" s="185"/>
    </row>
    <row r="263" spans="1:28" s="185" customFormat="1" x14ac:dyDescent="0.2">
      <c r="A263" s="81" t="s">
        <v>102</v>
      </c>
      <c r="B263" s="136">
        <v>3139559</v>
      </c>
      <c r="C263" s="177">
        <f t="shared" si="46"/>
        <v>3101568</v>
      </c>
      <c r="D263" s="178">
        <f t="shared" si="47"/>
        <v>101.22489656844537</v>
      </c>
      <c r="E263" s="136">
        <v>3087208</v>
      </c>
      <c r="F263" s="136">
        <v>3026222</v>
      </c>
      <c r="G263" s="138">
        <v>102</v>
      </c>
      <c r="H263" s="136">
        <v>52351</v>
      </c>
      <c r="I263" s="136">
        <v>75346</v>
      </c>
      <c r="J263" s="138">
        <f t="shared" si="48"/>
        <v>69.480795264513048</v>
      </c>
      <c r="K263" s="136">
        <v>319443</v>
      </c>
      <c r="L263" s="136">
        <v>331082</v>
      </c>
      <c r="M263" s="138">
        <f t="shared" si="49"/>
        <v>96.484556695924269</v>
      </c>
      <c r="N263" s="136">
        <v>3459002</v>
      </c>
      <c r="O263" s="136">
        <v>3432650</v>
      </c>
      <c r="P263" s="138">
        <f t="shared" si="50"/>
        <v>100.76768677261008</v>
      </c>
      <c r="Q263" s="139"/>
      <c r="R263" s="139"/>
      <c r="S263" s="82"/>
      <c r="T263" s="139"/>
      <c r="U263" s="139"/>
      <c r="V263" s="82"/>
      <c r="W263" s="139"/>
      <c r="X263" s="139"/>
      <c r="Y263" s="171"/>
      <c r="Z263" s="171"/>
      <c r="AA263" s="171"/>
      <c r="AB263" s="171"/>
    </row>
    <row r="264" spans="1:28" x14ac:dyDescent="0.2">
      <c r="A264" s="81" t="s">
        <v>103</v>
      </c>
      <c r="B264" s="136">
        <v>2192089</v>
      </c>
      <c r="C264" s="177">
        <f t="shared" si="46"/>
        <v>2366099</v>
      </c>
      <c r="D264" s="178">
        <f t="shared" si="47"/>
        <v>92.645700792739433</v>
      </c>
      <c r="E264" s="136">
        <v>2176444</v>
      </c>
      <c r="F264" s="136">
        <v>2359025</v>
      </c>
      <c r="G264" s="138">
        <v>92.3</v>
      </c>
      <c r="H264" s="136">
        <v>15645</v>
      </c>
      <c r="I264" s="136">
        <v>7074</v>
      </c>
      <c r="J264" s="138">
        <f t="shared" si="48"/>
        <v>221.16200169635286</v>
      </c>
      <c r="K264" s="136">
        <v>860375</v>
      </c>
      <c r="L264" s="136">
        <v>796668</v>
      </c>
      <c r="M264" s="138">
        <f t="shared" si="49"/>
        <v>107.99668117710263</v>
      </c>
      <c r="N264" s="136">
        <v>3052464</v>
      </c>
      <c r="O264" s="136">
        <v>3162767</v>
      </c>
      <c r="P264" s="138">
        <f t="shared" si="50"/>
        <v>96.51245254550841</v>
      </c>
      <c r="Q264" s="139"/>
      <c r="R264" s="139"/>
      <c r="S264" s="82"/>
      <c r="T264" s="139"/>
      <c r="U264" s="139"/>
      <c r="V264" s="82"/>
      <c r="W264" s="139"/>
      <c r="X264" s="139"/>
    </row>
    <row r="265" spans="1:28" x14ac:dyDescent="0.2">
      <c r="A265" s="81" t="s">
        <v>104</v>
      </c>
      <c r="B265" s="141">
        <v>19159</v>
      </c>
      <c r="C265" s="177">
        <f>I265</f>
        <v>3748</v>
      </c>
      <c r="D265" s="178" t="s">
        <v>282</v>
      </c>
      <c r="E265" s="141" t="s">
        <v>228</v>
      </c>
      <c r="F265" s="141" t="s">
        <v>227</v>
      </c>
      <c r="G265" s="141" t="s">
        <v>227</v>
      </c>
      <c r="H265" s="136">
        <v>16159</v>
      </c>
      <c r="I265" s="136">
        <v>3748</v>
      </c>
      <c r="J265" s="138">
        <f t="shared" si="48"/>
        <v>431.13660618996801</v>
      </c>
      <c r="K265" s="136">
        <v>110390</v>
      </c>
      <c r="L265" s="136">
        <v>107981</v>
      </c>
      <c r="M265" s="138">
        <f t="shared" si="49"/>
        <v>102.23094803715469</v>
      </c>
      <c r="N265" s="136">
        <v>129549</v>
      </c>
      <c r="O265" s="136">
        <v>111729</v>
      </c>
      <c r="P265" s="138">
        <f t="shared" si="50"/>
        <v>115.9493059098354</v>
      </c>
      <c r="Q265" s="139"/>
      <c r="R265" s="139"/>
      <c r="S265" s="82"/>
      <c r="T265" s="139"/>
      <c r="U265" s="139"/>
      <c r="V265" s="82"/>
      <c r="W265" s="139"/>
      <c r="X265" s="139"/>
    </row>
    <row r="266" spans="1:28" x14ac:dyDescent="0.2">
      <c r="A266" s="81" t="s">
        <v>105</v>
      </c>
      <c r="B266" s="136">
        <v>988864</v>
      </c>
      <c r="C266" s="177">
        <f t="shared" si="46"/>
        <v>721886</v>
      </c>
      <c r="D266" s="178">
        <f t="shared" si="47"/>
        <v>136.98340181136635</v>
      </c>
      <c r="E266" s="136">
        <v>986434</v>
      </c>
      <c r="F266" s="136">
        <v>719679</v>
      </c>
      <c r="G266" s="138">
        <v>137.1</v>
      </c>
      <c r="H266" s="136">
        <v>2430</v>
      </c>
      <c r="I266" s="136">
        <v>2207</v>
      </c>
      <c r="J266" s="138">
        <f t="shared" si="48"/>
        <v>110.10421386497508</v>
      </c>
      <c r="K266" s="136">
        <v>16636</v>
      </c>
      <c r="L266" s="136">
        <v>16732</v>
      </c>
      <c r="M266" s="138">
        <f t="shared" si="49"/>
        <v>99.426249103514223</v>
      </c>
      <c r="N266" s="136">
        <v>1005500</v>
      </c>
      <c r="O266" s="136">
        <v>738618</v>
      </c>
      <c r="P266" s="138">
        <f t="shared" si="50"/>
        <v>136.1326152354803</v>
      </c>
      <c r="Q266" s="82"/>
      <c r="R266" s="139"/>
      <c r="S266" s="82"/>
      <c r="T266" s="139"/>
      <c r="U266" s="139"/>
      <c r="V266" s="82"/>
      <c r="W266" s="139"/>
      <c r="X266" s="139"/>
    </row>
    <row r="267" spans="1:28" x14ac:dyDescent="0.2">
      <c r="A267" s="81" t="s">
        <v>106</v>
      </c>
      <c r="B267" s="136">
        <v>817502</v>
      </c>
      <c r="C267" s="177">
        <f t="shared" si="46"/>
        <v>830452</v>
      </c>
      <c r="D267" s="178">
        <f t="shared" si="47"/>
        <v>98.44060824707509</v>
      </c>
      <c r="E267" s="136">
        <v>794093</v>
      </c>
      <c r="F267" s="136">
        <v>804965</v>
      </c>
      <c r="G267" s="138">
        <v>98.6</v>
      </c>
      <c r="H267" s="136">
        <v>23409</v>
      </c>
      <c r="I267" s="136">
        <v>25487</v>
      </c>
      <c r="J267" s="138">
        <f t="shared" si="48"/>
        <v>91.846823870993049</v>
      </c>
      <c r="K267" s="136">
        <v>243405</v>
      </c>
      <c r="L267" s="136">
        <v>281819</v>
      </c>
      <c r="M267" s="138">
        <f t="shared" si="49"/>
        <v>86.369265379552118</v>
      </c>
      <c r="N267" s="136">
        <v>1060907</v>
      </c>
      <c r="O267" s="136">
        <v>1112271</v>
      </c>
      <c r="P267" s="138">
        <f t="shared" si="50"/>
        <v>95.382060666869862</v>
      </c>
      <c r="Q267" s="139"/>
      <c r="R267" s="139"/>
      <c r="S267" s="82"/>
      <c r="T267" s="139"/>
      <c r="U267" s="139"/>
      <c r="V267" s="82"/>
      <c r="W267" s="139"/>
      <c r="X267" s="139"/>
    </row>
    <row r="268" spans="1:28" x14ac:dyDescent="0.2">
      <c r="A268" s="81" t="s">
        <v>107</v>
      </c>
      <c r="B268" s="136">
        <v>2808184</v>
      </c>
      <c r="C268" s="177">
        <f t="shared" si="46"/>
        <v>2438737</v>
      </c>
      <c r="D268" s="178">
        <f t="shared" si="47"/>
        <v>115.14911201986931</v>
      </c>
      <c r="E268" s="136">
        <v>2799684</v>
      </c>
      <c r="F268" s="136">
        <v>2432025</v>
      </c>
      <c r="G268" s="138">
        <v>115.1</v>
      </c>
      <c r="H268" s="136">
        <v>8500</v>
      </c>
      <c r="I268" s="136">
        <v>6712</v>
      </c>
      <c r="J268" s="138">
        <f t="shared" si="48"/>
        <v>126.63885578069129</v>
      </c>
      <c r="K268" s="136">
        <v>794320</v>
      </c>
      <c r="L268" s="136">
        <v>613806</v>
      </c>
      <c r="M268" s="138">
        <f t="shared" si="49"/>
        <v>129.40896635093171</v>
      </c>
      <c r="N268" s="136">
        <v>3602504</v>
      </c>
      <c r="O268" s="136">
        <v>3052543</v>
      </c>
      <c r="P268" s="138">
        <f t="shared" si="50"/>
        <v>118.0164865818434</v>
      </c>
      <c r="Q268" s="139"/>
      <c r="R268" s="139"/>
      <c r="S268" s="82"/>
      <c r="T268" s="139"/>
      <c r="U268" s="139"/>
      <c r="V268" s="82"/>
      <c r="W268" s="139"/>
      <c r="X268" s="139"/>
    </row>
    <row r="269" spans="1:28" x14ac:dyDescent="0.2">
      <c r="A269" s="81" t="s">
        <v>108</v>
      </c>
      <c r="B269" s="136">
        <v>857851</v>
      </c>
      <c r="C269" s="177">
        <f t="shared" si="46"/>
        <v>753464</v>
      </c>
      <c r="D269" s="178">
        <f t="shared" si="47"/>
        <v>113.85427837295478</v>
      </c>
      <c r="E269" s="136">
        <v>722088</v>
      </c>
      <c r="F269" s="136">
        <v>623044</v>
      </c>
      <c r="G269" s="138">
        <v>115.9</v>
      </c>
      <c r="H269" s="136">
        <v>135763</v>
      </c>
      <c r="I269" s="136">
        <v>130420</v>
      </c>
      <c r="J269" s="138">
        <f t="shared" si="48"/>
        <v>104.09676429995399</v>
      </c>
      <c r="K269" s="136">
        <v>1263722</v>
      </c>
      <c r="L269" s="136">
        <v>1414583</v>
      </c>
      <c r="M269" s="138">
        <f t="shared" si="49"/>
        <v>89.335302347052107</v>
      </c>
      <c r="N269" s="136">
        <v>2121573</v>
      </c>
      <c r="O269" s="136">
        <v>2168047</v>
      </c>
      <c r="P269" s="138">
        <f t="shared" si="50"/>
        <v>97.856411784430861</v>
      </c>
      <c r="Q269" s="139"/>
      <c r="R269" s="139"/>
      <c r="S269" s="82"/>
      <c r="T269" s="139"/>
      <c r="U269" s="139"/>
      <c r="V269" s="82"/>
      <c r="W269" s="139"/>
      <c r="X269" s="139"/>
    </row>
    <row r="270" spans="1:28" ht="15" x14ac:dyDescent="0.25">
      <c r="A270" s="80" t="s">
        <v>109</v>
      </c>
      <c r="B270" s="136">
        <v>56617</v>
      </c>
      <c r="C270" s="177">
        <f t="shared" si="46"/>
        <v>60593</v>
      </c>
      <c r="D270" s="178">
        <f t="shared" si="47"/>
        <v>93.438185929067714</v>
      </c>
      <c r="E270" s="136">
        <v>52073</v>
      </c>
      <c r="F270" s="136">
        <v>53426</v>
      </c>
      <c r="G270" s="138">
        <v>97.5</v>
      </c>
      <c r="H270" s="136">
        <v>4544</v>
      </c>
      <c r="I270" s="136">
        <v>7167</v>
      </c>
      <c r="J270" s="138">
        <f t="shared" si="48"/>
        <v>63.40170224640714</v>
      </c>
      <c r="K270" s="136">
        <v>38012</v>
      </c>
      <c r="L270" s="136">
        <v>46334</v>
      </c>
      <c r="M270" s="138">
        <f t="shared" si="49"/>
        <v>82.039107350973367</v>
      </c>
      <c r="N270" s="136">
        <v>94629</v>
      </c>
      <c r="O270" s="136">
        <v>106927</v>
      </c>
      <c r="P270" s="138">
        <f t="shared" si="50"/>
        <v>88.498695371608676</v>
      </c>
      <c r="Q270" s="139"/>
      <c r="R270" s="139"/>
      <c r="S270" s="82"/>
      <c r="T270" s="139"/>
      <c r="U270" s="139"/>
      <c r="V270" s="82"/>
      <c r="W270" s="139"/>
      <c r="X270" s="139"/>
      <c r="Y270" s="186"/>
      <c r="Z270" s="186"/>
      <c r="AA270" s="186"/>
      <c r="AB270" s="186"/>
    </row>
    <row r="271" spans="1:28" s="186" customFormat="1" ht="15" x14ac:dyDescent="0.25">
      <c r="A271" s="81" t="s">
        <v>110</v>
      </c>
      <c r="B271" s="136">
        <v>3596518</v>
      </c>
      <c r="C271" s="177">
        <f t="shared" si="46"/>
        <v>3481116</v>
      </c>
      <c r="D271" s="178">
        <f t="shared" si="47"/>
        <v>103.31508631140129</v>
      </c>
      <c r="E271" s="136">
        <v>3590096</v>
      </c>
      <c r="F271" s="136">
        <v>3477213</v>
      </c>
      <c r="G271" s="138">
        <v>103.2</v>
      </c>
      <c r="H271" s="136">
        <v>6422</v>
      </c>
      <c r="I271" s="136">
        <v>3903</v>
      </c>
      <c r="J271" s="138">
        <f t="shared" si="48"/>
        <v>164.54009736100434</v>
      </c>
      <c r="K271" s="136">
        <v>419500</v>
      </c>
      <c r="L271" s="136">
        <v>428360</v>
      </c>
      <c r="M271" s="138">
        <f t="shared" si="49"/>
        <v>97.931646278830883</v>
      </c>
      <c r="N271" s="136">
        <v>4016018</v>
      </c>
      <c r="O271" s="136">
        <v>3909476</v>
      </c>
      <c r="P271" s="138">
        <f t="shared" si="50"/>
        <v>102.72522455694829</v>
      </c>
      <c r="Q271" s="139"/>
      <c r="R271" s="139"/>
      <c r="S271" s="82"/>
      <c r="T271" s="139"/>
      <c r="U271" s="139"/>
      <c r="V271" s="82"/>
      <c r="W271" s="139"/>
      <c r="X271" s="139"/>
      <c r="Y271" s="185"/>
      <c r="Z271" s="185"/>
      <c r="AA271" s="185"/>
      <c r="AB271" s="185"/>
    </row>
    <row r="272" spans="1:28" s="185" customFormat="1" x14ac:dyDescent="0.2">
      <c r="A272" s="81" t="s">
        <v>111</v>
      </c>
      <c r="B272" s="141" t="s">
        <v>227</v>
      </c>
      <c r="C272" s="177" t="s">
        <v>227</v>
      </c>
      <c r="D272" s="178" t="s">
        <v>227</v>
      </c>
      <c r="E272" s="141" t="s">
        <v>227</v>
      </c>
      <c r="F272" s="141" t="s">
        <v>227</v>
      </c>
      <c r="G272" s="141" t="s">
        <v>227</v>
      </c>
      <c r="H272" s="141" t="s">
        <v>227</v>
      </c>
      <c r="I272" s="141" t="s">
        <v>227</v>
      </c>
      <c r="J272" s="138" t="s">
        <v>227</v>
      </c>
      <c r="K272" s="136">
        <v>767</v>
      </c>
      <c r="L272" s="136">
        <v>589</v>
      </c>
      <c r="M272" s="138">
        <f t="shared" si="49"/>
        <v>130.2207130730051</v>
      </c>
      <c r="N272" s="136">
        <v>767</v>
      </c>
      <c r="O272" s="177">
        <v>589</v>
      </c>
      <c r="P272" s="138">
        <f t="shared" si="50"/>
        <v>130.2207130730051</v>
      </c>
      <c r="Q272" s="139"/>
      <c r="R272" s="139"/>
      <c r="S272" s="82"/>
      <c r="T272" s="82"/>
      <c r="U272" s="82"/>
      <c r="V272" s="82"/>
      <c r="W272" s="139"/>
      <c r="X272" s="139"/>
      <c r="Y272" s="171"/>
      <c r="Z272" s="171"/>
      <c r="AA272" s="171"/>
      <c r="AB272" s="171"/>
    </row>
    <row r="273" spans="1:24" x14ac:dyDescent="0.2">
      <c r="A273" s="81" t="s">
        <v>112</v>
      </c>
      <c r="B273" s="136">
        <v>31</v>
      </c>
      <c r="C273" s="177">
        <v>31</v>
      </c>
      <c r="D273" s="178">
        <f>B273/C273*100</f>
        <v>100</v>
      </c>
      <c r="E273" s="136">
        <v>31</v>
      </c>
      <c r="F273" s="136">
        <v>31</v>
      </c>
      <c r="G273" s="138">
        <v>100</v>
      </c>
      <c r="H273" s="141" t="s">
        <v>227</v>
      </c>
      <c r="I273" s="141" t="s">
        <v>227</v>
      </c>
      <c r="J273" s="138" t="s">
        <v>227</v>
      </c>
      <c r="K273" s="136">
        <v>8533</v>
      </c>
      <c r="L273" s="136">
        <v>9540</v>
      </c>
      <c r="M273" s="138">
        <f t="shared" si="49"/>
        <v>89.444444444444443</v>
      </c>
      <c r="N273" s="136">
        <v>8564</v>
      </c>
      <c r="O273" s="177">
        <v>9571</v>
      </c>
      <c r="P273" s="138">
        <f t="shared" si="50"/>
        <v>89.478633371643511</v>
      </c>
      <c r="Q273" s="82"/>
      <c r="R273" s="82"/>
      <c r="S273" s="82"/>
      <c r="T273" s="82"/>
      <c r="U273" s="82"/>
      <c r="V273" s="82"/>
      <c r="W273" s="139"/>
      <c r="X273" s="139"/>
    </row>
    <row r="274" spans="1:24" x14ac:dyDescent="0.2">
      <c r="A274" s="83" t="s">
        <v>113</v>
      </c>
      <c r="B274" s="136">
        <v>738583</v>
      </c>
      <c r="C274" s="177">
        <f>F274+I274</f>
        <v>736896</v>
      </c>
      <c r="D274" s="178">
        <f t="shared" ref="D274" si="51">B274/C274*100</f>
        <v>100.22893325516762</v>
      </c>
      <c r="E274" s="136">
        <v>732169</v>
      </c>
      <c r="F274" s="136">
        <v>733023</v>
      </c>
      <c r="G274" s="138">
        <v>99.9</v>
      </c>
      <c r="H274" s="136">
        <v>6414</v>
      </c>
      <c r="I274" s="136">
        <v>3873</v>
      </c>
      <c r="J274" s="138">
        <f t="shared" si="48"/>
        <v>165.6080557707204</v>
      </c>
      <c r="K274" s="136">
        <v>285328</v>
      </c>
      <c r="L274" s="136">
        <v>227963</v>
      </c>
      <c r="M274" s="138">
        <f t="shared" si="49"/>
        <v>125.16417137868864</v>
      </c>
      <c r="N274" s="143">
        <v>1023911</v>
      </c>
      <c r="O274" s="143">
        <v>964859</v>
      </c>
      <c r="P274" s="159">
        <f t="shared" si="50"/>
        <v>106.12027249577399</v>
      </c>
      <c r="Q274" s="139"/>
      <c r="R274" s="139"/>
      <c r="S274" s="82"/>
      <c r="T274" s="139"/>
      <c r="U274" s="139"/>
      <c r="V274" s="82"/>
      <c r="W274" s="139"/>
      <c r="X274" s="139"/>
    </row>
    <row r="275" spans="1:24" x14ac:dyDescent="0.2">
      <c r="A275" s="218"/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Q275" s="139"/>
      <c r="R275" s="139"/>
      <c r="S275" s="82"/>
    </row>
    <row r="276" spans="1:24" x14ac:dyDescent="0.2">
      <c r="A276" s="291"/>
      <c r="C276" s="318"/>
    </row>
    <row r="277" spans="1:24" x14ac:dyDescent="0.2">
      <c r="A277" s="219"/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</row>
    <row r="278" spans="1:24" x14ac:dyDescent="0.2">
      <c r="A278" s="219"/>
      <c r="B278" s="220"/>
      <c r="C278" s="220"/>
      <c r="D278" s="220"/>
      <c r="E278" s="220"/>
      <c r="F278" s="219"/>
      <c r="G278" s="220"/>
      <c r="H278" s="220"/>
      <c r="I278" s="220"/>
      <c r="J278" s="220"/>
      <c r="K278" s="220"/>
      <c r="L278" s="221"/>
    </row>
  </sheetData>
  <mergeCells count="105">
    <mergeCell ref="N198:P199"/>
    <mergeCell ref="E226:J226"/>
    <mergeCell ref="K226:M227"/>
    <mergeCell ref="N226:P227"/>
    <mergeCell ref="E116:J116"/>
    <mergeCell ref="K116:M117"/>
    <mergeCell ref="N116:P117"/>
    <mergeCell ref="E144:J144"/>
    <mergeCell ref="K144:M145"/>
    <mergeCell ref="N144:P145"/>
    <mergeCell ref="A142:M142"/>
    <mergeCell ref="A144:A146"/>
    <mergeCell ref="B144:D145"/>
    <mergeCell ref="E145:G145"/>
    <mergeCell ref="H145:J145"/>
    <mergeCell ref="A170:M170"/>
    <mergeCell ref="A172:A174"/>
    <mergeCell ref="B172:D173"/>
    <mergeCell ref="E173:G173"/>
    <mergeCell ref="K87:S88"/>
    <mergeCell ref="K89:L89"/>
    <mergeCell ref="M89:M90"/>
    <mergeCell ref="N89:O89"/>
    <mergeCell ref="P89:P90"/>
    <mergeCell ref="Q89:R89"/>
    <mergeCell ref="S89:S90"/>
    <mergeCell ref="A114:M114"/>
    <mergeCell ref="A116:A118"/>
    <mergeCell ref="B116:D117"/>
    <mergeCell ref="E117:G117"/>
    <mergeCell ref="H117:J117"/>
    <mergeCell ref="H89:I89"/>
    <mergeCell ref="J89:J90"/>
    <mergeCell ref="A87:A90"/>
    <mergeCell ref="B89:C89"/>
    <mergeCell ref="D89:D90"/>
    <mergeCell ref="E89:F89"/>
    <mergeCell ref="G89:G90"/>
    <mergeCell ref="B87:J88"/>
    <mergeCell ref="N5:P6"/>
    <mergeCell ref="E32:J32"/>
    <mergeCell ref="K32:M33"/>
    <mergeCell ref="N32:P33"/>
    <mergeCell ref="P62:P63"/>
    <mergeCell ref="Q62:R62"/>
    <mergeCell ref="T61:AB61"/>
    <mergeCell ref="T62:U62"/>
    <mergeCell ref="V62:V63"/>
    <mergeCell ref="W62:X62"/>
    <mergeCell ref="Y62:Y63"/>
    <mergeCell ref="Z62:AA62"/>
    <mergeCell ref="AB62:AB63"/>
    <mergeCell ref="K60:AB60"/>
    <mergeCell ref="A1:M1"/>
    <mergeCell ref="A3:M3"/>
    <mergeCell ref="A5:A7"/>
    <mergeCell ref="B5:D6"/>
    <mergeCell ref="E6:G6"/>
    <mergeCell ref="H6:J6"/>
    <mergeCell ref="E5:J5"/>
    <mergeCell ref="K5:M6"/>
    <mergeCell ref="A30:M30"/>
    <mergeCell ref="A2:M2"/>
    <mergeCell ref="A32:A34"/>
    <mergeCell ref="B32:D33"/>
    <mergeCell ref="E33:G33"/>
    <mergeCell ref="H33:J33"/>
    <mergeCell ref="A58:S58"/>
    <mergeCell ref="A60:A63"/>
    <mergeCell ref="B60:J61"/>
    <mergeCell ref="K61:S61"/>
    <mergeCell ref="B62:C62"/>
    <mergeCell ref="D62:D63"/>
    <mergeCell ref="E62:F62"/>
    <mergeCell ref="G62:G63"/>
    <mergeCell ref="H62:I62"/>
    <mergeCell ref="S62:S63"/>
    <mergeCell ref="J62:J63"/>
    <mergeCell ref="K62:L62"/>
    <mergeCell ref="M62:M63"/>
    <mergeCell ref="N62:O62"/>
    <mergeCell ref="A251:A253"/>
    <mergeCell ref="B251:D252"/>
    <mergeCell ref="E252:G252"/>
    <mergeCell ref="H252:J252"/>
    <mergeCell ref="E251:J251"/>
    <mergeCell ref="K251:M252"/>
    <mergeCell ref="E172:J172"/>
    <mergeCell ref="K172:M173"/>
    <mergeCell ref="A198:A200"/>
    <mergeCell ref="B198:D199"/>
    <mergeCell ref="E199:G199"/>
    <mergeCell ref="H199:J199"/>
    <mergeCell ref="A226:A228"/>
    <mergeCell ref="B226:D227"/>
    <mergeCell ref="E227:G227"/>
    <mergeCell ref="H227:J227"/>
    <mergeCell ref="H173:J173"/>
    <mergeCell ref="A196:P196"/>
    <mergeCell ref="A224:P224"/>
    <mergeCell ref="A249:P249"/>
    <mergeCell ref="N251:P252"/>
    <mergeCell ref="N172:P173"/>
    <mergeCell ref="E198:J198"/>
    <mergeCell ref="K198:M199"/>
  </mergeCells>
  <pageMargins left="0.59055118110236227" right="0.59055118110236227" top="0.59055118110236227" bottom="0.59055118110236227" header="0" footer="0.39370078740157483"/>
  <pageSetup paperSize="9" scale="90" firstPageNumber="22" orientation="landscape" useFirstPageNumber="1" r:id="rId1"/>
  <headerFooter alignWithMargins="0">
    <oddFooter>&amp;R&amp;P</oddFooter>
  </headerFooter>
  <rowBreaks count="8" manualBreakCount="8">
    <brk id="29" max="18" man="1"/>
    <brk id="56" max="16383" man="1"/>
    <brk id="84" max="16383" man="1"/>
    <brk id="112" max="16383" man="1"/>
    <brk id="140" max="16383" man="1"/>
    <brk id="168" max="16383" man="1"/>
    <brk id="196" max="13" man="1"/>
    <brk id="2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zoomScaleNormal="100" zoomScaleSheetLayoutView="80" workbookViewId="0">
      <selection sqref="A1:C1"/>
    </sheetView>
  </sheetViews>
  <sheetFormatPr defaultRowHeight="12.75" x14ac:dyDescent="0.2"/>
  <cols>
    <col min="1" max="1" width="38.85546875" style="171" customWidth="1"/>
    <col min="2" max="2" width="37.85546875" style="171" customWidth="1"/>
    <col min="3" max="3" width="38.140625" style="171" customWidth="1"/>
    <col min="4" max="223" width="9.140625" style="171"/>
    <col min="224" max="224" width="18.85546875" style="171" customWidth="1"/>
    <col min="225" max="225" width="9.42578125" style="171" customWidth="1"/>
    <col min="226" max="226" width="9.7109375" style="171" customWidth="1"/>
    <col min="227" max="227" width="10" style="171" customWidth="1"/>
    <col min="228" max="228" width="9" style="171" customWidth="1"/>
    <col min="229" max="229" width="8.85546875" style="171" customWidth="1"/>
    <col min="230" max="230" width="9.28515625" style="171" customWidth="1"/>
    <col min="231" max="232" width="9.5703125" style="171" customWidth="1"/>
    <col min="233" max="233" width="9.140625" style="171" customWidth="1"/>
    <col min="234" max="235" width="9.85546875" style="171" customWidth="1"/>
    <col min="236" max="236" width="9.42578125" style="171" customWidth="1"/>
    <col min="237" max="237" width="10.140625" style="171" customWidth="1"/>
    <col min="238" max="241" width="9.140625" style="171"/>
    <col min="242" max="242" width="10.7109375" style="171" bestFit="1" customWidth="1"/>
    <col min="243" max="479" width="9.140625" style="171"/>
    <col min="480" max="480" width="18.85546875" style="171" customWidth="1"/>
    <col min="481" max="481" width="9.42578125" style="171" customWidth="1"/>
    <col min="482" max="482" width="9.7109375" style="171" customWidth="1"/>
    <col min="483" max="483" width="10" style="171" customWidth="1"/>
    <col min="484" max="484" width="9" style="171" customWidth="1"/>
    <col min="485" max="485" width="8.85546875" style="171" customWidth="1"/>
    <col min="486" max="486" width="9.28515625" style="171" customWidth="1"/>
    <col min="487" max="488" width="9.5703125" style="171" customWidth="1"/>
    <col min="489" max="489" width="9.140625" style="171" customWidth="1"/>
    <col min="490" max="491" width="9.85546875" style="171" customWidth="1"/>
    <col min="492" max="492" width="9.42578125" style="171" customWidth="1"/>
    <col min="493" max="493" width="10.140625" style="171" customWidth="1"/>
    <col min="494" max="497" width="9.140625" style="171"/>
    <col min="498" max="498" width="10.7109375" style="171" bestFit="1" customWidth="1"/>
    <col min="499" max="735" width="9.140625" style="171"/>
    <col min="736" max="736" width="18.85546875" style="171" customWidth="1"/>
    <col min="737" max="737" width="9.42578125" style="171" customWidth="1"/>
    <col min="738" max="738" width="9.7109375" style="171" customWidth="1"/>
    <col min="739" max="739" width="10" style="171" customWidth="1"/>
    <col min="740" max="740" width="9" style="171" customWidth="1"/>
    <col min="741" max="741" width="8.85546875" style="171" customWidth="1"/>
    <col min="742" max="742" width="9.28515625" style="171" customWidth="1"/>
    <col min="743" max="744" width="9.5703125" style="171" customWidth="1"/>
    <col min="745" max="745" width="9.140625" style="171" customWidth="1"/>
    <col min="746" max="747" width="9.85546875" style="171" customWidth="1"/>
    <col min="748" max="748" width="9.42578125" style="171" customWidth="1"/>
    <col min="749" max="749" width="10.140625" style="171" customWidth="1"/>
    <col min="750" max="753" width="9.140625" style="171"/>
    <col min="754" max="754" width="10.7109375" style="171" bestFit="1" customWidth="1"/>
    <col min="755" max="991" width="9.140625" style="171"/>
    <col min="992" max="992" width="18.85546875" style="171" customWidth="1"/>
    <col min="993" max="993" width="9.42578125" style="171" customWidth="1"/>
    <col min="994" max="994" width="9.7109375" style="171" customWidth="1"/>
    <col min="995" max="995" width="10" style="171" customWidth="1"/>
    <col min="996" max="996" width="9" style="171" customWidth="1"/>
    <col min="997" max="997" width="8.85546875" style="171" customWidth="1"/>
    <col min="998" max="998" width="9.28515625" style="171" customWidth="1"/>
    <col min="999" max="1000" width="9.5703125" style="171" customWidth="1"/>
    <col min="1001" max="1001" width="9.140625" style="171" customWidth="1"/>
    <col min="1002" max="1003" width="9.85546875" style="171" customWidth="1"/>
    <col min="1004" max="1004" width="9.42578125" style="171" customWidth="1"/>
    <col min="1005" max="1005" width="10.140625" style="171" customWidth="1"/>
    <col min="1006" max="1009" width="9.140625" style="171"/>
    <col min="1010" max="1010" width="10.7109375" style="171" bestFit="1" customWidth="1"/>
    <col min="1011" max="1247" width="9.140625" style="171"/>
    <col min="1248" max="1248" width="18.85546875" style="171" customWidth="1"/>
    <col min="1249" max="1249" width="9.42578125" style="171" customWidth="1"/>
    <col min="1250" max="1250" width="9.7109375" style="171" customWidth="1"/>
    <col min="1251" max="1251" width="10" style="171" customWidth="1"/>
    <col min="1252" max="1252" width="9" style="171" customWidth="1"/>
    <col min="1253" max="1253" width="8.85546875" style="171" customWidth="1"/>
    <col min="1254" max="1254" width="9.28515625" style="171" customWidth="1"/>
    <col min="1255" max="1256" width="9.5703125" style="171" customWidth="1"/>
    <col min="1257" max="1257" width="9.140625" style="171" customWidth="1"/>
    <col min="1258" max="1259" width="9.85546875" style="171" customWidth="1"/>
    <col min="1260" max="1260" width="9.42578125" style="171" customWidth="1"/>
    <col min="1261" max="1261" width="10.140625" style="171" customWidth="1"/>
    <col min="1262" max="1265" width="9.140625" style="171"/>
    <col min="1266" max="1266" width="10.7109375" style="171" bestFit="1" customWidth="1"/>
    <col min="1267" max="1503" width="9.140625" style="171"/>
    <col min="1504" max="1504" width="18.85546875" style="171" customWidth="1"/>
    <col min="1505" max="1505" width="9.42578125" style="171" customWidth="1"/>
    <col min="1506" max="1506" width="9.7109375" style="171" customWidth="1"/>
    <col min="1507" max="1507" width="10" style="171" customWidth="1"/>
    <col min="1508" max="1508" width="9" style="171" customWidth="1"/>
    <col min="1509" max="1509" width="8.85546875" style="171" customWidth="1"/>
    <col min="1510" max="1510" width="9.28515625" style="171" customWidth="1"/>
    <col min="1511" max="1512" width="9.5703125" style="171" customWidth="1"/>
    <col min="1513" max="1513" width="9.140625" style="171" customWidth="1"/>
    <col min="1514" max="1515" width="9.85546875" style="171" customWidth="1"/>
    <col min="1516" max="1516" width="9.42578125" style="171" customWidth="1"/>
    <col min="1517" max="1517" width="10.140625" style="171" customWidth="1"/>
    <col min="1518" max="1521" width="9.140625" style="171"/>
    <col min="1522" max="1522" width="10.7109375" style="171" bestFit="1" customWidth="1"/>
    <col min="1523" max="1759" width="9.140625" style="171"/>
    <col min="1760" max="1760" width="18.85546875" style="171" customWidth="1"/>
    <col min="1761" max="1761" width="9.42578125" style="171" customWidth="1"/>
    <col min="1762" max="1762" width="9.7109375" style="171" customWidth="1"/>
    <col min="1763" max="1763" width="10" style="171" customWidth="1"/>
    <col min="1764" max="1764" width="9" style="171" customWidth="1"/>
    <col min="1765" max="1765" width="8.85546875" style="171" customWidth="1"/>
    <col min="1766" max="1766" width="9.28515625" style="171" customWidth="1"/>
    <col min="1767" max="1768" width="9.5703125" style="171" customWidth="1"/>
    <col min="1769" max="1769" width="9.140625" style="171" customWidth="1"/>
    <col min="1770" max="1771" width="9.85546875" style="171" customWidth="1"/>
    <col min="1772" max="1772" width="9.42578125" style="171" customWidth="1"/>
    <col min="1773" max="1773" width="10.140625" style="171" customWidth="1"/>
    <col min="1774" max="1777" width="9.140625" style="171"/>
    <col min="1778" max="1778" width="10.7109375" style="171" bestFit="1" customWidth="1"/>
    <col min="1779" max="2015" width="9.140625" style="171"/>
    <col min="2016" max="2016" width="18.85546875" style="171" customWidth="1"/>
    <col min="2017" max="2017" width="9.42578125" style="171" customWidth="1"/>
    <col min="2018" max="2018" width="9.7109375" style="171" customWidth="1"/>
    <col min="2019" max="2019" width="10" style="171" customWidth="1"/>
    <col min="2020" max="2020" width="9" style="171" customWidth="1"/>
    <col min="2021" max="2021" width="8.85546875" style="171" customWidth="1"/>
    <col min="2022" max="2022" width="9.28515625" style="171" customWidth="1"/>
    <col min="2023" max="2024" width="9.5703125" style="171" customWidth="1"/>
    <col min="2025" max="2025" width="9.140625" style="171" customWidth="1"/>
    <col min="2026" max="2027" width="9.85546875" style="171" customWidth="1"/>
    <col min="2028" max="2028" width="9.42578125" style="171" customWidth="1"/>
    <col min="2029" max="2029" width="10.140625" style="171" customWidth="1"/>
    <col min="2030" max="2033" width="9.140625" style="171"/>
    <col min="2034" max="2034" width="10.7109375" style="171" bestFit="1" customWidth="1"/>
    <col min="2035" max="2271" width="9.140625" style="171"/>
    <col min="2272" max="2272" width="18.85546875" style="171" customWidth="1"/>
    <col min="2273" max="2273" width="9.42578125" style="171" customWidth="1"/>
    <col min="2274" max="2274" width="9.7109375" style="171" customWidth="1"/>
    <col min="2275" max="2275" width="10" style="171" customWidth="1"/>
    <col min="2276" max="2276" width="9" style="171" customWidth="1"/>
    <col min="2277" max="2277" width="8.85546875" style="171" customWidth="1"/>
    <col min="2278" max="2278" width="9.28515625" style="171" customWidth="1"/>
    <col min="2279" max="2280" width="9.5703125" style="171" customWidth="1"/>
    <col min="2281" max="2281" width="9.140625" style="171" customWidth="1"/>
    <col min="2282" max="2283" width="9.85546875" style="171" customWidth="1"/>
    <col min="2284" max="2284" width="9.42578125" style="171" customWidth="1"/>
    <col min="2285" max="2285" width="10.140625" style="171" customWidth="1"/>
    <col min="2286" max="2289" width="9.140625" style="171"/>
    <col min="2290" max="2290" width="10.7109375" style="171" bestFit="1" customWidth="1"/>
    <col min="2291" max="2527" width="9.140625" style="171"/>
    <col min="2528" max="2528" width="18.85546875" style="171" customWidth="1"/>
    <col min="2529" max="2529" width="9.42578125" style="171" customWidth="1"/>
    <col min="2530" max="2530" width="9.7109375" style="171" customWidth="1"/>
    <col min="2531" max="2531" width="10" style="171" customWidth="1"/>
    <col min="2532" max="2532" width="9" style="171" customWidth="1"/>
    <col min="2533" max="2533" width="8.85546875" style="171" customWidth="1"/>
    <col min="2534" max="2534" width="9.28515625" style="171" customWidth="1"/>
    <col min="2535" max="2536" width="9.5703125" style="171" customWidth="1"/>
    <col min="2537" max="2537" width="9.140625" style="171" customWidth="1"/>
    <col min="2538" max="2539" width="9.85546875" style="171" customWidth="1"/>
    <col min="2540" max="2540" width="9.42578125" style="171" customWidth="1"/>
    <col min="2541" max="2541" width="10.140625" style="171" customWidth="1"/>
    <col min="2542" max="2545" width="9.140625" style="171"/>
    <col min="2546" max="2546" width="10.7109375" style="171" bestFit="1" customWidth="1"/>
    <col min="2547" max="2783" width="9.140625" style="171"/>
    <col min="2784" max="2784" width="18.85546875" style="171" customWidth="1"/>
    <col min="2785" max="2785" width="9.42578125" style="171" customWidth="1"/>
    <col min="2786" max="2786" width="9.7109375" style="171" customWidth="1"/>
    <col min="2787" max="2787" width="10" style="171" customWidth="1"/>
    <col min="2788" max="2788" width="9" style="171" customWidth="1"/>
    <col min="2789" max="2789" width="8.85546875" style="171" customWidth="1"/>
    <col min="2790" max="2790" width="9.28515625" style="171" customWidth="1"/>
    <col min="2791" max="2792" width="9.5703125" style="171" customWidth="1"/>
    <col min="2793" max="2793" width="9.140625" style="171" customWidth="1"/>
    <col min="2794" max="2795" width="9.85546875" style="171" customWidth="1"/>
    <col min="2796" max="2796" width="9.42578125" style="171" customWidth="1"/>
    <col min="2797" max="2797" width="10.140625" style="171" customWidth="1"/>
    <col min="2798" max="2801" width="9.140625" style="171"/>
    <col min="2802" max="2802" width="10.7109375" style="171" bestFit="1" customWidth="1"/>
    <col min="2803" max="3039" width="9.140625" style="171"/>
    <col min="3040" max="3040" width="18.85546875" style="171" customWidth="1"/>
    <col min="3041" max="3041" width="9.42578125" style="171" customWidth="1"/>
    <col min="3042" max="3042" width="9.7109375" style="171" customWidth="1"/>
    <col min="3043" max="3043" width="10" style="171" customWidth="1"/>
    <col min="3044" max="3044" width="9" style="171" customWidth="1"/>
    <col min="3045" max="3045" width="8.85546875" style="171" customWidth="1"/>
    <col min="3046" max="3046" width="9.28515625" style="171" customWidth="1"/>
    <col min="3047" max="3048" width="9.5703125" style="171" customWidth="1"/>
    <col min="3049" max="3049" width="9.140625" style="171" customWidth="1"/>
    <col min="3050" max="3051" width="9.85546875" style="171" customWidth="1"/>
    <col min="3052" max="3052" width="9.42578125" style="171" customWidth="1"/>
    <col min="3053" max="3053" width="10.140625" style="171" customWidth="1"/>
    <col min="3054" max="3057" width="9.140625" style="171"/>
    <col min="3058" max="3058" width="10.7109375" style="171" bestFit="1" customWidth="1"/>
    <col min="3059" max="3295" width="9.140625" style="171"/>
    <col min="3296" max="3296" width="18.85546875" style="171" customWidth="1"/>
    <col min="3297" max="3297" width="9.42578125" style="171" customWidth="1"/>
    <col min="3298" max="3298" width="9.7109375" style="171" customWidth="1"/>
    <col min="3299" max="3299" width="10" style="171" customWidth="1"/>
    <col min="3300" max="3300" width="9" style="171" customWidth="1"/>
    <col min="3301" max="3301" width="8.85546875" style="171" customWidth="1"/>
    <col min="3302" max="3302" width="9.28515625" style="171" customWidth="1"/>
    <col min="3303" max="3304" width="9.5703125" style="171" customWidth="1"/>
    <col min="3305" max="3305" width="9.140625" style="171" customWidth="1"/>
    <col min="3306" max="3307" width="9.85546875" style="171" customWidth="1"/>
    <col min="3308" max="3308" width="9.42578125" style="171" customWidth="1"/>
    <col min="3309" max="3309" width="10.140625" style="171" customWidth="1"/>
    <col min="3310" max="3313" width="9.140625" style="171"/>
    <col min="3314" max="3314" width="10.7109375" style="171" bestFit="1" customWidth="1"/>
    <col min="3315" max="3551" width="9.140625" style="171"/>
    <col min="3552" max="3552" width="18.85546875" style="171" customWidth="1"/>
    <col min="3553" max="3553" width="9.42578125" style="171" customWidth="1"/>
    <col min="3554" max="3554" width="9.7109375" style="171" customWidth="1"/>
    <col min="3555" max="3555" width="10" style="171" customWidth="1"/>
    <col min="3556" max="3556" width="9" style="171" customWidth="1"/>
    <col min="3557" max="3557" width="8.85546875" style="171" customWidth="1"/>
    <col min="3558" max="3558" width="9.28515625" style="171" customWidth="1"/>
    <col min="3559" max="3560" width="9.5703125" style="171" customWidth="1"/>
    <col min="3561" max="3561" width="9.140625" style="171" customWidth="1"/>
    <col min="3562" max="3563" width="9.85546875" style="171" customWidth="1"/>
    <col min="3564" max="3564" width="9.42578125" style="171" customWidth="1"/>
    <col min="3565" max="3565" width="10.140625" style="171" customWidth="1"/>
    <col min="3566" max="3569" width="9.140625" style="171"/>
    <col min="3570" max="3570" width="10.7109375" style="171" bestFit="1" customWidth="1"/>
    <col min="3571" max="3807" width="9.140625" style="171"/>
    <col min="3808" max="3808" width="18.85546875" style="171" customWidth="1"/>
    <col min="3809" max="3809" width="9.42578125" style="171" customWidth="1"/>
    <col min="3810" max="3810" width="9.7109375" style="171" customWidth="1"/>
    <col min="3811" max="3811" width="10" style="171" customWidth="1"/>
    <col min="3812" max="3812" width="9" style="171" customWidth="1"/>
    <col min="3813" max="3813" width="8.85546875" style="171" customWidth="1"/>
    <col min="3814" max="3814" width="9.28515625" style="171" customWidth="1"/>
    <col min="3815" max="3816" width="9.5703125" style="171" customWidth="1"/>
    <col min="3817" max="3817" width="9.140625" style="171" customWidth="1"/>
    <col min="3818" max="3819" width="9.85546875" style="171" customWidth="1"/>
    <col min="3820" max="3820" width="9.42578125" style="171" customWidth="1"/>
    <col min="3821" max="3821" width="10.140625" style="171" customWidth="1"/>
    <col min="3822" max="3825" width="9.140625" style="171"/>
    <col min="3826" max="3826" width="10.7109375" style="171" bestFit="1" customWidth="1"/>
    <col min="3827" max="4063" width="9.140625" style="171"/>
    <col min="4064" max="4064" width="18.85546875" style="171" customWidth="1"/>
    <col min="4065" max="4065" width="9.42578125" style="171" customWidth="1"/>
    <col min="4066" max="4066" width="9.7109375" style="171" customWidth="1"/>
    <col min="4067" max="4067" width="10" style="171" customWidth="1"/>
    <col min="4068" max="4068" width="9" style="171" customWidth="1"/>
    <col min="4069" max="4069" width="8.85546875" style="171" customWidth="1"/>
    <col min="4070" max="4070" width="9.28515625" style="171" customWidth="1"/>
    <col min="4071" max="4072" width="9.5703125" style="171" customWidth="1"/>
    <col min="4073" max="4073" width="9.140625" style="171" customWidth="1"/>
    <col min="4074" max="4075" width="9.85546875" style="171" customWidth="1"/>
    <col min="4076" max="4076" width="9.42578125" style="171" customWidth="1"/>
    <col min="4077" max="4077" width="10.140625" style="171" customWidth="1"/>
    <col min="4078" max="4081" width="9.140625" style="171"/>
    <col min="4082" max="4082" width="10.7109375" style="171" bestFit="1" customWidth="1"/>
    <col min="4083" max="4319" width="9.140625" style="171"/>
    <col min="4320" max="4320" width="18.85546875" style="171" customWidth="1"/>
    <col min="4321" max="4321" width="9.42578125" style="171" customWidth="1"/>
    <col min="4322" max="4322" width="9.7109375" style="171" customWidth="1"/>
    <col min="4323" max="4323" width="10" style="171" customWidth="1"/>
    <col min="4324" max="4324" width="9" style="171" customWidth="1"/>
    <col min="4325" max="4325" width="8.85546875" style="171" customWidth="1"/>
    <col min="4326" max="4326" width="9.28515625" style="171" customWidth="1"/>
    <col min="4327" max="4328" width="9.5703125" style="171" customWidth="1"/>
    <col min="4329" max="4329" width="9.140625" style="171" customWidth="1"/>
    <col min="4330" max="4331" width="9.85546875" style="171" customWidth="1"/>
    <col min="4332" max="4332" width="9.42578125" style="171" customWidth="1"/>
    <col min="4333" max="4333" width="10.140625" style="171" customWidth="1"/>
    <col min="4334" max="4337" width="9.140625" style="171"/>
    <col min="4338" max="4338" width="10.7109375" style="171" bestFit="1" customWidth="1"/>
    <col min="4339" max="4575" width="9.140625" style="171"/>
    <col min="4576" max="4576" width="18.85546875" style="171" customWidth="1"/>
    <col min="4577" max="4577" width="9.42578125" style="171" customWidth="1"/>
    <col min="4578" max="4578" width="9.7109375" style="171" customWidth="1"/>
    <col min="4579" max="4579" width="10" style="171" customWidth="1"/>
    <col min="4580" max="4580" width="9" style="171" customWidth="1"/>
    <col min="4581" max="4581" width="8.85546875" style="171" customWidth="1"/>
    <col min="4582" max="4582" width="9.28515625" style="171" customWidth="1"/>
    <col min="4583" max="4584" width="9.5703125" style="171" customWidth="1"/>
    <col min="4585" max="4585" width="9.140625" style="171" customWidth="1"/>
    <col min="4586" max="4587" width="9.85546875" style="171" customWidth="1"/>
    <col min="4588" max="4588" width="9.42578125" style="171" customWidth="1"/>
    <col min="4589" max="4589" width="10.140625" style="171" customWidth="1"/>
    <col min="4590" max="4593" width="9.140625" style="171"/>
    <col min="4594" max="4594" width="10.7109375" style="171" bestFit="1" customWidth="1"/>
    <col min="4595" max="4831" width="9.140625" style="171"/>
    <col min="4832" max="4832" width="18.85546875" style="171" customWidth="1"/>
    <col min="4833" max="4833" width="9.42578125" style="171" customWidth="1"/>
    <col min="4834" max="4834" width="9.7109375" style="171" customWidth="1"/>
    <col min="4835" max="4835" width="10" style="171" customWidth="1"/>
    <col min="4836" max="4836" width="9" style="171" customWidth="1"/>
    <col min="4837" max="4837" width="8.85546875" style="171" customWidth="1"/>
    <col min="4838" max="4838" width="9.28515625" style="171" customWidth="1"/>
    <col min="4839" max="4840" width="9.5703125" style="171" customWidth="1"/>
    <col min="4841" max="4841" width="9.140625" style="171" customWidth="1"/>
    <col min="4842" max="4843" width="9.85546875" style="171" customWidth="1"/>
    <col min="4844" max="4844" width="9.42578125" style="171" customWidth="1"/>
    <col min="4845" max="4845" width="10.140625" style="171" customWidth="1"/>
    <col min="4846" max="4849" width="9.140625" style="171"/>
    <col min="4850" max="4850" width="10.7109375" style="171" bestFit="1" customWidth="1"/>
    <col min="4851" max="5087" width="9.140625" style="171"/>
    <col min="5088" max="5088" width="18.85546875" style="171" customWidth="1"/>
    <col min="5089" max="5089" width="9.42578125" style="171" customWidth="1"/>
    <col min="5090" max="5090" width="9.7109375" style="171" customWidth="1"/>
    <col min="5091" max="5091" width="10" style="171" customWidth="1"/>
    <col min="5092" max="5092" width="9" style="171" customWidth="1"/>
    <col min="5093" max="5093" width="8.85546875" style="171" customWidth="1"/>
    <col min="5094" max="5094" width="9.28515625" style="171" customWidth="1"/>
    <col min="5095" max="5096" width="9.5703125" style="171" customWidth="1"/>
    <col min="5097" max="5097" width="9.140625" style="171" customWidth="1"/>
    <col min="5098" max="5099" width="9.85546875" style="171" customWidth="1"/>
    <col min="5100" max="5100" width="9.42578125" style="171" customWidth="1"/>
    <col min="5101" max="5101" width="10.140625" style="171" customWidth="1"/>
    <col min="5102" max="5105" width="9.140625" style="171"/>
    <col min="5106" max="5106" width="10.7109375" style="171" bestFit="1" customWidth="1"/>
    <col min="5107" max="5343" width="9.140625" style="171"/>
    <col min="5344" max="5344" width="18.85546875" style="171" customWidth="1"/>
    <col min="5345" max="5345" width="9.42578125" style="171" customWidth="1"/>
    <col min="5346" max="5346" width="9.7109375" style="171" customWidth="1"/>
    <col min="5347" max="5347" width="10" style="171" customWidth="1"/>
    <col min="5348" max="5348" width="9" style="171" customWidth="1"/>
    <col min="5349" max="5349" width="8.85546875" style="171" customWidth="1"/>
    <col min="5350" max="5350" width="9.28515625" style="171" customWidth="1"/>
    <col min="5351" max="5352" width="9.5703125" style="171" customWidth="1"/>
    <col min="5353" max="5353" width="9.140625" style="171" customWidth="1"/>
    <col min="5354" max="5355" width="9.85546875" style="171" customWidth="1"/>
    <col min="5356" max="5356" width="9.42578125" style="171" customWidth="1"/>
    <col min="5357" max="5357" width="10.140625" style="171" customWidth="1"/>
    <col min="5358" max="5361" width="9.140625" style="171"/>
    <col min="5362" max="5362" width="10.7109375" style="171" bestFit="1" customWidth="1"/>
    <col min="5363" max="5599" width="9.140625" style="171"/>
    <col min="5600" max="5600" width="18.85546875" style="171" customWidth="1"/>
    <col min="5601" max="5601" width="9.42578125" style="171" customWidth="1"/>
    <col min="5602" max="5602" width="9.7109375" style="171" customWidth="1"/>
    <col min="5603" max="5603" width="10" style="171" customWidth="1"/>
    <col min="5604" max="5604" width="9" style="171" customWidth="1"/>
    <col min="5605" max="5605" width="8.85546875" style="171" customWidth="1"/>
    <col min="5606" max="5606" width="9.28515625" style="171" customWidth="1"/>
    <col min="5607" max="5608" width="9.5703125" style="171" customWidth="1"/>
    <col min="5609" max="5609" width="9.140625" style="171" customWidth="1"/>
    <col min="5610" max="5611" width="9.85546875" style="171" customWidth="1"/>
    <col min="5612" max="5612" width="9.42578125" style="171" customWidth="1"/>
    <col min="5613" max="5613" width="10.140625" style="171" customWidth="1"/>
    <col min="5614" max="5617" width="9.140625" style="171"/>
    <col min="5618" max="5618" width="10.7109375" style="171" bestFit="1" customWidth="1"/>
    <col min="5619" max="5855" width="9.140625" style="171"/>
    <col min="5856" max="5856" width="18.85546875" style="171" customWidth="1"/>
    <col min="5857" max="5857" width="9.42578125" style="171" customWidth="1"/>
    <col min="5858" max="5858" width="9.7109375" style="171" customWidth="1"/>
    <col min="5859" max="5859" width="10" style="171" customWidth="1"/>
    <col min="5860" max="5860" width="9" style="171" customWidth="1"/>
    <col min="5861" max="5861" width="8.85546875" style="171" customWidth="1"/>
    <col min="5862" max="5862" width="9.28515625" style="171" customWidth="1"/>
    <col min="5863" max="5864" width="9.5703125" style="171" customWidth="1"/>
    <col min="5865" max="5865" width="9.140625" style="171" customWidth="1"/>
    <col min="5866" max="5867" width="9.85546875" style="171" customWidth="1"/>
    <col min="5868" max="5868" width="9.42578125" style="171" customWidth="1"/>
    <col min="5869" max="5869" width="10.140625" style="171" customWidth="1"/>
    <col min="5870" max="5873" width="9.140625" style="171"/>
    <col min="5874" max="5874" width="10.7109375" style="171" bestFit="1" customWidth="1"/>
    <col min="5875" max="6111" width="9.140625" style="171"/>
    <col min="6112" max="6112" width="18.85546875" style="171" customWidth="1"/>
    <col min="6113" max="6113" width="9.42578125" style="171" customWidth="1"/>
    <col min="6114" max="6114" width="9.7109375" style="171" customWidth="1"/>
    <col min="6115" max="6115" width="10" style="171" customWidth="1"/>
    <col min="6116" max="6116" width="9" style="171" customWidth="1"/>
    <col min="6117" max="6117" width="8.85546875" style="171" customWidth="1"/>
    <col min="6118" max="6118" width="9.28515625" style="171" customWidth="1"/>
    <col min="6119" max="6120" width="9.5703125" style="171" customWidth="1"/>
    <col min="6121" max="6121" width="9.140625" style="171" customWidth="1"/>
    <col min="6122" max="6123" width="9.85546875" style="171" customWidth="1"/>
    <col min="6124" max="6124" width="9.42578125" style="171" customWidth="1"/>
    <col min="6125" max="6125" width="10.140625" style="171" customWidth="1"/>
    <col min="6126" max="6129" width="9.140625" style="171"/>
    <col min="6130" max="6130" width="10.7109375" style="171" bestFit="1" customWidth="1"/>
    <col min="6131" max="6367" width="9.140625" style="171"/>
    <col min="6368" max="6368" width="18.85546875" style="171" customWidth="1"/>
    <col min="6369" max="6369" width="9.42578125" style="171" customWidth="1"/>
    <col min="6370" max="6370" width="9.7109375" style="171" customWidth="1"/>
    <col min="6371" max="6371" width="10" style="171" customWidth="1"/>
    <col min="6372" max="6372" width="9" style="171" customWidth="1"/>
    <col min="6373" max="6373" width="8.85546875" style="171" customWidth="1"/>
    <col min="6374" max="6374" width="9.28515625" style="171" customWidth="1"/>
    <col min="6375" max="6376" width="9.5703125" style="171" customWidth="1"/>
    <col min="6377" max="6377" width="9.140625" style="171" customWidth="1"/>
    <col min="6378" max="6379" width="9.85546875" style="171" customWidth="1"/>
    <col min="6380" max="6380" width="9.42578125" style="171" customWidth="1"/>
    <col min="6381" max="6381" width="10.140625" style="171" customWidth="1"/>
    <col min="6382" max="6385" width="9.140625" style="171"/>
    <col min="6386" max="6386" width="10.7109375" style="171" bestFit="1" customWidth="1"/>
    <col min="6387" max="6623" width="9.140625" style="171"/>
    <col min="6624" max="6624" width="18.85546875" style="171" customWidth="1"/>
    <col min="6625" max="6625" width="9.42578125" style="171" customWidth="1"/>
    <col min="6626" max="6626" width="9.7109375" style="171" customWidth="1"/>
    <col min="6627" max="6627" width="10" style="171" customWidth="1"/>
    <col min="6628" max="6628" width="9" style="171" customWidth="1"/>
    <col min="6629" max="6629" width="8.85546875" style="171" customWidth="1"/>
    <col min="6630" max="6630" width="9.28515625" style="171" customWidth="1"/>
    <col min="6631" max="6632" width="9.5703125" style="171" customWidth="1"/>
    <col min="6633" max="6633" width="9.140625" style="171" customWidth="1"/>
    <col min="6634" max="6635" width="9.85546875" style="171" customWidth="1"/>
    <col min="6636" max="6636" width="9.42578125" style="171" customWidth="1"/>
    <col min="6637" max="6637" width="10.140625" style="171" customWidth="1"/>
    <col min="6638" max="6641" width="9.140625" style="171"/>
    <col min="6642" max="6642" width="10.7109375" style="171" bestFit="1" customWidth="1"/>
    <col min="6643" max="6879" width="9.140625" style="171"/>
    <col min="6880" max="6880" width="18.85546875" style="171" customWidth="1"/>
    <col min="6881" max="6881" width="9.42578125" style="171" customWidth="1"/>
    <col min="6882" max="6882" width="9.7109375" style="171" customWidth="1"/>
    <col min="6883" max="6883" width="10" style="171" customWidth="1"/>
    <col min="6884" max="6884" width="9" style="171" customWidth="1"/>
    <col min="6885" max="6885" width="8.85546875" style="171" customWidth="1"/>
    <col min="6886" max="6886" width="9.28515625" style="171" customWidth="1"/>
    <col min="6887" max="6888" width="9.5703125" style="171" customWidth="1"/>
    <col min="6889" max="6889" width="9.140625" style="171" customWidth="1"/>
    <col min="6890" max="6891" width="9.85546875" style="171" customWidth="1"/>
    <col min="6892" max="6892" width="9.42578125" style="171" customWidth="1"/>
    <col min="6893" max="6893" width="10.140625" style="171" customWidth="1"/>
    <col min="6894" max="6897" width="9.140625" style="171"/>
    <col min="6898" max="6898" width="10.7109375" style="171" bestFit="1" customWidth="1"/>
    <col min="6899" max="7135" width="9.140625" style="171"/>
    <col min="7136" max="7136" width="18.85546875" style="171" customWidth="1"/>
    <col min="7137" max="7137" width="9.42578125" style="171" customWidth="1"/>
    <col min="7138" max="7138" width="9.7109375" style="171" customWidth="1"/>
    <col min="7139" max="7139" width="10" style="171" customWidth="1"/>
    <col min="7140" max="7140" width="9" style="171" customWidth="1"/>
    <col min="7141" max="7141" width="8.85546875" style="171" customWidth="1"/>
    <col min="7142" max="7142" width="9.28515625" style="171" customWidth="1"/>
    <col min="7143" max="7144" width="9.5703125" style="171" customWidth="1"/>
    <col min="7145" max="7145" width="9.140625" style="171" customWidth="1"/>
    <col min="7146" max="7147" width="9.85546875" style="171" customWidth="1"/>
    <col min="7148" max="7148" width="9.42578125" style="171" customWidth="1"/>
    <col min="7149" max="7149" width="10.140625" style="171" customWidth="1"/>
    <col min="7150" max="7153" width="9.140625" style="171"/>
    <col min="7154" max="7154" width="10.7109375" style="171" bestFit="1" customWidth="1"/>
    <col min="7155" max="7391" width="9.140625" style="171"/>
    <col min="7392" max="7392" width="18.85546875" style="171" customWidth="1"/>
    <col min="7393" max="7393" width="9.42578125" style="171" customWidth="1"/>
    <col min="7394" max="7394" width="9.7109375" style="171" customWidth="1"/>
    <col min="7395" max="7395" width="10" style="171" customWidth="1"/>
    <col min="7396" max="7396" width="9" style="171" customWidth="1"/>
    <col min="7397" max="7397" width="8.85546875" style="171" customWidth="1"/>
    <col min="7398" max="7398" width="9.28515625" style="171" customWidth="1"/>
    <col min="7399" max="7400" width="9.5703125" style="171" customWidth="1"/>
    <col min="7401" max="7401" width="9.140625" style="171" customWidth="1"/>
    <col min="7402" max="7403" width="9.85546875" style="171" customWidth="1"/>
    <col min="7404" max="7404" width="9.42578125" style="171" customWidth="1"/>
    <col min="7405" max="7405" width="10.140625" style="171" customWidth="1"/>
    <col min="7406" max="7409" width="9.140625" style="171"/>
    <col min="7410" max="7410" width="10.7109375" style="171" bestFit="1" customWidth="1"/>
    <col min="7411" max="7647" width="9.140625" style="171"/>
    <col min="7648" max="7648" width="18.85546875" style="171" customWidth="1"/>
    <col min="7649" max="7649" width="9.42578125" style="171" customWidth="1"/>
    <col min="7650" max="7650" width="9.7109375" style="171" customWidth="1"/>
    <col min="7651" max="7651" width="10" style="171" customWidth="1"/>
    <col min="7652" max="7652" width="9" style="171" customWidth="1"/>
    <col min="7653" max="7653" width="8.85546875" style="171" customWidth="1"/>
    <col min="7654" max="7654" width="9.28515625" style="171" customWidth="1"/>
    <col min="7655" max="7656" width="9.5703125" style="171" customWidth="1"/>
    <col min="7657" max="7657" width="9.140625" style="171" customWidth="1"/>
    <col min="7658" max="7659" width="9.85546875" style="171" customWidth="1"/>
    <col min="7660" max="7660" width="9.42578125" style="171" customWidth="1"/>
    <col min="7661" max="7661" width="10.140625" style="171" customWidth="1"/>
    <col min="7662" max="7665" width="9.140625" style="171"/>
    <col min="7666" max="7666" width="10.7109375" style="171" bestFit="1" customWidth="1"/>
    <col min="7667" max="7903" width="9.140625" style="171"/>
    <col min="7904" max="7904" width="18.85546875" style="171" customWidth="1"/>
    <col min="7905" max="7905" width="9.42578125" style="171" customWidth="1"/>
    <col min="7906" max="7906" width="9.7109375" style="171" customWidth="1"/>
    <col min="7907" max="7907" width="10" style="171" customWidth="1"/>
    <col min="7908" max="7908" width="9" style="171" customWidth="1"/>
    <col min="7909" max="7909" width="8.85546875" style="171" customWidth="1"/>
    <col min="7910" max="7910" width="9.28515625" style="171" customWidth="1"/>
    <col min="7911" max="7912" width="9.5703125" style="171" customWidth="1"/>
    <col min="7913" max="7913" width="9.140625" style="171" customWidth="1"/>
    <col min="7914" max="7915" width="9.85546875" style="171" customWidth="1"/>
    <col min="7916" max="7916" width="9.42578125" style="171" customWidth="1"/>
    <col min="7917" max="7917" width="10.140625" style="171" customWidth="1"/>
    <col min="7918" max="7921" width="9.140625" style="171"/>
    <col min="7922" max="7922" width="10.7109375" style="171" bestFit="1" customWidth="1"/>
    <col min="7923" max="8159" width="9.140625" style="171"/>
    <col min="8160" max="8160" width="18.85546875" style="171" customWidth="1"/>
    <col min="8161" max="8161" width="9.42578125" style="171" customWidth="1"/>
    <col min="8162" max="8162" width="9.7109375" style="171" customWidth="1"/>
    <col min="8163" max="8163" width="10" style="171" customWidth="1"/>
    <col min="8164" max="8164" width="9" style="171" customWidth="1"/>
    <col min="8165" max="8165" width="8.85546875" style="171" customWidth="1"/>
    <col min="8166" max="8166" width="9.28515625" style="171" customWidth="1"/>
    <col min="8167" max="8168" width="9.5703125" style="171" customWidth="1"/>
    <col min="8169" max="8169" width="9.140625" style="171" customWidth="1"/>
    <col min="8170" max="8171" width="9.85546875" style="171" customWidth="1"/>
    <col min="8172" max="8172" width="9.42578125" style="171" customWidth="1"/>
    <col min="8173" max="8173" width="10.140625" style="171" customWidth="1"/>
    <col min="8174" max="8177" width="9.140625" style="171"/>
    <col min="8178" max="8178" width="10.7109375" style="171" bestFit="1" customWidth="1"/>
    <col min="8179" max="8415" width="9.140625" style="171"/>
    <col min="8416" max="8416" width="18.85546875" style="171" customWidth="1"/>
    <col min="8417" max="8417" width="9.42578125" style="171" customWidth="1"/>
    <col min="8418" max="8418" width="9.7109375" style="171" customWidth="1"/>
    <col min="8419" max="8419" width="10" style="171" customWidth="1"/>
    <col min="8420" max="8420" width="9" style="171" customWidth="1"/>
    <col min="8421" max="8421" width="8.85546875" style="171" customWidth="1"/>
    <col min="8422" max="8422" width="9.28515625" style="171" customWidth="1"/>
    <col min="8423" max="8424" width="9.5703125" style="171" customWidth="1"/>
    <col min="8425" max="8425" width="9.140625" style="171" customWidth="1"/>
    <col min="8426" max="8427" width="9.85546875" style="171" customWidth="1"/>
    <col min="8428" max="8428" width="9.42578125" style="171" customWidth="1"/>
    <col min="8429" max="8429" width="10.140625" style="171" customWidth="1"/>
    <col min="8430" max="8433" width="9.140625" style="171"/>
    <col min="8434" max="8434" width="10.7109375" style="171" bestFit="1" customWidth="1"/>
    <col min="8435" max="8671" width="9.140625" style="171"/>
    <col min="8672" max="8672" width="18.85546875" style="171" customWidth="1"/>
    <col min="8673" max="8673" width="9.42578125" style="171" customWidth="1"/>
    <col min="8674" max="8674" width="9.7109375" style="171" customWidth="1"/>
    <col min="8675" max="8675" width="10" style="171" customWidth="1"/>
    <col min="8676" max="8676" width="9" style="171" customWidth="1"/>
    <col min="8677" max="8677" width="8.85546875" style="171" customWidth="1"/>
    <col min="8678" max="8678" width="9.28515625" style="171" customWidth="1"/>
    <col min="8679" max="8680" width="9.5703125" style="171" customWidth="1"/>
    <col min="8681" max="8681" width="9.140625" style="171" customWidth="1"/>
    <col min="8682" max="8683" width="9.85546875" style="171" customWidth="1"/>
    <col min="8684" max="8684" width="9.42578125" style="171" customWidth="1"/>
    <col min="8685" max="8685" width="10.140625" style="171" customWidth="1"/>
    <col min="8686" max="8689" width="9.140625" style="171"/>
    <col min="8690" max="8690" width="10.7109375" style="171" bestFit="1" customWidth="1"/>
    <col min="8691" max="8927" width="9.140625" style="171"/>
    <col min="8928" max="8928" width="18.85546875" style="171" customWidth="1"/>
    <col min="8929" max="8929" width="9.42578125" style="171" customWidth="1"/>
    <col min="8930" max="8930" width="9.7109375" style="171" customWidth="1"/>
    <col min="8931" max="8931" width="10" style="171" customWidth="1"/>
    <col min="8932" max="8932" width="9" style="171" customWidth="1"/>
    <col min="8933" max="8933" width="8.85546875" style="171" customWidth="1"/>
    <col min="8934" max="8934" width="9.28515625" style="171" customWidth="1"/>
    <col min="8935" max="8936" width="9.5703125" style="171" customWidth="1"/>
    <col min="8937" max="8937" width="9.140625" style="171" customWidth="1"/>
    <col min="8938" max="8939" width="9.85546875" style="171" customWidth="1"/>
    <col min="8940" max="8940" width="9.42578125" style="171" customWidth="1"/>
    <col min="8941" max="8941" width="10.140625" style="171" customWidth="1"/>
    <col min="8942" max="8945" width="9.140625" style="171"/>
    <col min="8946" max="8946" width="10.7109375" style="171" bestFit="1" customWidth="1"/>
    <col min="8947" max="9183" width="9.140625" style="171"/>
    <col min="9184" max="9184" width="18.85546875" style="171" customWidth="1"/>
    <col min="9185" max="9185" width="9.42578125" style="171" customWidth="1"/>
    <col min="9186" max="9186" width="9.7109375" style="171" customWidth="1"/>
    <col min="9187" max="9187" width="10" style="171" customWidth="1"/>
    <col min="9188" max="9188" width="9" style="171" customWidth="1"/>
    <col min="9189" max="9189" width="8.85546875" style="171" customWidth="1"/>
    <col min="9190" max="9190" width="9.28515625" style="171" customWidth="1"/>
    <col min="9191" max="9192" width="9.5703125" style="171" customWidth="1"/>
    <col min="9193" max="9193" width="9.140625" style="171" customWidth="1"/>
    <col min="9194" max="9195" width="9.85546875" style="171" customWidth="1"/>
    <col min="9196" max="9196" width="9.42578125" style="171" customWidth="1"/>
    <col min="9197" max="9197" width="10.140625" style="171" customWidth="1"/>
    <col min="9198" max="9201" width="9.140625" style="171"/>
    <col min="9202" max="9202" width="10.7109375" style="171" bestFit="1" customWidth="1"/>
    <col min="9203" max="9439" width="9.140625" style="171"/>
    <col min="9440" max="9440" width="18.85546875" style="171" customWidth="1"/>
    <col min="9441" max="9441" width="9.42578125" style="171" customWidth="1"/>
    <col min="9442" max="9442" width="9.7109375" style="171" customWidth="1"/>
    <col min="9443" max="9443" width="10" style="171" customWidth="1"/>
    <col min="9444" max="9444" width="9" style="171" customWidth="1"/>
    <col min="9445" max="9445" width="8.85546875" style="171" customWidth="1"/>
    <col min="9446" max="9446" width="9.28515625" style="171" customWidth="1"/>
    <col min="9447" max="9448" width="9.5703125" style="171" customWidth="1"/>
    <col min="9449" max="9449" width="9.140625" style="171" customWidth="1"/>
    <col min="9450" max="9451" width="9.85546875" style="171" customWidth="1"/>
    <col min="9452" max="9452" width="9.42578125" style="171" customWidth="1"/>
    <col min="9453" max="9453" width="10.140625" style="171" customWidth="1"/>
    <col min="9454" max="9457" width="9.140625" style="171"/>
    <col min="9458" max="9458" width="10.7109375" style="171" bestFit="1" customWidth="1"/>
    <col min="9459" max="9695" width="9.140625" style="171"/>
    <col min="9696" max="9696" width="18.85546875" style="171" customWidth="1"/>
    <col min="9697" max="9697" width="9.42578125" style="171" customWidth="1"/>
    <col min="9698" max="9698" width="9.7109375" style="171" customWidth="1"/>
    <col min="9699" max="9699" width="10" style="171" customWidth="1"/>
    <col min="9700" max="9700" width="9" style="171" customWidth="1"/>
    <col min="9701" max="9701" width="8.85546875" style="171" customWidth="1"/>
    <col min="9702" max="9702" width="9.28515625" style="171" customWidth="1"/>
    <col min="9703" max="9704" width="9.5703125" style="171" customWidth="1"/>
    <col min="9705" max="9705" width="9.140625" style="171" customWidth="1"/>
    <col min="9706" max="9707" width="9.85546875" style="171" customWidth="1"/>
    <col min="9708" max="9708" width="9.42578125" style="171" customWidth="1"/>
    <col min="9709" max="9709" width="10.140625" style="171" customWidth="1"/>
    <col min="9710" max="9713" width="9.140625" style="171"/>
    <col min="9714" max="9714" width="10.7109375" style="171" bestFit="1" customWidth="1"/>
    <col min="9715" max="9951" width="9.140625" style="171"/>
    <col min="9952" max="9952" width="18.85546875" style="171" customWidth="1"/>
    <col min="9953" max="9953" width="9.42578125" style="171" customWidth="1"/>
    <col min="9954" max="9954" width="9.7109375" style="171" customWidth="1"/>
    <col min="9955" max="9955" width="10" style="171" customWidth="1"/>
    <col min="9956" max="9956" width="9" style="171" customWidth="1"/>
    <col min="9957" max="9957" width="8.85546875" style="171" customWidth="1"/>
    <col min="9958" max="9958" width="9.28515625" style="171" customWidth="1"/>
    <col min="9959" max="9960" width="9.5703125" style="171" customWidth="1"/>
    <col min="9961" max="9961" width="9.140625" style="171" customWidth="1"/>
    <col min="9962" max="9963" width="9.85546875" style="171" customWidth="1"/>
    <col min="9964" max="9964" width="9.42578125" style="171" customWidth="1"/>
    <col min="9965" max="9965" width="10.140625" style="171" customWidth="1"/>
    <col min="9966" max="9969" width="9.140625" style="171"/>
    <col min="9970" max="9970" width="10.7109375" style="171" bestFit="1" customWidth="1"/>
    <col min="9971" max="10207" width="9.140625" style="171"/>
    <col min="10208" max="10208" width="18.85546875" style="171" customWidth="1"/>
    <col min="10209" max="10209" width="9.42578125" style="171" customWidth="1"/>
    <col min="10210" max="10210" width="9.7109375" style="171" customWidth="1"/>
    <col min="10211" max="10211" width="10" style="171" customWidth="1"/>
    <col min="10212" max="10212" width="9" style="171" customWidth="1"/>
    <col min="10213" max="10213" width="8.85546875" style="171" customWidth="1"/>
    <col min="10214" max="10214" width="9.28515625" style="171" customWidth="1"/>
    <col min="10215" max="10216" width="9.5703125" style="171" customWidth="1"/>
    <col min="10217" max="10217" width="9.140625" style="171" customWidth="1"/>
    <col min="10218" max="10219" width="9.85546875" style="171" customWidth="1"/>
    <col min="10220" max="10220" width="9.42578125" style="171" customWidth="1"/>
    <col min="10221" max="10221" width="10.140625" style="171" customWidth="1"/>
    <col min="10222" max="10225" width="9.140625" style="171"/>
    <col min="10226" max="10226" width="10.7109375" style="171" bestFit="1" customWidth="1"/>
    <col min="10227" max="10463" width="9.140625" style="171"/>
    <col min="10464" max="10464" width="18.85546875" style="171" customWidth="1"/>
    <col min="10465" max="10465" width="9.42578125" style="171" customWidth="1"/>
    <col min="10466" max="10466" width="9.7109375" style="171" customWidth="1"/>
    <col min="10467" max="10467" width="10" style="171" customWidth="1"/>
    <col min="10468" max="10468" width="9" style="171" customWidth="1"/>
    <col min="10469" max="10469" width="8.85546875" style="171" customWidth="1"/>
    <col min="10470" max="10470" width="9.28515625" style="171" customWidth="1"/>
    <col min="10471" max="10472" width="9.5703125" style="171" customWidth="1"/>
    <col min="10473" max="10473" width="9.140625" style="171" customWidth="1"/>
    <col min="10474" max="10475" width="9.85546875" style="171" customWidth="1"/>
    <col min="10476" max="10476" width="9.42578125" style="171" customWidth="1"/>
    <col min="10477" max="10477" width="10.140625" style="171" customWidth="1"/>
    <col min="10478" max="10481" width="9.140625" style="171"/>
    <col min="10482" max="10482" width="10.7109375" style="171" bestFit="1" customWidth="1"/>
    <col min="10483" max="10719" width="9.140625" style="171"/>
    <col min="10720" max="10720" width="18.85546875" style="171" customWidth="1"/>
    <col min="10721" max="10721" width="9.42578125" style="171" customWidth="1"/>
    <col min="10722" max="10722" width="9.7109375" style="171" customWidth="1"/>
    <col min="10723" max="10723" width="10" style="171" customWidth="1"/>
    <col min="10724" max="10724" width="9" style="171" customWidth="1"/>
    <col min="10725" max="10725" width="8.85546875" style="171" customWidth="1"/>
    <col min="10726" max="10726" width="9.28515625" style="171" customWidth="1"/>
    <col min="10727" max="10728" width="9.5703125" style="171" customWidth="1"/>
    <col min="10729" max="10729" width="9.140625" style="171" customWidth="1"/>
    <col min="10730" max="10731" width="9.85546875" style="171" customWidth="1"/>
    <col min="10732" max="10732" width="9.42578125" style="171" customWidth="1"/>
    <col min="10733" max="10733" width="10.140625" style="171" customWidth="1"/>
    <col min="10734" max="10737" width="9.140625" style="171"/>
    <col min="10738" max="10738" width="10.7109375" style="171" bestFit="1" customWidth="1"/>
    <col min="10739" max="10975" width="9.140625" style="171"/>
    <col min="10976" max="10976" width="18.85546875" style="171" customWidth="1"/>
    <col min="10977" max="10977" width="9.42578125" style="171" customWidth="1"/>
    <col min="10978" max="10978" width="9.7109375" style="171" customWidth="1"/>
    <col min="10979" max="10979" width="10" style="171" customWidth="1"/>
    <col min="10980" max="10980" width="9" style="171" customWidth="1"/>
    <col min="10981" max="10981" width="8.85546875" style="171" customWidth="1"/>
    <col min="10982" max="10982" width="9.28515625" style="171" customWidth="1"/>
    <col min="10983" max="10984" width="9.5703125" style="171" customWidth="1"/>
    <col min="10985" max="10985" width="9.140625" style="171" customWidth="1"/>
    <col min="10986" max="10987" width="9.85546875" style="171" customWidth="1"/>
    <col min="10988" max="10988" width="9.42578125" style="171" customWidth="1"/>
    <col min="10989" max="10989" width="10.140625" style="171" customWidth="1"/>
    <col min="10990" max="10993" width="9.140625" style="171"/>
    <col min="10994" max="10994" width="10.7109375" style="171" bestFit="1" customWidth="1"/>
    <col min="10995" max="11231" width="9.140625" style="171"/>
    <col min="11232" max="11232" width="18.85546875" style="171" customWidth="1"/>
    <col min="11233" max="11233" width="9.42578125" style="171" customWidth="1"/>
    <col min="11234" max="11234" width="9.7109375" style="171" customWidth="1"/>
    <col min="11235" max="11235" width="10" style="171" customWidth="1"/>
    <col min="11236" max="11236" width="9" style="171" customWidth="1"/>
    <col min="11237" max="11237" width="8.85546875" style="171" customWidth="1"/>
    <col min="11238" max="11238" width="9.28515625" style="171" customWidth="1"/>
    <col min="11239" max="11240" width="9.5703125" style="171" customWidth="1"/>
    <col min="11241" max="11241" width="9.140625" style="171" customWidth="1"/>
    <col min="11242" max="11243" width="9.85546875" style="171" customWidth="1"/>
    <col min="11244" max="11244" width="9.42578125" style="171" customWidth="1"/>
    <col min="11245" max="11245" width="10.140625" style="171" customWidth="1"/>
    <col min="11246" max="11249" width="9.140625" style="171"/>
    <col min="11250" max="11250" width="10.7109375" style="171" bestFit="1" customWidth="1"/>
    <col min="11251" max="11487" width="9.140625" style="171"/>
    <col min="11488" max="11488" width="18.85546875" style="171" customWidth="1"/>
    <col min="11489" max="11489" width="9.42578125" style="171" customWidth="1"/>
    <col min="11490" max="11490" width="9.7109375" style="171" customWidth="1"/>
    <col min="11491" max="11491" width="10" style="171" customWidth="1"/>
    <col min="11492" max="11492" width="9" style="171" customWidth="1"/>
    <col min="11493" max="11493" width="8.85546875" style="171" customWidth="1"/>
    <col min="11494" max="11494" width="9.28515625" style="171" customWidth="1"/>
    <col min="11495" max="11496" width="9.5703125" style="171" customWidth="1"/>
    <col min="11497" max="11497" width="9.140625" style="171" customWidth="1"/>
    <col min="11498" max="11499" width="9.85546875" style="171" customWidth="1"/>
    <col min="11500" max="11500" width="9.42578125" style="171" customWidth="1"/>
    <col min="11501" max="11501" width="10.140625" style="171" customWidth="1"/>
    <col min="11502" max="11505" width="9.140625" style="171"/>
    <col min="11506" max="11506" width="10.7109375" style="171" bestFit="1" customWidth="1"/>
    <col min="11507" max="11743" width="9.140625" style="171"/>
    <col min="11744" max="11744" width="18.85546875" style="171" customWidth="1"/>
    <col min="11745" max="11745" width="9.42578125" style="171" customWidth="1"/>
    <col min="11746" max="11746" width="9.7109375" style="171" customWidth="1"/>
    <col min="11747" max="11747" width="10" style="171" customWidth="1"/>
    <col min="11748" max="11748" width="9" style="171" customWidth="1"/>
    <col min="11749" max="11749" width="8.85546875" style="171" customWidth="1"/>
    <col min="11750" max="11750" width="9.28515625" style="171" customWidth="1"/>
    <col min="11751" max="11752" width="9.5703125" style="171" customWidth="1"/>
    <col min="11753" max="11753" width="9.140625" style="171" customWidth="1"/>
    <col min="11754" max="11755" width="9.85546875" style="171" customWidth="1"/>
    <col min="11756" max="11756" width="9.42578125" style="171" customWidth="1"/>
    <col min="11757" max="11757" width="10.140625" style="171" customWidth="1"/>
    <col min="11758" max="11761" width="9.140625" style="171"/>
    <col min="11762" max="11762" width="10.7109375" style="171" bestFit="1" customWidth="1"/>
    <col min="11763" max="11999" width="9.140625" style="171"/>
    <col min="12000" max="12000" width="18.85546875" style="171" customWidth="1"/>
    <col min="12001" max="12001" width="9.42578125" style="171" customWidth="1"/>
    <col min="12002" max="12002" width="9.7109375" style="171" customWidth="1"/>
    <col min="12003" max="12003" width="10" style="171" customWidth="1"/>
    <col min="12004" max="12004" width="9" style="171" customWidth="1"/>
    <col min="12005" max="12005" width="8.85546875" style="171" customWidth="1"/>
    <col min="12006" max="12006" width="9.28515625" style="171" customWidth="1"/>
    <col min="12007" max="12008" width="9.5703125" style="171" customWidth="1"/>
    <col min="12009" max="12009" width="9.140625" style="171" customWidth="1"/>
    <col min="12010" max="12011" width="9.85546875" style="171" customWidth="1"/>
    <col min="12012" max="12012" width="9.42578125" style="171" customWidth="1"/>
    <col min="12013" max="12013" width="10.140625" style="171" customWidth="1"/>
    <col min="12014" max="12017" width="9.140625" style="171"/>
    <col min="12018" max="12018" width="10.7109375" style="171" bestFit="1" customWidth="1"/>
    <col min="12019" max="12255" width="9.140625" style="171"/>
    <col min="12256" max="12256" width="18.85546875" style="171" customWidth="1"/>
    <col min="12257" max="12257" width="9.42578125" style="171" customWidth="1"/>
    <col min="12258" max="12258" width="9.7109375" style="171" customWidth="1"/>
    <col min="12259" max="12259" width="10" style="171" customWidth="1"/>
    <col min="12260" max="12260" width="9" style="171" customWidth="1"/>
    <col min="12261" max="12261" width="8.85546875" style="171" customWidth="1"/>
    <col min="12262" max="12262" width="9.28515625" style="171" customWidth="1"/>
    <col min="12263" max="12264" width="9.5703125" style="171" customWidth="1"/>
    <col min="12265" max="12265" width="9.140625" style="171" customWidth="1"/>
    <col min="12266" max="12267" width="9.85546875" style="171" customWidth="1"/>
    <col min="12268" max="12268" width="9.42578125" style="171" customWidth="1"/>
    <col min="12269" max="12269" width="10.140625" style="171" customWidth="1"/>
    <col min="12270" max="12273" width="9.140625" style="171"/>
    <col min="12274" max="12274" width="10.7109375" style="171" bestFit="1" customWidth="1"/>
    <col min="12275" max="12511" width="9.140625" style="171"/>
    <col min="12512" max="12512" width="18.85546875" style="171" customWidth="1"/>
    <col min="12513" max="12513" width="9.42578125" style="171" customWidth="1"/>
    <col min="12514" max="12514" width="9.7109375" style="171" customWidth="1"/>
    <col min="12515" max="12515" width="10" style="171" customWidth="1"/>
    <col min="12516" max="12516" width="9" style="171" customWidth="1"/>
    <col min="12517" max="12517" width="8.85546875" style="171" customWidth="1"/>
    <col min="12518" max="12518" width="9.28515625" style="171" customWidth="1"/>
    <col min="12519" max="12520" width="9.5703125" style="171" customWidth="1"/>
    <col min="12521" max="12521" width="9.140625" style="171" customWidth="1"/>
    <col min="12522" max="12523" width="9.85546875" style="171" customWidth="1"/>
    <col min="12524" max="12524" width="9.42578125" style="171" customWidth="1"/>
    <col min="12525" max="12525" width="10.140625" style="171" customWidth="1"/>
    <col min="12526" max="12529" width="9.140625" style="171"/>
    <col min="12530" max="12530" width="10.7109375" style="171" bestFit="1" customWidth="1"/>
    <col min="12531" max="12767" width="9.140625" style="171"/>
    <col min="12768" max="12768" width="18.85546875" style="171" customWidth="1"/>
    <col min="12769" max="12769" width="9.42578125" style="171" customWidth="1"/>
    <col min="12770" max="12770" width="9.7109375" style="171" customWidth="1"/>
    <col min="12771" max="12771" width="10" style="171" customWidth="1"/>
    <col min="12772" max="12772" width="9" style="171" customWidth="1"/>
    <col min="12773" max="12773" width="8.85546875" style="171" customWidth="1"/>
    <col min="12774" max="12774" width="9.28515625" style="171" customWidth="1"/>
    <col min="12775" max="12776" width="9.5703125" style="171" customWidth="1"/>
    <col min="12777" max="12777" width="9.140625" style="171" customWidth="1"/>
    <col min="12778" max="12779" width="9.85546875" style="171" customWidth="1"/>
    <col min="12780" max="12780" width="9.42578125" style="171" customWidth="1"/>
    <col min="12781" max="12781" width="10.140625" style="171" customWidth="1"/>
    <col min="12782" max="12785" width="9.140625" style="171"/>
    <col min="12786" max="12786" width="10.7109375" style="171" bestFit="1" customWidth="1"/>
    <col min="12787" max="13023" width="9.140625" style="171"/>
    <col min="13024" max="13024" width="18.85546875" style="171" customWidth="1"/>
    <col min="13025" max="13025" width="9.42578125" style="171" customWidth="1"/>
    <col min="13026" max="13026" width="9.7109375" style="171" customWidth="1"/>
    <col min="13027" max="13027" width="10" style="171" customWidth="1"/>
    <col min="13028" max="13028" width="9" style="171" customWidth="1"/>
    <col min="13029" max="13029" width="8.85546875" style="171" customWidth="1"/>
    <col min="13030" max="13030" width="9.28515625" style="171" customWidth="1"/>
    <col min="13031" max="13032" width="9.5703125" style="171" customWidth="1"/>
    <col min="13033" max="13033" width="9.140625" style="171" customWidth="1"/>
    <col min="13034" max="13035" width="9.85546875" style="171" customWidth="1"/>
    <col min="13036" max="13036" width="9.42578125" style="171" customWidth="1"/>
    <col min="13037" max="13037" width="10.140625" style="171" customWidth="1"/>
    <col min="13038" max="13041" width="9.140625" style="171"/>
    <col min="13042" max="13042" width="10.7109375" style="171" bestFit="1" customWidth="1"/>
    <col min="13043" max="13279" width="9.140625" style="171"/>
    <col min="13280" max="13280" width="18.85546875" style="171" customWidth="1"/>
    <col min="13281" max="13281" width="9.42578125" style="171" customWidth="1"/>
    <col min="13282" max="13282" width="9.7109375" style="171" customWidth="1"/>
    <col min="13283" max="13283" width="10" style="171" customWidth="1"/>
    <col min="13284" max="13284" width="9" style="171" customWidth="1"/>
    <col min="13285" max="13285" width="8.85546875" style="171" customWidth="1"/>
    <col min="13286" max="13286" width="9.28515625" style="171" customWidth="1"/>
    <col min="13287" max="13288" width="9.5703125" style="171" customWidth="1"/>
    <col min="13289" max="13289" width="9.140625" style="171" customWidth="1"/>
    <col min="13290" max="13291" width="9.85546875" style="171" customWidth="1"/>
    <col min="13292" max="13292" width="9.42578125" style="171" customWidth="1"/>
    <col min="13293" max="13293" width="10.140625" style="171" customWidth="1"/>
    <col min="13294" max="13297" width="9.140625" style="171"/>
    <col min="13298" max="13298" width="10.7109375" style="171" bestFit="1" customWidth="1"/>
    <col min="13299" max="13535" width="9.140625" style="171"/>
    <col min="13536" max="13536" width="18.85546875" style="171" customWidth="1"/>
    <col min="13537" max="13537" width="9.42578125" style="171" customWidth="1"/>
    <col min="13538" max="13538" width="9.7109375" style="171" customWidth="1"/>
    <col min="13539" max="13539" width="10" style="171" customWidth="1"/>
    <col min="13540" max="13540" width="9" style="171" customWidth="1"/>
    <col min="13541" max="13541" width="8.85546875" style="171" customWidth="1"/>
    <col min="13542" max="13542" width="9.28515625" style="171" customWidth="1"/>
    <col min="13543" max="13544" width="9.5703125" style="171" customWidth="1"/>
    <col min="13545" max="13545" width="9.140625" style="171" customWidth="1"/>
    <col min="13546" max="13547" width="9.85546875" style="171" customWidth="1"/>
    <col min="13548" max="13548" width="9.42578125" style="171" customWidth="1"/>
    <col min="13549" max="13549" width="10.140625" style="171" customWidth="1"/>
    <col min="13550" max="13553" width="9.140625" style="171"/>
    <col min="13554" max="13554" width="10.7109375" style="171" bestFit="1" customWidth="1"/>
    <col min="13555" max="13791" width="9.140625" style="171"/>
    <col min="13792" max="13792" width="18.85546875" style="171" customWidth="1"/>
    <col min="13793" max="13793" width="9.42578125" style="171" customWidth="1"/>
    <col min="13794" max="13794" width="9.7109375" style="171" customWidth="1"/>
    <col min="13795" max="13795" width="10" style="171" customWidth="1"/>
    <col min="13796" max="13796" width="9" style="171" customWidth="1"/>
    <col min="13797" max="13797" width="8.85546875" style="171" customWidth="1"/>
    <col min="13798" max="13798" width="9.28515625" style="171" customWidth="1"/>
    <col min="13799" max="13800" width="9.5703125" style="171" customWidth="1"/>
    <col min="13801" max="13801" width="9.140625" style="171" customWidth="1"/>
    <col min="13802" max="13803" width="9.85546875" style="171" customWidth="1"/>
    <col min="13804" max="13804" width="9.42578125" style="171" customWidth="1"/>
    <col min="13805" max="13805" width="10.140625" style="171" customWidth="1"/>
    <col min="13806" max="13809" width="9.140625" style="171"/>
    <col min="13810" max="13810" width="10.7109375" style="171" bestFit="1" customWidth="1"/>
    <col min="13811" max="14047" width="9.140625" style="171"/>
    <col min="14048" max="14048" width="18.85546875" style="171" customWidth="1"/>
    <col min="14049" max="14049" width="9.42578125" style="171" customWidth="1"/>
    <col min="14050" max="14050" width="9.7109375" style="171" customWidth="1"/>
    <col min="14051" max="14051" width="10" style="171" customWidth="1"/>
    <col min="14052" max="14052" width="9" style="171" customWidth="1"/>
    <col min="14053" max="14053" width="8.85546875" style="171" customWidth="1"/>
    <col min="14054" max="14054" width="9.28515625" style="171" customWidth="1"/>
    <col min="14055" max="14056" width="9.5703125" style="171" customWidth="1"/>
    <col min="14057" max="14057" width="9.140625" style="171" customWidth="1"/>
    <col min="14058" max="14059" width="9.85546875" style="171" customWidth="1"/>
    <col min="14060" max="14060" width="9.42578125" style="171" customWidth="1"/>
    <col min="14061" max="14061" width="10.140625" style="171" customWidth="1"/>
    <col min="14062" max="14065" width="9.140625" style="171"/>
    <col min="14066" max="14066" width="10.7109375" style="171" bestFit="1" customWidth="1"/>
    <col min="14067" max="14303" width="9.140625" style="171"/>
    <col min="14304" max="14304" width="18.85546875" style="171" customWidth="1"/>
    <col min="14305" max="14305" width="9.42578125" style="171" customWidth="1"/>
    <col min="14306" max="14306" width="9.7109375" style="171" customWidth="1"/>
    <col min="14307" max="14307" width="10" style="171" customWidth="1"/>
    <col min="14308" max="14308" width="9" style="171" customWidth="1"/>
    <col min="14309" max="14309" width="8.85546875" style="171" customWidth="1"/>
    <col min="14310" max="14310" width="9.28515625" style="171" customWidth="1"/>
    <col min="14311" max="14312" width="9.5703125" style="171" customWidth="1"/>
    <col min="14313" max="14313" width="9.140625" style="171" customWidth="1"/>
    <col min="14314" max="14315" width="9.85546875" style="171" customWidth="1"/>
    <col min="14316" max="14316" width="9.42578125" style="171" customWidth="1"/>
    <col min="14317" max="14317" width="10.140625" style="171" customWidth="1"/>
    <col min="14318" max="14321" width="9.140625" style="171"/>
    <col min="14322" max="14322" width="10.7109375" style="171" bestFit="1" customWidth="1"/>
    <col min="14323" max="14559" width="9.140625" style="171"/>
    <col min="14560" max="14560" width="18.85546875" style="171" customWidth="1"/>
    <col min="14561" max="14561" width="9.42578125" style="171" customWidth="1"/>
    <col min="14562" max="14562" width="9.7109375" style="171" customWidth="1"/>
    <col min="14563" max="14563" width="10" style="171" customWidth="1"/>
    <col min="14564" max="14564" width="9" style="171" customWidth="1"/>
    <col min="14565" max="14565" width="8.85546875" style="171" customWidth="1"/>
    <col min="14566" max="14566" width="9.28515625" style="171" customWidth="1"/>
    <col min="14567" max="14568" width="9.5703125" style="171" customWidth="1"/>
    <col min="14569" max="14569" width="9.140625" style="171" customWidth="1"/>
    <col min="14570" max="14571" width="9.85546875" style="171" customWidth="1"/>
    <col min="14572" max="14572" width="9.42578125" style="171" customWidth="1"/>
    <col min="14573" max="14573" width="10.140625" style="171" customWidth="1"/>
    <col min="14574" max="14577" width="9.140625" style="171"/>
    <col min="14578" max="14578" width="10.7109375" style="171" bestFit="1" customWidth="1"/>
    <col min="14579" max="14815" width="9.140625" style="171"/>
    <col min="14816" max="14816" width="18.85546875" style="171" customWidth="1"/>
    <col min="14817" max="14817" width="9.42578125" style="171" customWidth="1"/>
    <col min="14818" max="14818" width="9.7109375" style="171" customWidth="1"/>
    <col min="14819" max="14819" width="10" style="171" customWidth="1"/>
    <col min="14820" max="14820" width="9" style="171" customWidth="1"/>
    <col min="14821" max="14821" width="8.85546875" style="171" customWidth="1"/>
    <col min="14822" max="14822" width="9.28515625" style="171" customWidth="1"/>
    <col min="14823" max="14824" width="9.5703125" style="171" customWidth="1"/>
    <col min="14825" max="14825" width="9.140625" style="171" customWidth="1"/>
    <col min="14826" max="14827" width="9.85546875" style="171" customWidth="1"/>
    <col min="14828" max="14828" width="9.42578125" style="171" customWidth="1"/>
    <col min="14829" max="14829" width="10.140625" style="171" customWidth="1"/>
    <col min="14830" max="14833" width="9.140625" style="171"/>
    <col min="14834" max="14834" width="10.7109375" style="171" bestFit="1" customWidth="1"/>
    <col min="14835" max="15071" width="9.140625" style="171"/>
    <col min="15072" max="15072" width="18.85546875" style="171" customWidth="1"/>
    <col min="15073" max="15073" width="9.42578125" style="171" customWidth="1"/>
    <col min="15074" max="15074" width="9.7109375" style="171" customWidth="1"/>
    <col min="15075" max="15075" width="10" style="171" customWidth="1"/>
    <col min="15076" max="15076" width="9" style="171" customWidth="1"/>
    <col min="15077" max="15077" width="8.85546875" style="171" customWidth="1"/>
    <col min="15078" max="15078" width="9.28515625" style="171" customWidth="1"/>
    <col min="15079" max="15080" width="9.5703125" style="171" customWidth="1"/>
    <col min="15081" max="15081" width="9.140625" style="171" customWidth="1"/>
    <col min="15082" max="15083" width="9.85546875" style="171" customWidth="1"/>
    <col min="15084" max="15084" width="9.42578125" style="171" customWidth="1"/>
    <col min="15085" max="15085" width="10.140625" style="171" customWidth="1"/>
    <col min="15086" max="15089" width="9.140625" style="171"/>
    <col min="15090" max="15090" width="10.7109375" style="171" bestFit="1" customWidth="1"/>
    <col min="15091" max="15327" width="9.140625" style="171"/>
    <col min="15328" max="15328" width="18.85546875" style="171" customWidth="1"/>
    <col min="15329" max="15329" width="9.42578125" style="171" customWidth="1"/>
    <col min="15330" max="15330" width="9.7109375" style="171" customWidth="1"/>
    <col min="15331" max="15331" width="10" style="171" customWidth="1"/>
    <col min="15332" max="15332" width="9" style="171" customWidth="1"/>
    <col min="15333" max="15333" width="8.85546875" style="171" customWidth="1"/>
    <col min="15334" max="15334" width="9.28515625" style="171" customWidth="1"/>
    <col min="15335" max="15336" width="9.5703125" style="171" customWidth="1"/>
    <col min="15337" max="15337" width="9.140625" style="171" customWidth="1"/>
    <col min="15338" max="15339" width="9.85546875" style="171" customWidth="1"/>
    <col min="15340" max="15340" width="9.42578125" style="171" customWidth="1"/>
    <col min="15341" max="15341" width="10.140625" style="171" customWidth="1"/>
    <col min="15342" max="15345" width="9.140625" style="171"/>
    <col min="15346" max="15346" width="10.7109375" style="171" bestFit="1" customWidth="1"/>
    <col min="15347" max="15583" width="9.140625" style="171"/>
    <col min="15584" max="15584" width="18.85546875" style="171" customWidth="1"/>
    <col min="15585" max="15585" width="9.42578125" style="171" customWidth="1"/>
    <col min="15586" max="15586" width="9.7109375" style="171" customWidth="1"/>
    <col min="15587" max="15587" width="10" style="171" customWidth="1"/>
    <col min="15588" max="15588" width="9" style="171" customWidth="1"/>
    <col min="15589" max="15589" width="8.85546875" style="171" customWidth="1"/>
    <col min="15590" max="15590" width="9.28515625" style="171" customWidth="1"/>
    <col min="15591" max="15592" width="9.5703125" style="171" customWidth="1"/>
    <col min="15593" max="15593" width="9.140625" style="171" customWidth="1"/>
    <col min="15594" max="15595" width="9.85546875" style="171" customWidth="1"/>
    <col min="15596" max="15596" width="9.42578125" style="171" customWidth="1"/>
    <col min="15597" max="15597" width="10.140625" style="171" customWidth="1"/>
    <col min="15598" max="15601" width="9.140625" style="171"/>
    <col min="15602" max="15602" width="10.7109375" style="171" bestFit="1" customWidth="1"/>
    <col min="15603" max="15839" width="9.140625" style="171"/>
    <col min="15840" max="15840" width="18.85546875" style="171" customWidth="1"/>
    <col min="15841" max="15841" width="9.42578125" style="171" customWidth="1"/>
    <col min="15842" max="15842" width="9.7109375" style="171" customWidth="1"/>
    <col min="15843" max="15843" width="10" style="171" customWidth="1"/>
    <col min="15844" max="15844" width="9" style="171" customWidth="1"/>
    <col min="15845" max="15845" width="8.85546875" style="171" customWidth="1"/>
    <col min="15846" max="15846" width="9.28515625" style="171" customWidth="1"/>
    <col min="15847" max="15848" width="9.5703125" style="171" customWidth="1"/>
    <col min="15849" max="15849" width="9.140625" style="171" customWidth="1"/>
    <col min="15850" max="15851" width="9.85546875" style="171" customWidth="1"/>
    <col min="15852" max="15852" width="9.42578125" style="171" customWidth="1"/>
    <col min="15853" max="15853" width="10.140625" style="171" customWidth="1"/>
    <col min="15854" max="15857" width="9.140625" style="171"/>
    <col min="15858" max="15858" width="10.7109375" style="171" bestFit="1" customWidth="1"/>
    <col min="15859" max="16095" width="9.140625" style="171"/>
    <col min="16096" max="16096" width="18.85546875" style="171" customWidth="1"/>
    <col min="16097" max="16097" width="9.42578125" style="171" customWidth="1"/>
    <col min="16098" max="16098" width="9.7109375" style="171" customWidth="1"/>
    <col min="16099" max="16099" width="10" style="171" customWidth="1"/>
    <col min="16100" max="16100" width="9" style="171" customWidth="1"/>
    <col min="16101" max="16101" width="8.85546875" style="171" customWidth="1"/>
    <col min="16102" max="16102" width="9.28515625" style="171" customWidth="1"/>
    <col min="16103" max="16104" width="9.5703125" style="171" customWidth="1"/>
    <col min="16105" max="16105" width="9.140625" style="171" customWidth="1"/>
    <col min="16106" max="16107" width="9.85546875" style="171" customWidth="1"/>
    <col min="16108" max="16108" width="9.42578125" style="171" customWidth="1"/>
    <col min="16109" max="16109" width="10.140625" style="171" customWidth="1"/>
    <col min="16110" max="16113" width="9.140625" style="171"/>
    <col min="16114" max="16114" width="10.7109375" style="171" bestFit="1" customWidth="1"/>
    <col min="16115" max="16384" width="9.140625" style="171"/>
  </cols>
  <sheetData>
    <row r="1" spans="1:3" ht="59.25" customHeight="1" x14ac:dyDescent="0.2">
      <c r="A1" s="407" t="s">
        <v>249</v>
      </c>
      <c r="B1" s="407"/>
      <c r="C1" s="407"/>
    </row>
    <row r="2" spans="1:3" ht="26.25" customHeight="1" x14ac:dyDescent="0.2">
      <c r="A2" s="397" t="s">
        <v>226</v>
      </c>
      <c r="B2" s="397"/>
      <c r="C2" s="397"/>
    </row>
    <row r="3" spans="1:3" x14ac:dyDescent="0.2">
      <c r="A3" s="172"/>
      <c r="B3" s="172"/>
      <c r="C3" s="172"/>
    </row>
    <row r="4" spans="1:3" ht="12.75" customHeight="1" x14ac:dyDescent="0.2">
      <c r="A4" s="338"/>
      <c r="B4" s="405" t="s">
        <v>86</v>
      </c>
      <c r="C4" s="327" t="s">
        <v>85</v>
      </c>
    </row>
    <row r="5" spans="1:3" ht="53.25" customHeight="1" x14ac:dyDescent="0.2">
      <c r="A5" s="338"/>
      <c r="B5" s="406"/>
      <c r="C5" s="330"/>
    </row>
    <row r="6" spans="1:3" x14ac:dyDescent="0.2">
      <c r="A6" s="75" t="s">
        <v>93</v>
      </c>
      <c r="B6" s="259">
        <v>3487964</v>
      </c>
      <c r="C6" s="259">
        <v>3946529</v>
      </c>
    </row>
    <row r="7" spans="1:3" x14ac:dyDescent="0.2">
      <c r="A7" s="80" t="s">
        <v>94</v>
      </c>
      <c r="B7" s="259">
        <v>402879</v>
      </c>
      <c r="C7" s="259">
        <v>292225</v>
      </c>
    </row>
    <row r="8" spans="1:3" x14ac:dyDescent="0.2">
      <c r="A8" s="81" t="s">
        <v>95</v>
      </c>
      <c r="B8" s="259">
        <v>84786</v>
      </c>
      <c r="C8" s="259">
        <v>195429</v>
      </c>
    </row>
    <row r="9" spans="1:3" x14ac:dyDescent="0.2">
      <c r="A9" s="81" t="s">
        <v>96</v>
      </c>
      <c r="B9" s="259">
        <v>324543</v>
      </c>
      <c r="C9" s="259">
        <v>233482</v>
      </c>
    </row>
    <row r="10" spans="1:3" x14ac:dyDescent="0.2">
      <c r="A10" s="81" t="s">
        <v>97</v>
      </c>
      <c r="B10" s="259">
        <v>285561</v>
      </c>
      <c r="C10" s="259">
        <v>307632</v>
      </c>
    </row>
    <row r="11" spans="1:3" x14ac:dyDescent="0.2">
      <c r="A11" s="81" t="s">
        <v>98</v>
      </c>
      <c r="B11" s="259">
        <v>112500</v>
      </c>
      <c r="C11" s="259">
        <v>109630</v>
      </c>
    </row>
    <row r="12" spans="1:3" x14ac:dyDescent="0.2">
      <c r="A12" s="81" t="s">
        <v>99</v>
      </c>
      <c r="B12" s="259">
        <v>544927</v>
      </c>
      <c r="C12" s="259">
        <v>239031</v>
      </c>
    </row>
    <row r="13" spans="1:3" x14ac:dyDescent="0.2">
      <c r="A13" s="81" t="s">
        <v>100</v>
      </c>
      <c r="B13" s="259">
        <v>217860</v>
      </c>
      <c r="C13" s="259">
        <v>255131</v>
      </c>
    </row>
    <row r="14" spans="1:3" x14ac:dyDescent="0.2">
      <c r="A14" s="81" t="s">
        <v>101</v>
      </c>
      <c r="B14" s="259">
        <v>222086</v>
      </c>
      <c r="C14" s="259">
        <v>249915</v>
      </c>
    </row>
    <row r="15" spans="1:3" ht="14.25" customHeight="1" x14ac:dyDescent="0.2">
      <c r="A15" s="81" t="s">
        <v>102</v>
      </c>
      <c r="B15" s="259">
        <v>247119</v>
      </c>
      <c r="C15" s="259">
        <v>186687</v>
      </c>
    </row>
    <row r="16" spans="1:3" ht="14.25" customHeight="1" x14ac:dyDescent="0.2">
      <c r="A16" s="81" t="s">
        <v>103</v>
      </c>
      <c r="B16" s="259">
        <v>115635</v>
      </c>
      <c r="C16" s="259">
        <v>169262</v>
      </c>
    </row>
    <row r="17" spans="1:3" ht="14.25" customHeight="1" x14ac:dyDescent="0.2">
      <c r="A17" s="81" t="s">
        <v>104</v>
      </c>
      <c r="B17" s="259">
        <v>148473</v>
      </c>
      <c r="C17" s="259">
        <v>232341</v>
      </c>
    </row>
    <row r="18" spans="1:3" ht="14.25" customHeight="1" x14ac:dyDescent="0.2">
      <c r="A18" s="81" t="s">
        <v>105</v>
      </c>
      <c r="B18" s="259">
        <v>7746</v>
      </c>
      <c r="C18" s="259">
        <v>13276</v>
      </c>
    </row>
    <row r="19" spans="1:3" ht="14.25" customHeight="1" x14ac:dyDescent="0.2">
      <c r="A19" s="81" t="s">
        <v>106</v>
      </c>
      <c r="B19" s="259">
        <v>217767</v>
      </c>
      <c r="C19" s="259">
        <v>179352</v>
      </c>
    </row>
    <row r="20" spans="1:3" ht="14.25" customHeight="1" x14ac:dyDescent="0.2">
      <c r="A20" s="81" t="s">
        <v>107</v>
      </c>
      <c r="B20" s="259">
        <v>54393</v>
      </c>
      <c r="C20" s="259">
        <v>114062</v>
      </c>
    </row>
    <row r="21" spans="1:3" ht="14.25" customHeight="1" x14ac:dyDescent="0.2">
      <c r="A21" s="81" t="s">
        <v>108</v>
      </c>
      <c r="B21" s="259">
        <v>219072</v>
      </c>
      <c r="C21" s="259">
        <v>831149</v>
      </c>
    </row>
    <row r="22" spans="1:3" ht="14.25" customHeight="1" x14ac:dyDescent="0.2">
      <c r="A22" s="80" t="s">
        <v>109</v>
      </c>
      <c r="B22" s="259">
        <v>112127</v>
      </c>
      <c r="C22" s="259">
        <v>49462</v>
      </c>
    </row>
    <row r="23" spans="1:3" x14ac:dyDescent="0.2">
      <c r="A23" s="81" t="s">
        <v>110</v>
      </c>
      <c r="B23" s="259">
        <v>166889</v>
      </c>
      <c r="C23" s="259">
        <v>200893</v>
      </c>
    </row>
    <row r="24" spans="1:3" x14ac:dyDescent="0.2">
      <c r="A24" s="81" t="s">
        <v>111</v>
      </c>
      <c r="B24" s="259">
        <v>59</v>
      </c>
      <c r="C24" s="259">
        <v>179</v>
      </c>
    </row>
    <row r="25" spans="1:3" x14ac:dyDescent="0.2">
      <c r="A25" s="81" t="s">
        <v>112</v>
      </c>
      <c r="B25" s="260" t="s">
        <v>227</v>
      </c>
      <c r="C25" s="259">
        <v>2006</v>
      </c>
    </row>
    <row r="26" spans="1:3" x14ac:dyDescent="0.2">
      <c r="A26" s="83" t="s">
        <v>113</v>
      </c>
      <c r="B26" s="261">
        <v>3542</v>
      </c>
      <c r="C26" s="261">
        <v>85385</v>
      </c>
    </row>
    <row r="27" spans="1:3" x14ac:dyDescent="0.2">
      <c r="A27" s="123"/>
      <c r="B27" s="123"/>
      <c r="C27" s="123"/>
    </row>
    <row r="29" spans="1:3" ht="15.75" customHeight="1" x14ac:dyDescent="0.2">
      <c r="A29" s="401" t="s">
        <v>250</v>
      </c>
      <c r="B29" s="401"/>
      <c r="C29" s="401"/>
    </row>
    <row r="30" spans="1:3" ht="18" customHeight="1" x14ac:dyDescent="0.2">
      <c r="A30" s="201"/>
      <c r="B30" s="201"/>
      <c r="C30" s="201"/>
    </row>
    <row r="31" spans="1:3" x14ac:dyDescent="0.2">
      <c r="A31" s="338"/>
      <c r="B31" s="405" t="s">
        <v>86</v>
      </c>
      <c r="C31" s="327" t="s">
        <v>85</v>
      </c>
    </row>
    <row r="32" spans="1:3" s="185" customFormat="1" x14ac:dyDescent="0.2">
      <c r="A32" s="338"/>
      <c r="B32" s="406"/>
      <c r="C32" s="330"/>
    </row>
    <row r="33" spans="1:3" x14ac:dyDescent="0.2">
      <c r="A33" s="75" t="s">
        <v>93</v>
      </c>
      <c r="B33" s="259">
        <v>9754155</v>
      </c>
      <c r="C33" s="259">
        <v>8200802</v>
      </c>
    </row>
    <row r="34" spans="1:3" x14ac:dyDescent="0.2">
      <c r="A34" s="80" t="s">
        <v>94</v>
      </c>
      <c r="B34" s="259">
        <v>627002</v>
      </c>
      <c r="C34" s="259">
        <v>373586</v>
      </c>
    </row>
    <row r="35" spans="1:3" s="185" customFormat="1" x14ac:dyDescent="0.2">
      <c r="A35" s="81" t="s">
        <v>95</v>
      </c>
      <c r="B35" s="259">
        <v>103599</v>
      </c>
      <c r="C35" s="259">
        <v>368470</v>
      </c>
    </row>
    <row r="36" spans="1:3" x14ac:dyDescent="0.2">
      <c r="A36" s="81" t="s">
        <v>96</v>
      </c>
      <c r="B36" s="259">
        <v>631339</v>
      </c>
      <c r="C36" s="259">
        <v>400427</v>
      </c>
    </row>
    <row r="37" spans="1:3" x14ac:dyDescent="0.2">
      <c r="A37" s="81" t="s">
        <v>97</v>
      </c>
      <c r="B37" s="259">
        <v>1470368</v>
      </c>
      <c r="C37" s="259">
        <v>722978</v>
      </c>
    </row>
    <row r="38" spans="1:3" x14ac:dyDescent="0.2">
      <c r="A38" s="81" t="s">
        <v>98</v>
      </c>
      <c r="B38" s="259">
        <v>230915</v>
      </c>
      <c r="C38" s="259">
        <v>205294</v>
      </c>
    </row>
    <row r="39" spans="1:3" s="185" customFormat="1" x14ac:dyDescent="0.2">
      <c r="A39" s="81" t="s">
        <v>99</v>
      </c>
      <c r="B39" s="259">
        <v>606946</v>
      </c>
      <c r="C39" s="259">
        <v>476294</v>
      </c>
    </row>
    <row r="40" spans="1:3" x14ac:dyDescent="0.2">
      <c r="A40" s="81" t="s">
        <v>100</v>
      </c>
      <c r="B40" s="259">
        <v>1987609</v>
      </c>
      <c r="C40" s="259">
        <v>1298990</v>
      </c>
    </row>
    <row r="41" spans="1:3" x14ac:dyDescent="0.2">
      <c r="A41" s="81" t="s">
        <v>101</v>
      </c>
      <c r="B41" s="259">
        <v>678400</v>
      </c>
      <c r="C41" s="259">
        <v>599958</v>
      </c>
    </row>
    <row r="42" spans="1:3" x14ac:dyDescent="0.2">
      <c r="A42" s="81" t="s">
        <v>102</v>
      </c>
      <c r="B42" s="259">
        <v>324577</v>
      </c>
      <c r="C42" s="259">
        <v>195730</v>
      </c>
    </row>
    <row r="43" spans="1:3" x14ac:dyDescent="0.2">
      <c r="A43" s="81" t="s">
        <v>103</v>
      </c>
      <c r="B43" s="259">
        <v>126284</v>
      </c>
      <c r="C43" s="259">
        <v>217078</v>
      </c>
    </row>
    <row r="44" spans="1:3" x14ac:dyDescent="0.2">
      <c r="A44" s="81" t="s">
        <v>104</v>
      </c>
      <c r="B44" s="259">
        <v>353016</v>
      </c>
      <c r="C44" s="259">
        <v>199347</v>
      </c>
    </row>
    <row r="45" spans="1:3" x14ac:dyDescent="0.2">
      <c r="A45" s="81" t="s">
        <v>105</v>
      </c>
      <c r="B45" s="259">
        <v>117738</v>
      </c>
      <c r="C45" s="259">
        <v>129914</v>
      </c>
    </row>
    <row r="46" spans="1:3" x14ac:dyDescent="0.2">
      <c r="A46" s="81" t="s">
        <v>106</v>
      </c>
      <c r="B46" s="259">
        <v>232386</v>
      </c>
      <c r="C46" s="259">
        <v>275216</v>
      </c>
    </row>
    <row r="47" spans="1:3" s="186" customFormat="1" ht="15" x14ac:dyDescent="0.25">
      <c r="A47" s="81" t="s">
        <v>107</v>
      </c>
      <c r="B47" s="259">
        <v>53071</v>
      </c>
      <c r="C47" s="259">
        <v>264690</v>
      </c>
    </row>
    <row r="48" spans="1:3" s="185" customFormat="1" x14ac:dyDescent="0.2">
      <c r="A48" s="81" t="s">
        <v>108</v>
      </c>
      <c r="B48" s="259">
        <v>1833851</v>
      </c>
      <c r="C48" s="259">
        <v>2059414</v>
      </c>
    </row>
    <row r="49" spans="1:3" x14ac:dyDescent="0.2">
      <c r="A49" s="80" t="s">
        <v>109</v>
      </c>
      <c r="B49" s="259">
        <v>169598</v>
      </c>
      <c r="C49" s="259">
        <v>51277</v>
      </c>
    </row>
    <row r="50" spans="1:3" x14ac:dyDescent="0.2">
      <c r="A50" s="81" t="s">
        <v>110</v>
      </c>
      <c r="B50" s="259">
        <v>200386</v>
      </c>
      <c r="C50" s="259">
        <v>264596</v>
      </c>
    </row>
    <row r="51" spans="1:3" x14ac:dyDescent="0.2">
      <c r="A51" s="81" t="s">
        <v>111</v>
      </c>
      <c r="B51" s="260" t="s">
        <v>227</v>
      </c>
      <c r="C51" s="259">
        <v>532</v>
      </c>
    </row>
    <row r="52" spans="1:3" x14ac:dyDescent="0.2">
      <c r="A52" s="81" t="s">
        <v>112</v>
      </c>
      <c r="B52" s="260" t="s">
        <v>227</v>
      </c>
      <c r="C52" s="259">
        <v>540</v>
      </c>
    </row>
    <row r="53" spans="1:3" s="86" customFormat="1" x14ac:dyDescent="0.2">
      <c r="A53" s="83" t="s">
        <v>113</v>
      </c>
      <c r="B53" s="261">
        <v>7070</v>
      </c>
      <c r="C53" s="261">
        <v>96471</v>
      </c>
    </row>
    <row r="54" spans="1:3" x14ac:dyDescent="0.2">
      <c r="A54" s="86"/>
      <c r="B54" s="203"/>
      <c r="C54" s="203"/>
    </row>
    <row r="55" spans="1:3" ht="31.5" customHeight="1" x14ac:dyDescent="0.2"/>
    <row r="56" spans="1:3" x14ac:dyDescent="0.2">
      <c r="A56" s="402" t="s">
        <v>251</v>
      </c>
      <c r="B56" s="402"/>
      <c r="C56" s="402"/>
    </row>
    <row r="57" spans="1:3" ht="14.25" customHeight="1" x14ac:dyDescent="0.2">
      <c r="A57" s="205"/>
      <c r="B57" s="205"/>
      <c r="C57" s="205"/>
    </row>
    <row r="58" spans="1:3" ht="46.5" customHeight="1" x14ac:dyDescent="0.2">
      <c r="A58" s="338"/>
      <c r="B58" s="405" t="s">
        <v>86</v>
      </c>
      <c r="C58" s="327" t="s">
        <v>85</v>
      </c>
    </row>
    <row r="59" spans="1:3" x14ac:dyDescent="0.2">
      <c r="A59" s="338"/>
      <c r="B59" s="406"/>
      <c r="C59" s="330"/>
    </row>
    <row r="60" spans="1:3" x14ac:dyDescent="0.2">
      <c r="A60" s="75" t="s">
        <v>93</v>
      </c>
      <c r="B60" s="259">
        <v>634994</v>
      </c>
      <c r="C60" s="259">
        <v>1259611</v>
      </c>
    </row>
    <row r="61" spans="1:3" x14ac:dyDescent="0.2">
      <c r="A61" s="80" t="s">
        <v>94</v>
      </c>
      <c r="B61" s="259">
        <v>52321</v>
      </c>
      <c r="C61" s="259">
        <v>58152</v>
      </c>
    </row>
    <row r="62" spans="1:3" x14ac:dyDescent="0.2">
      <c r="A62" s="81" t="s">
        <v>95</v>
      </c>
      <c r="B62" s="259">
        <v>4738</v>
      </c>
      <c r="C62" s="259">
        <v>29447</v>
      </c>
    </row>
    <row r="63" spans="1:3" x14ac:dyDescent="0.2">
      <c r="A63" s="81" t="s">
        <v>96</v>
      </c>
      <c r="B63" s="259">
        <v>42726</v>
      </c>
      <c r="C63" s="259">
        <v>104230</v>
      </c>
    </row>
    <row r="64" spans="1:3" x14ac:dyDescent="0.2">
      <c r="A64" s="81" t="s">
        <v>97</v>
      </c>
      <c r="B64" s="259">
        <v>44364</v>
      </c>
      <c r="C64" s="259">
        <v>88734</v>
      </c>
    </row>
    <row r="65" spans="1:3" x14ac:dyDescent="0.2">
      <c r="A65" s="81" t="s">
        <v>98</v>
      </c>
      <c r="B65" s="259">
        <v>36841</v>
      </c>
      <c r="C65" s="259">
        <v>78217</v>
      </c>
    </row>
    <row r="66" spans="1:3" x14ac:dyDescent="0.2">
      <c r="A66" s="81" t="s">
        <v>99</v>
      </c>
      <c r="B66" s="259">
        <v>62148</v>
      </c>
      <c r="C66" s="259">
        <v>119552</v>
      </c>
    </row>
    <row r="67" spans="1:3" x14ac:dyDescent="0.2">
      <c r="A67" s="81" t="s">
        <v>100</v>
      </c>
      <c r="B67" s="259">
        <v>37524</v>
      </c>
      <c r="C67" s="259">
        <v>76912</v>
      </c>
    </row>
    <row r="68" spans="1:3" x14ac:dyDescent="0.2">
      <c r="A68" s="81" t="s">
        <v>101</v>
      </c>
      <c r="B68" s="259">
        <v>83110</v>
      </c>
      <c r="C68" s="259">
        <v>137611</v>
      </c>
    </row>
    <row r="69" spans="1:3" x14ac:dyDescent="0.2">
      <c r="A69" s="81" t="s">
        <v>102</v>
      </c>
      <c r="B69" s="259">
        <v>75671</v>
      </c>
      <c r="C69" s="259">
        <v>64033</v>
      </c>
    </row>
    <row r="70" spans="1:3" x14ac:dyDescent="0.2">
      <c r="A70" s="81" t="s">
        <v>103</v>
      </c>
      <c r="B70" s="259">
        <v>17220</v>
      </c>
      <c r="C70" s="259">
        <v>30277</v>
      </c>
    </row>
    <row r="71" spans="1:3" x14ac:dyDescent="0.2">
      <c r="A71" s="81" t="s">
        <v>104</v>
      </c>
      <c r="B71" s="259">
        <v>19320</v>
      </c>
      <c r="C71" s="259">
        <v>123080</v>
      </c>
    </row>
    <row r="72" spans="1:3" x14ac:dyDescent="0.2">
      <c r="A72" s="81" t="s">
        <v>105</v>
      </c>
      <c r="B72" s="259">
        <v>29862</v>
      </c>
      <c r="C72" s="259">
        <v>51563</v>
      </c>
    </row>
    <row r="73" spans="1:3" x14ac:dyDescent="0.2">
      <c r="A73" s="81" t="s">
        <v>106</v>
      </c>
      <c r="B73" s="259">
        <v>20860</v>
      </c>
      <c r="C73" s="259">
        <v>30620</v>
      </c>
    </row>
    <row r="74" spans="1:3" x14ac:dyDescent="0.2">
      <c r="A74" s="81" t="s">
        <v>107</v>
      </c>
      <c r="B74" s="259">
        <v>547</v>
      </c>
      <c r="C74" s="259">
        <v>7619</v>
      </c>
    </row>
    <row r="75" spans="1:3" x14ac:dyDescent="0.2">
      <c r="A75" s="81" t="s">
        <v>108</v>
      </c>
      <c r="B75" s="259">
        <v>46286</v>
      </c>
      <c r="C75" s="259">
        <v>158677</v>
      </c>
    </row>
    <row r="76" spans="1:3" x14ac:dyDescent="0.2">
      <c r="A76" s="80" t="s">
        <v>109</v>
      </c>
      <c r="B76" s="259">
        <v>29131</v>
      </c>
      <c r="C76" s="259">
        <v>23710</v>
      </c>
    </row>
    <row r="77" spans="1:3" x14ac:dyDescent="0.2">
      <c r="A77" s="81" t="s">
        <v>110</v>
      </c>
      <c r="B77" s="259">
        <v>32206</v>
      </c>
      <c r="C77" s="259">
        <v>71142</v>
      </c>
    </row>
    <row r="78" spans="1:3" x14ac:dyDescent="0.2">
      <c r="A78" s="81" t="s">
        <v>111</v>
      </c>
      <c r="B78" s="260" t="s">
        <v>227</v>
      </c>
      <c r="C78" s="259">
        <v>169</v>
      </c>
    </row>
    <row r="79" spans="1:3" x14ac:dyDescent="0.2">
      <c r="A79" s="81" t="s">
        <v>112</v>
      </c>
      <c r="B79" s="260" t="s">
        <v>227</v>
      </c>
      <c r="C79" s="259">
        <v>612</v>
      </c>
    </row>
    <row r="80" spans="1:3" s="86" customFormat="1" x14ac:dyDescent="0.2">
      <c r="A80" s="83" t="s">
        <v>113</v>
      </c>
      <c r="B80" s="261">
        <v>119</v>
      </c>
      <c r="C80" s="261">
        <v>5254</v>
      </c>
    </row>
    <row r="81" spans="1:3" x14ac:dyDescent="0.2">
      <c r="A81" s="187"/>
      <c r="B81" s="191"/>
      <c r="C81" s="191"/>
    </row>
    <row r="82" spans="1:3" ht="28.5" customHeight="1" x14ac:dyDescent="0.2"/>
    <row r="83" spans="1:3" x14ac:dyDescent="0.2">
      <c r="A83" s="403" t="s">
        <v>252</v>
      </c>
      <c r="B83" s="403"/>
      <c r="C83" s="403"/>
    </row>
    <row r="84" spans="1:3" ht="15.75" customHeight="1" x14ac:dyDescent="0.2">
      <c r="A84" s="205"/>
      <c r="B84" s="205"/>
      <c r="C84" s="205"/>
    </row>
    <row r="85" spans="1:3" ht="60" customHeight="1" x14ac:dyDescent="0.2">
      <c r="A85" s="338"/>
      <c r="B85" s="405" t="s">
        <v>86</v>
      </c>
      <c r="C85" s="327" t="s">
        <v>85</v>
      </c>
    </row>
    <row r="86" spans="1:3" x14ac:dyDescent="0.2">
      <c r="A86" s="338"/>
      <c r="B86" s="406"/>
      <c r="C86" s="330"/>
    </row>
    <row r="87" spans="1:3" s="185" customFormat="1" x14ac:dyDescent="0.2">
      <c r="A87" s="288" t="s">
        <v>93</v>
      </c>
      <c r="B87" s="259">
        <v>44108</v>
      </c>
      <c r="C87" s="259">
        <v>197296</v>
      </c>
    </row>
    <row r="88" spans="1:3" x14ac:dyDescent="0.2">
      <c r="A88" s="289" t="s">
        <v>94</v>
      </c>
      <c r="B88" s="259">
        <v>669</v>
      </c>
      <c r="C88" s="259">
        <v>3909</v>
      </c>
    </row>
    <row r="89" spans="1:3" x14ac:dyDescent="0.2">
      <c r="A89" s="289" t="s">
        <v>95</v>
      </c>
      <c r="B89" s="259">
        <v>2882</v>
      </c>
      <c r="C89" s="259">
        <v>42469</v>
      </c>
    </row>
    <row r="90" spans="1:3" s="185" customFormat="1" x14ac:dyDescent="0.2">
      <c r="A90" s="289" t="s">
        <v>96</v>
      </c>
      <c r="B90" s="259">
        <v>889</v>
      </c>
      <c r="C90" s="259">
        <v>4672</v>
      </c>
    </row>
    <row r="91" spans="1:3" x14ac:dyDescent="0.2">
      <c r="A91" s="289" t="s">
        <v>97</v>
      </c>
      <c r="B91" s="259">
        <v>13196</v>
      </c>
      <c r="C91" s="259">
        <v>2880</v>
      </c>
    </row>
    <row r="92" spans="1:3" x14ac:dyDescent="0.2">
      <c r="A92" s="289" t="s">
        <v>98</v>
      </c>
      <c r="B92" s="259">
        <v>5</v>
      </c>
      <c r="C92" s="259">
        <v>100</v>
      </c>
    </row>
    <row r="93" spans="1:3" x14ac:dyDescent="0.2">
      <c r="A93" s="289" t="s">
        <v>99</v>
      </c>
      <c r="B93" s="259">
        <v>1100</v>
      </c>
      <c r="C93" s="259">
        <v>4515</v>
      </c>
    </row>
    <row r="94" spans="1:3" s="185" customFormat="1" x14ac:dyDescent="0.2">
      <c r="A94" s="289" t="s">
        <v>100</v>
      </c>
      <c r="B94" s="259">
        <v>1030</v>
      </c>
      <c r="C94" s="259">
        <v>4230</v>
      </c>
    </row>
    <row r="95" spans="1:3" x14ac:dyDescent="0.2">
      <c r="A95" s="289" t="s">
        <v>101</v>
      </c>
      <c r="B95" s="259">
        <v>1423</v>
      </c>
      <c r="C95" s="259">
        <v>3668</v>
      </c>
    </row>
    <row r="96" spans="1:3" x14ac:dyDescent="0.2">
      <c r="A96" s="289" t="s">
        <v>102</v>
      </c>
      <c r="B96" s="259">
        <v>8301</v>
      </c>
      <c r="C96" s="259">
        <v>9431</v>
      </c>
    </row>
    <row r="97" spans="1:3" x14ac:dyDescent="0.2">
      <c r="A97" s="289" t="s">
        <v>103</v>
      </c>
      <c r="B97" s="259">
        <v>7645</v>
      </c>
      <c r="C97" s="259">
        <v>40845</v>
      </c>
    </row>
    <row r="98" spans="1:3" x14ac:dyDescent="0.2">
      <c r="A98" s="289" t="s">
        <v>104</v>
      </c>
      <c r="B98" s="259">
        <v>50</v>
      </c>
      <c r="C98" s="259">
        <v>613</v>
      </c>
    </row>
    <row r="99" spans="1:3" x14ac:dyDescent="0.2">
      <c r="A99" s="289" t="s">
        <v>106</v>
      </c>
      <c r="B99" s="259">
        <v>1101</v>
      </c>
      <c r="C99" s="259">
        <v>9217</v>
      </c>
    </row>
    <row r="100" spans="1:3" x14ac:dyDescent="0.2">
      <c r="A100" s="289" t="s">
        <v>107</v>
      </c>
      <c r="B100" s="259">
        <v>2758</v>
      </c>
      <c r="C100" s="259">
        <v>41779</v>
      </c>
    </row>
    <row r="101" spans="1:3" x14ac:dyDescent="0.2">
      <c r="A101" s="289" t="s">
        <v>237</v>
      </c>
      <c r="B101" s="259">
        <v>110</v>
      </c>
      <c r="C101" s="259">
        <v>265</v>
      </c>
    </row>
    <row r="102" spans="1:3" s="186" customFormat="1" ht="15" x14ac:dyDescent="0.25">
      <c r="A102" s="289" t="s">
        <v>109</v>
      </c>
      <c r="B102" s="259">
        <v>35</v>
      </c>
      <c r="C102" s="259">
        <v>249</v>
      </c>
    </row>
    <row r="103" spans="1:3" s="185" customFormat="1" x14ac:dyDescent="0.2">
      <c r="A103" s="289" t="s">
        <v>110</v>
      </c>
      <c r="B103" s="259">
        <v>2113</v>
      </c>
      <c r="C103" s="259">
        <v>27334</v>
      </c>
    </row>
    <row r="104" spans="1:3" x14ac:dyDescent="0.2">
      <c r="A104" s="289" t="s">
        <v>238</v>
      </c>
      <c r="B104" s="260" t="s">
        <v>227</v>
      </c>
      <c r="C104" s="259">
        <v>5</v>
      </c>
    </row>
    <row r="105" spans="1:3" x14ac:dyDescent="0.2">
      <c r="A105" s="289" t="s">
        <v>229</v>
      </c>
      <c r="B105" s="260" t="s">
        <v>227</v>
      </c>
      <c r="C105" s="259">
        <v>109</v>
      </c>
    </row>
    <row r="106" spans="1:3" x14ac:dyDescent="0.2">
      <c r="A106" s="290" t="s">
        <v>239</v>
      </c>
      <c r="B106" s="261">
        <v>801</v>
      </c>
      <c r="C106" s="261">
        <v>1006</v>
      </c>
    </row>
    <row r="107" spans="1:3" x14ac:dyDescent="0.2">
      <c r="A107" s="187"/>
      <c r="B107" s="190"/>
      <c r="C107" s="190"/>
    </row>
    <row r="108" spans="1:3" x14ac:dyDescent="0.2">
      <c r="A108" s="377" t="s">
        <v>253</v>
      </c>
      <c r="B108" s="377"/>
      <c r="C108" s="377"/>
    </row>
    <row r="109" spans="1:3" ht="24.75" customHeight="1" x14ac:dyDescent="0.2">
      <c r="A109" s="338"/>
      <c r="B109" s="405" t="s">
        <v>86</v>
      </c>
      <c r="C109" s="327" t="s">
        <v>85</v>
      </c>
    </row>
    <row r="110" spans="1:3" x14ac:dyDescent="0.2">
      <c r="A110" s="338"/>
      <c r="B110" s="406"/>
      <c r="C110" s="330"/>
    </row>
    <row r="111" spans="1:3" ht="15.75" customHeight="1" x14ac:dyDescent="0.2">
      <c r="A111" s="75" t="s">
        <v>93</v>
      </c>
      <c r="B111" s="259">
        <v>2171071</v>
      </c>
      <c r="C111" s="259">
        <v>1693082</v>
      </c>
    </row>
    <row r="112" spans="1:3" ht="17.25" customHeight="1" x14ac:dyDescent="0.2">
      <c r="A112" s="80" t="s">
        <v>94</v>
      </c>
      <c r="B112" s="259">
        <v>251188</v>
      </c>
      <c r="C112" s="259">
        <v>101453</v>
      </c>
    </row>
    <row r="113" spans="1:3" x14ac:dyDescent="0.2">
      <c r="A113" s="81" t="s">
        <v>95</v>
      </c>
      <c r="B113" s="259">
        <v>78165</v>
      </c>
      <c r="C113" s="259">
        <v>118783</v>
      </c>
    </row>
    <row r="114" spans="1:3" s="185" customFormat="1" x14ac:dyDescent="0.2">
      <c r="A114" s="81" t="s">
        <v>96</v>
      </c>
      <c r="B114" s="259">
        <v>231428</v>
      </c>
      <c r="C114" s="259">
        <v>65805</v>
      </c>
    </row>
    <row r="115" spans="1:3" x14ac:dyDescent="0.2">
      <c r="A115" s="81" t="s">
        <v>97</v>
      </c>
      <c r="B115" s="259">
        <v>117185</v>
      </c>
      <c r="C115" s="259">
        <v>101009</v>
      </c>
    </row>
    <row r="116" spans="1:3" x14ac:dyDescent="0.2">
      <c r="A116" s="81" t="s">
        <v>98</v>
      </c>
      <c r="B116" s="259">
        <v>86383</v>
      </c>
      <c r="C116" s="259">
        <v>56223</v>
      </c>
    </row>
    <row r="117" spans="1:3" s="185" customFormat="1" x14ac:dyDescent="0.2">
      <c r="A117" s="81" t="s">
        <v>99</v>
      </c>
      <c r="B117" s="259">
        <v>213744</v>
      </c>
      <c r="C117" s="259">
        <v>68918</v>
      </c>
    </row>
    <row r="118" spans="1:3" x14ac:dyDescent="0.2">
      <c r="A118" s="81" t="s">
        <v>100</v>
      </c>
      <c r="B118" s="259">
        <v>88895</v>
      </c>
      <c r="C118" s="259">
        <v>91837</v>
      </c>
    </row>
    <row r="119" spans="1:3" x14ac:dyDescent="0.2">
      <c r="A119" s="81" t="s">
        <v>101</v>
      </c>
      <c r="B119" s="259">
        <v>105418</v>
      </c>
      <c r="C119" s="259">
        <v>77706</v>
      </c>
    </row>
    <row r="120" spans="1:3" x14ac:dyDescent="0.2">
      <c r="A120" s="81" t="s">
        <v>102</v>
      </c>
      <c r="B120" s="259">
        <v>212570</v>
      </c>
      <c r="C120" s="259">
        <v>109423</v>
      </c>
    </row>
    <row r="121" spans="1:3" s="185" customFormat="1" x14ac:dyDescent="0.2">
      <c r="A121" s="81" t="s">
        <v>103</v>
      </c>
      <c r="B121" s="259">
        <v>63827</v>
      </c>
      <c r="C121" s="259">
        <v>68745</v>
      </c>
    </row>
    <row r="122" spans="1:3" x14ac:dyDescent="0.2">
      <c r="A122" s="81" t="s">
        <v>104</v>
      </c>
      <c r="B122" s="259">
        <v>114818</v>
      </c>
      <c r="C122" s="259">
        <v>120726</v>
      </c>
    </row>
    <row r="123" spans="1:3" x14ac:dyDescent="0.2">
      <c r="A123" s="81" t="s">
        <v>105</v>
      </c>
      <c r="B123" s="259">
        <v>66006</v>
      </c>
      <c r="C123" s="259">
        <v>64361</v>
      </c>
    </row>
    <row r="124" spans="1:3" x14ac:dyDescent="0.2">
      <c r="A124" s="81" t="s">
        <v>106</v>
      </c>
      <c r="B124" s="259">
        <v>157518</v>
      </c>
      <c r="C124" s="259">
        <v>91327</v>
      </c>
    </row>
    <row r="125" spans="1:3" x14ac:dyDescent="0.2">
      <c r="A125" s="81" t="s">
        <v>107</v>
      </c>
      <c r="B125" s="259">
        <v>41143</v>
      </c>
      <c r="C125" s="259">
        <v>72995</v>
      </c>
    </row>
    <row r="126" spans="1:3" x14ac:dyDescent="0.2">
      <c r="A126" s="81" t="s">
        <v>108</v>
      </c>
      <c r="B126" s="259">
        <v>99125</v>
      </c>
      <c r="C126" s="259">
        <v>325226</v>
      </c>
    </row>
    <row r="127" spans="1:3" x14ac:dyDescent="0.2">
      <c r="A127" s="80" t="s">
        <v>109</v>
      </c>
      <c r="B127" s="259">
        <v>129914</v>
      </c>
      <c r="C127" s="259">
        <v>50444</v>
      </c>
    </row>
    <row r="128" spans="1:3" x14ac:dyDescent="0.2">
      <c r="A128" s="81" t="s">
        <v>110</v>
      </c>
      <c r="B128" s="259">
        <v>112760</v>
      </c>
      <c r="C128" s="259">
        <v>90480</v>
      </c>
    </row>
    <row r="129" spans="1:3" s="186" customFormat="1" ht="15" x14ac:dyDescent="0.25">
      <c r="A129" s="81" t="s">
        <v>111</v>
      </c>
      <c r="B129" s="259">
        <v>3</v>
      </c>
      <c r="C129" s="259">
        <v>266</v>
      </c>
    </row>
    <row r="130" spans="1:3" s="185" customFormat="1" x14ac:dyDescent="0.2">
      <c r="A130" s="81" t="s">
        <v>112</v>
      </c>
      <c r="B130" s="260" t="s">
        <v>227</v>
      </c>
      <c r="C130" s="259">
        <v>1358</v>
      </c>
    </row>
    <row r="131" spans="1:3" x14ac:dyDescent="0.2">
      <c r="A131" s="83" t="s">
        <v>113</v>
      </c>
      <c r="B131" s="261">
        <v>981</v>
      </c>
      <c r="C131" s="261">
        <v>15997</v>
      </c>
    </row>
    <row r="132" spans="1:3" x14ac:dyDescent="0.2">
      <c r="A132" s="187"/>
      <c r="B132" s="191"/>
      <c r="C132" s="191"/>
    </row>
    <row r="134" spans="1:3" ht="24.75" customHeight="1" x14ac:dyDescent="0.2">
      <c r="A134" s="378" t="s">
        <v>254</v>
      </c>
      <c r="B134" s="378"/>
      <c r="C134" s="378"/>
    </row>
    <row r="135" spans="1:3" x14ac:dyDescent="0.2">
      <c r="A135" s="338"/>
      <c r="B135" s="405" t="s">
        <v>86</v>
      </c>
      <c r="C135" s="327" t="s">
        <v>85</v>
      </c>
    </row>
    <row r="136" spans="1:3" ht="13.5" customHeight="1" x14ac:dyDescent="0.2">
      <c r="A136" s="338"/>
      <c r="B136" s="406"/>
      <c r="C136" s="330"/>
    </row>
    <row r="137" spans="1:3" ht="55.5" customHeight="1" x14ac:dyDescent="0.2">
      <c r="A137" s="75" t="s">
        <v>93</v>
      </c>
      <c r="B137" s="259">
        <v>131285</v>
      </c>
      <c r="C137" s="259">
        <v>125160</v>
      </c>
    </row>
    <row r="138" spans="1:3" x14ac:dyDescent="0.2">
      <c r="A138" s="289" t="s">
        <v>94</v>
      </c>
      <c r="B138" s="259">
        <v>280</v>
      </c>
      <c r="C138" s="259">
        <v>33</v>
      </c>
    </row>
    <row r="139" spans="1:3" s="185" customFormat="1" x14ac:dyDescent="0.2">
      <c r="A139" s="289" t="s">
        <v>95</v>
      </c>
      <c r="B139" s="259">
        <v>6</v>
      </c>
      <c r="C139" s="259">
        <v>78</v>
      </c>
    </row>
    <row r="140" spans="1:3" x14ac:dyDescent="0.2">
      <c r="A140" s="289" t="s">
        <v>96</v>
      </c>
      <c r="B140" s="259">
        <v>12772</v>
      </c>
      <c r="C140" s="259">
        <v>8286</v>
      </c>
    </row>
    <row r="141" spans="1:3" x14ac:dyDescent="0.2">
      <c r="A141" s="289" t="s">
        <v>97</v>
      </c>
      <c r="B141" s="259">
        <v>1700</v>
      </c>
      <c r="C141" s="259">
        <v>517</v>
      </c>
    </row>
    <row r="142" spans="1:3" s="185" customFormat="1" x14ac:dyDescent="0.2">
      <c r="A142" s="289" t="s">
        <v>98</v>
      </c>
      <c r="B142" s="259">
        <v>20452</v>
      </c>
      <c r="C142" s="259">
        <v>19199</v>
      </c>
    </row>
    <row r="143" spans="1:3" x14ac:dyDescent="0.2">
      <c r="A143" s="289" t="s">
        <v>99</v>
      </c>
      <c r="B143" s="259">
        <v>2080</v>
      </c>
      <c r="C143" s="259">
        <v>517</v>
      </c>
    </row>
    <row r="144" spans="1:3" x14ac:dyDescent="0.2">
      <c r="A144" s="289" t="s">
        <v>100</v>
      </c>
      <c r="B144" s="259">
        <v>4678</v>
      </c>
      <c r="C144" s="259">
        <v>2831</v>
      </c>
    </row>
    <row r="145" spans="1:3" x14ac:dyDescent="0.2">
      <c r="A145" s="289" t="s">
        <v>101</v>
      </c>
      <c r="B145" s="259">
        <v>1088</v>
      </c>
      <c r="C145" s="259">
        <v>273</v>
      </c>
    </row>
    <row r="146" spans="1:3" s="185" customFormat="1" x14ac:dyDescent="0.2">
      <c r="A146" s="289" t="s">
        <v>102</v>
      </c>
      <c r="B146" s="259">
        <v>542</v>
      </c>
      <c r="C146" s="259">
        <v>785</v>
      </c>
    </row>
    <row r="147" spans="1:3" x14ac:dyDescent="0.2">
      <c r="A147" s="289" t="s">
        <v>103</v>
      </c>
      <c r="B147" s="259">
        <v>192</v>
      </c>
      <c r="C147" s="259">
        <v>63</v>
      </c>
    </row>
    <row r="148" spans="1:3" x14ac:dyDescent="0.2">
      <c r="A148" s="289" t="s">
        <v>104</v>
      </c>
      <c r="B148" s="259">
        <v>24796</v>
      </c>
      <c r="C148" s="259">
        <v>33831</v>
      </c>
    </row>
    <row r="149" spans="1:3" x14ac:dyDescent="0.2">
      <c r="A149" s="289" t="s">
        <v>105</v>
      </c>
      <c r="B149" s="259">
        <v>40242</v>
      </c>
      <c r="C149" s="259">
        <v>47908</v>
      </c>
    </row>
    <row r="150" spans="1:3" x14ac:dyDescent="0.2">
      <c r="A150" s="289" t="s">
        <v>106</v>
      </c>
      <c r="B150" s="260" t="s">
        <v>227</v>
      </c>
      <c r="C150" s="259">
        <v>7</v>
      </c>
    </row>
    <row r="151" spans="1:3" x14ac:dyDescent="0.2">
      <c r="A151" s="289" t="s">
        <v>107</v>
      </c>
      <c r="B151" s="259">
        <v>11</v>
      </c>
      <c r="C151" s="260" t="s">
        <v>227</v>
      </c>
    </row>
    <row r="152" spans="1:3" x14ac:dyDescent="0.2">
      <c r="A152" s="289" t="s">
        <v>237</v>
      </c>
      <c r="B152" s="259">
        <v>21661</v>
      </c>
      <c r="C152" s="259">
        <v>10743</v>
      </c>
    </row>
    <row r="153" spans="1:3" x14ac:dyDescent="0.2">
      <c r="A153" s="289" t="s">
        <v>109</v>
      </c>
      <c r="B153" s="259">
        <v>654</v>
      </c>
      <c r="C153" s="259">
        <v>43</v>
      </c>
    </row>
    <row r="154" spans="1:3" s="186" customFormat="1" ht="15" x14ac:dyDescent="0.25">
      <c r="A154" s="290" t="s">
        <v>110</v>
      </c>
      <c r="B154" s="261">
        <v>131</v>
      </c>
      <c r="C154" s="261">
        <v>46</v>
      </c>
    </row>
    <row r="155" spans="1:3" s="185" customFormat="1" x14ac:dyDescent="0.2">
      <c r="A155" s="81"/>
      <c r="B155" s="71"/>
      <c r="C155" s="71"/>
    </row>
    <row r="156" spans="1:3" x14ac:dyDescent="0.2">
      <c r="A156" s="379" t="s">
        <v>255</v>
      </c>
      <c r="B156" s="379"/>
      <c r="C156" s="379"/>
    </row>
    <row r="157" spans="1:3" x14ac:dyDescent="0.2">
      <c r="A157" s="338"/>
      <c r="B157" s="405" t="s">
        <v>86</v>
      </c>
      <c r="C157" s="327" t="s">
        <v>85</v>
      </c>
    </row>
    <row r="158" spans="1:3" x14ac:dyDescent="0.2">
      <c r="A158" s="338"/>
      <c r="B158" s="406"/>
      <c r="C158" s="330"/>
    </row>
    <row r="159" spans="1:3" x14ac:dyDescent="0.2">
      <c r="A159" s="75" t="s">
        <v>93</v>
      </c>
      <c r="B159" s="259">
        <v>508003</v>
      </c>
      <c r="C159" s="259">
        <v>8356753</v>
      </c>
    </row>
    <row r="160" spans="1:3" x14ac:dyDescent="0.2">
      <c r="A160" s="80" t="s">
        <v>94</v>
      </c>
      <c r="B160" s="259">
        <v>19396</v>
      </c>
      <c r="C160" s="259">
        <v>426860</v>
      </c>
    </row>
    <row r="161" spans="1:3" ht="26.25" customHeight="1" x14ac:dyDescent="0.2">
      <c r="A161" s="81" t="s">
        <v>95</v>
      </c>
      <c r="B161" s="259">
        <v>9069</v>
      </c>
      <c r="C161" s="259">
        <v>855561</v>
      </c>
    </row>
    <row r="162" spans="1:3" x14ac:dyDescent="0.2">
      <c r="A162" s="81" t="s">
        <v>96</v>
      </c>
      <c r="B162" s="259">
        <v>25570</v>
      </c>
      <c r="C162" s="259">
        <v>465045</v>
      </c>
    </row>
    <row r="163" spans="1:3" ht="15" customHeight="1" x14ac:dyDescent="0.2">
      <c r="A163" s="81" t="s">
        <v>97</v>
      </c>
      <c r="B163" s="259">
        <v>59797</v>
      </c>
      <c r="C163" s="259">
        <v>541866</v>
      </c>
    </row>
    <row r="164" spans="1:3" ht="13.5" customHeight="1" x14ac:dyDescent="0.2">
      <c r="A164" s="81" t="s">
        <v>98</v>
      </c>
      <c r="B164" s="259">
        <v>4728</v>
      </c>
      <c r="C164" s="259">
        <v>27916</v>
      </c>
    </row>
    <row r="165" spans="1:3" ht="12.75" customHeight="1" x14ac:dyDescent="0.2">
      <c r="A165" s="81" t="s">
        <v>99</v>
      </c>
      <c r="B165" s="259">
        <v>25389</v>
      </c>
      <c r="C165" s="259">
        <v>313032</v>
      </c>
    </row>
    <row r="166" spans="1:3" s="185" customFormat="1" x14ac:dyDescent="0.2">
      <c r="A166" s="81" t="s">
        <v>100</v>
      </c>
      <c r="B166" s="259">
        <v>56200</v>
      </c>
      <c r="C166" s="259">
        <v>857229</v>
      </c>
    </row>
    <row r="167" spans="1:3" x14ac:dyDescent="0.2">
      <c r="A167" s="81" t="s">
        <v>101</v>
      </c>
      <c r="B167" s="259">
        <v>35692</v>
      </c>
      <c r="C167" s="259">
        <v>534067</v>
      </c>
    </row>
    <row r="168" spans="1:3" x14ac:dyDescent="0.2">
      <c r="A168" s="81" t="s">
        <v>102</v>
      </c>
      <c r="B168" s="259">
        <v>52563</v>
      </c>
      <c r="C168" s="259">
        <v>313132</v>
      </c>
    </row>
    <row r="169" spans="1:3" s="185" customFormat="1" x14ac:dyDescent="0.2">
      <c r="A169" s="81" t="s">
        <v>103</v>
      </c>
      <c r="B169" s="259">
        <v>15659</v>
      </c>
      <c r="C169" s="259">
        <v>856007</v>
      </c>
    </row>
    <row r="170" spans="1:3" x14ac:dyDescent="0.2">
      <c r="A170" s="81" t="s">
        <v>104</v>
      </c>
      <c r="B170" s="259">
        <v>16175</v>
      </c>
      <c r="C170" s="259">
        <v>111018</v>
      </c>
    </row>
    <row r="171" spans="1:3" x14ac:dyDescent="0.2">
      <c r="A171" s="81" t="s">
        <v>105</v>
      </c>
      <c r="B171" s="259">
        <v>2430</v>
      </c>
      <c r="C171" s="259">
        <v>16636</v>
      </c>
    </row>
    <row r="172" spans="1:3" x14ac:dyDescent="0.2">
      <c r="A172" s="81" t="s">
        <v>106</v>
      </c>
      <c r="B172" s="259">
        <v>23409</v>
      </c>
      <c r="C172" s="259">
        <v>243543</v>
      </c>
    </row>
    <row r="173" spans="1:3" s="185" customFormat="1" x14ac:dyDescent="0.2">
      <c r="A173" s="81" t="s">
        <v>107</v>
      </c>
      <c r="B173" s="259">
        <v>8618</v>
      </c>
      <c r="C173" s="259">
        <v>799877</v>
      </c>
    </row>
    <row r="174" spans="1:3" x14ac:dyDescent="0.2">
      <c r="A174" s="81" t="s">
        <v>108</v>
      </c>
      <c r="B174" s="259">
        <v>135763</v>
      </c>
      <c r="C174" s="259">
        <v>1294520</v>
      </c>
    </row>
    <row r="175" spans="1:3" x14ac:dyDescent="0.2">
      <c r="A175" s="80" t="s">
        <v>109</v>
      </c>
      <c r="B175" s="259">
        <v>4544</v>
      </c>
      <c r="C175" s="259">
        <v>37829</v>
      </c>
    </row>
    <row r="176" spans="1:3" x14ac:dyDescent="0.2">
      <c r="A176" s="81" t="s">
        <v>110</v>
      </c>
      <c r="B176" s="259">
        <v>6352</v>
      </c>
      <c r="C176" s="259">
        <v>419986</v>
      </c>
    </row>
    <row r="177" spans="1:3" x14ac:dyDescent="0.2">
      <c r="A177" s="81" t="s">
        <v>111</v>
      </c>
      <c r="B177" s="260" t="s">
        <v>227</v>
      </c>
      <c r="C177" s="259">
        <v>767</v>
      </c>
    </row>
    <row r="178" spans="1:3" x14ac:dyDescent="0.2">
      <c r="A178" s="81" t="s">
        <v>112</v>
      </c>
      <c r="B178" s="260" t="s">
        <v>227</v>
      </c>
      <c r="C178" s="259">
        <v>8610</v>
      </c>
    </row>
    <row r="179" spans="1:3" x14ac:dyDescent="0.2">
      <c r="A179" s="83" t="s">
        <v>113</v>
      </c>
      <c r="B179" s="259">
        <v>6649</v>
      </c>
      <c r="C179" s="259">
        <v>233252</v>
      </c>
    </row>
    <row r="180" spans="1:3" x14ac:dyDescent="0.2">
      <c r="A180" s="218"/>
      <c r="B180" s="218"/>
      <c r="C180" s="218"/>
    </row>
    <row r="181" spans="1:3" s="186" customFormat="1" ht="15" x14ac:dyDescent="0.25">
      <c r="A181" s="404" t="s">
        <v>256</v>
      </c>
      <c r="B181" s="404"/>
      <c r="C181" s="171"/>
    </row>
    <row r="182" spans="1:3" s="185" customFormat="1" x14ac:dyDescent="0.2">
      <c r="A182" s="219"/>
      <c r="B182" s="220"/>
      <c r="C182" s="220"/>
    </row>
    <row r="183" spans="1:3" x14ac:dyDescent="0.2">
      <c r="A183" s="219"/>
      <c r="B183" s="220"/>
      <c r="C183" s="220"/>
    </row>
    <row r="184" spans="1:3" ht="27" customHeight="1" x14ac:dyDescent="0.2"/>
    <row r="186" spans="1:3" ht="14.25" customHeight="1" x14ac:dyDescent="0.2"/>
    <row r="187" spans="1:3" ht="57.75" customHeight="1" x14ac:dyDescent="0.2"/>
    <row r="189" spans="1:3" s="185" customFormat="1" x14ac:dyDescent="0.2">
      <c r="A189" s="171"/>
      <c r="B189" s="171"/>
      <c r="C189" s="171"/>
    </row>
    <row r="192" spans="1:3" s="185" customFormat="1" x14ac:dyDescent="0.2">
      <c r="A192" s="171"/>
      <c r="B192" s="171"/>
      <c r="C192" s="171"/>
    </row>
    <row r="196" spans="1:3" s="185" customFormat="1" x14ac:dyDescent="0.2">
      <c r="A196" s="171"/>
      <c r="B196" s="171"/>
      <c r="C196" s="171"/>
    </row>
    <row r="204" spans="1:3" s="186" customFormat="1" ht="15" x14ac:dyDescent="0.25">
      <c r="A204" s="171"/>
      <c r="B204" s="171"/>
      <c r="C204" s="171"/>
    </row>
    <row r="205" spans="1:3" s="185" customFormat="1" x14ac:dyDescent="0.2">
      <c r="A205" s="171"/>
      <c r="B205" s="171"/>
      <c r="C205" s="171"/>
    </row>
    <row r="210" ht="39.75" customHeight="1" x14ac:dyDescent="0.2"/>
  </sheetData>
  <mergeCells count="30">
    <mergeCell ref="A83:C83"/>
    <mergeCell ref="A85:A86"/>
    <mergeCell ref="A4:A5"/>
    <mergeCell ref="B4:B5"/>
    <mergeCell ref="A56:C56"/>
    <mergeCell ref="A58:A59"/>
    <mergeCell ref="B58:B59"/>
    <mergeCell ref="C58:C59"/>
    <mergeCell ref="B85:B86"/>
    <mergeCell ref="C85:C86"/>
    <mergeCell ref="A1:C1"/>
    <mergeCell ref="A2:C2"/>
    <mergeCell ref="C4:C5"/>
    <mergeCell ref="A31:A32"/>
    <mergeCell ref="B31:B32"/>
    <mergeCell ref="C31:C32"/>
    <mergeCell ref="A29:C29"/>
    <mergeCell ref="A108:C108"/>
    <mergeCell ref="A109:A110"/>
    <mergeCell ref="B109:B110"/>
    <mergeCell ref="C109:C110"/>
    <mergeCell ref="A157:A158"/>
    <mergeCell ref="B157:B158"/>
    <mergeCell ref="C157:C158"/>
    <mergeCell ref="A181:B181"/>
    <mergeCell ref="A134:C134"/>
    <mergeCell ref="A135:A136"/>
    <mergeCell ref="B135:B136"/>
    <mergeCell ref="C135:C136"/>
    <mergeCell ref="A156:C156"/>
  </mergeCells>
  <pageMargins left="0.7" right="0.7" top="0.75" bottom="0.75" header="0.3" footer="0.3"/>
  <pageSetup paperSize="9" scale="77" orientation="landscape" r:id="rId1"/>
  <rowBreaks count="6" manualBreakCount="6">
    <brk id="54" max="16383" man="1"/>
    <brk id="82" max="16383" man="1"/>
    <brk id="109" max="16383" man="1"/>
    <brk id="133" max="16383" man="1"/>
    <brk id="161" max="16383" man="1"/>
    <brk id="18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34" sqref="E34"/>
    </sheetView>
  </sheetViews>
  <sheetFormatPr defaultRowHeight="12.75" x14ac:dyDescent="0.2"/>
  <cols>
    <col min="1" max="1" width="23.140625" style="252" customWidth="1"/>
    <col min="2" max="4" width="28.42578125" style="252" customWidth="1"/>
    <col min="5" max="5" width="28.42578125" style="254" customWidth="1"/>
    <col min="6" max="6" width="27.28515625" style="252" customWidth="1"/>
    <col min="7" max="246" width="9.140625" style="252"/>
    <col min="247" max="247" width="23.140625" style="252" customWidth="1"/>
    <col min="248" max="251" width="28.42578125" style="252" customWidth="1"/>
    <col min="252" max="502" width="9.140625" style="252"/>
    <col min="503" max="503" width="23.140625" style="252" customWidth="1"/>
    <col min="504" max="507" width="28.42578125" style="252" customWidth="1"/>
    <col min="508" max="758" width="9.140625" style="252"/>
    <col min="759" max="759" width="23.140625" style="252" customWidth="1"/>
    <col min="760" max="763" width="28.42578125" style="252" customWidth="1"/>
    <col min="764" max="1014" width="9.140625" style="252"/>
    <col min="1015" max="1015" width="23.140625" style="252" customWidth="1"/>
    <col min="1016" max="1019" width="28.42578125" style="252" customWidth="1"/>
    <col min="1020" max="1270" width="9.140625" style="252"/>
    <col min="1271" max="1271" width="23.140625" style="252" customWidth="1"/>
    <col min="1272" max="1275" width="28.42578125" style="252" customWidth="1"/>
    <col min="1276" max="1526" width="9.140625" style="252"/>
    <col min="1527" max="1527" width="23.140625" style="252" customWidth="1"/>
    <col min="1528" max="1531" width="28.42578125" style="252" customWidth="1"/>
    <col min="1532" max="1782" width="9.140625" style="252"/>
    <col min="1783" max="1783" width="23.140625" style="252" customWidth="1"/>
    <col min="1784" max="1787" width="28.42578125" style="252" customWidth="1"/>
    <col min="1788" max="2038" width="9.140625" style="252"/>
    <col min="2039" max="2039" width="23.140625" style="252" customWidth="1"/>
    <col min="2040" max="2043" width="28.42578125" style="252" customWidth="1"/>
    <col min="2044" max="2294" width="9.140625" style="252"/>
    <col min="2295" max="2295" width="23.140625" style="252" customWidth="1"/>
    <col min="2296" max="2299" width="28.42578125" style="252" customWidth="1"/>
    <col min="2300" max="2550" width="9.140625" style="252"/>
    <col min="2551" max="2551" width="23.140625" style="252" customWidth="1"/>
    <col min="2552" max="2555" width="28.42578125" style="252" customWidth="1"/>
    <col min="2556" max="2806" width="9.140625" style="252"/>
    <col min="2807" max="2807" width="23.140625" style="252" customWidth="1"/>
    <col min="2808" max="2811" width="28.42578125" style="252" customWidth="1"/>
    <col min="2812" max="3062" width="9.140625" style="252"/>
    <col min="3063" max="3063" width="23.140625" style="252" customWidth="1"/>
    <col min="3064" max="3067" width="28.42578125" style="252" customWidth="1"/>
    <col min="3068" max="3318" width="9.140625" style="252"/>
    <col min="3319" max="3319" width="23.140625" style="252" customWidth="1"/>
    <col min="3320" max="3323" width="28.42578125" style="252" customWidth="1"/>
    <col min="3324" max="3574" width="9.140625" style="252"/>
    <col min="3575" max="3575" width="23.140625" style="252" customWidth="1"/>
    <col min="3576" max="3579" width="28.42578125" style="252" customWidth="1"/>
    <col min="3580" max="3830" width="9.140625" style="252"/>
    <col min="3831" max="3831" width="23.140625" style="252" customWidth="1"/>
    <col min="3832" max="3835" width="28.42578125" style="252" customWidth="1"/>
    <col min="3836" max="4086" width="9.140625" style="252"/>
    <col min="4087" max="4087" width="23.140625" style="252" customWidth="1"/>
    <col min="4088" max="4091" width="28.42578125" style="252" customWidth="1"/>
    <col min="4092" max="4342" width="9.140625" style="252"/>
    <col min="4343" max="4343" width="23.140625" style="252" customWidth="1"/>
    <col min="4344" max="4347" width="28.42578125" style="252" customWidth="1"/>
    <col min="4348" max="4598" width="9.140625" style="252"/>
    <col min="4599" max="4599" width="23.140625" style="252" customWidth="1"/>
    <col min="4600" max="4603" width="28.42578125" style="252" customWidth="1"/>
    <col min="4604" max="4854" width="9.140625" style="252"/>
    <col min="4855" max="4855" width="23.140625" style="252" customWidth="1"/>
    <col min="4856" max="4859" width="28.42578125" style="252" customWidth="1"/>
    <col min="4860" max="5110" width="9.140625" style="252"/>
    <col min="5111" max="5111" width="23.140625" style="252" customWidth="1"/>
    <col min="5112" max="5115" width="28.42578125" style="252" customWidth="1"/>
    <col min="5116" max="5366" width="9.140625" style="252"/>
    <col min="5367" max="5367" width="23.140625" style="252" customWidth="1"/>
    <col min="5368" max="5371" width="28.42578125" style="252" customWidth="1"/>
    <col min="5372" max="5622" width="9.140625" style="252"/>
    <col min="5623" max="5623" width="23.140625" style="252" customWidth="1"/>
    <col min="5624" max="5627" width="28.42578125" style="252" customWidth="1"/>
    <col min="5628" max="5878" width="9.140625" style="252"/>
    <col min="5879" max="5879" width="23.140625" style="252" customWidth="1"/>
    <col min="5880" max="5883" width="28.42578125" style="252" customWidth="1"/>
    <col min="5884" max="6134" width="9.140625" style="252"/>
    <col min="6135" max="6135" width="23.140625" style="252" customWidth="1"/>
    <col min="6136" max="6139" width="28.42578125" style="252" customWidth="1"/>
    <col min="6140" max="6390" width="9.140625" style="252"/>
    <col min="6391" max="6391" width="23.140625" style="252" customWidth="1"/>
    <col min="6392" max="6395" width="28.42578125" style="252" customWidth="1"/>
    <col min="6396" max="6646" width="9.140625" style="252"/>
    <col min="6647" max="6647" width="23.140625" style="252" customWidth="1"/>
    <col min="6648" max="6651" width="28.42578125" style="252" customWidth="1"/>
    <col min="6652" max="6902" width="9.140625" style="252"/>
    <col min="6903" max="6903" width="23.140625" style="252" customWidth="1"/>
    <col min="6904" max="6907" width="28.42578125" style="252" customWidth="1"/>
    <col min="6908" max="7158" width="9.140625" style="252"/>
    <col min="7159" max="7159" width="23.140625" style="252" customWidth="1"/>
    <col min="7160" max="7163" width="28.42578125" style="252" customWidth="1"/>
    <col min="7164" max="7414" width="9.140625" style="252"/>
    <col min="7415" max="7415" width="23.140625" style="252" customWidth="1"/>
    <col min="7416" max="7419" width="28.42578125" style="252" customWidth="1"/>
    <col min="7420" max="7670" width="9.140625" style="252"/>
    <col min="7671" max="7671" width="23.140625" style="252" customWidth="1"/>
    <col min="7672" max="7675" width="28.42578125" style="252" customWidth="1"/>
    <col min="7676" max="7926" width="9.140625" style="252"/>
    <col min="7927" max="7927" width="23.140625" style="252" customWidth="1"/>
    <col min="7928" max="7931" width="28.42578125" style="252" customWidth="1"/>
    <col min="7932" max="8182" width="9.140625" style="252"/>
    <col min="8183" max="8183" width="23.140625" style="252" customWidth="1"/>
    <col min="8184" max="8187" width="28.42578125" style="252" customWidth="1"/>
    <col min="8188" max="8438" width="9.140625" style="252"/>
    <col min="8439" max="8439" width="23.140625" style="252" customWidth="1"/>
    <col min="8440" max="8443" width="28.42578125" style="252" customWidth="1"/>
    <col min="8444" max="8694" width="9.140625" style="252"/>
    <col min="8695" max="8695" width="23.140625" style="252" customWidth="1"/>
    <col min="8696" max="8699" width="28.42578125" style="252" customWidth="1"/>
    <col min="8700" max="8950" width="9.140625" style="252"/>
    <col min="8951" max="8951" width="23.140625" style="252" customWidth="1"/>
    <col min="8952" max="8955" width="28.42578125" style="252" customWidth="1"/>
    <col min="8956" max="9206" width="9.140625" style="252"/>
    <col min="9207" max="9207" width="23.140625" style="252" customWidth="1"/>
    <col min="9208" max="9211" width="28.42578125" style="252" customWidth="1"/>
    <col min="9212" max="9462" width="9.140625" style="252"/>
    <col min="9463" max="9463" width="23.140625" style="252" customWidth="1"/>
    <col min="9464" max="9467" width="28.42578125" style="252" customWidth="1"/>
    <col min="9468" max="9718" width="9.140625" style="252"/>
    <col min="9719" max="9719" width="23.140625" style="252" customWidth="1"/>
    <col min="9720" max="9723" width="28.42578125" style="252" customWidth="1"/>
    <col min="9724" max="9974" width="9.140625" style="252"/>
    <col min="9975" max="9975" width="23.140625" style="252" customWidth="1"/>
    <col min="9976" max="9979" width="28.42578125" style="252" customWidth="1"/>
    <col min="9980" max="10230" width="9.140625" style="252"/>
    <col min="10231" max="10231" width="23.140625" style="252" customWidth="1"/>
    <col min="10232" max="10235" width="28.42578125" style="252" customWidth="1"/>
    <col min="10236" max="10486" width="9.140625" style="252"/>
    <col min="10487" max="10487" width="23.140625" style="252" customWidth="1"/>
    <col min="10488" max="10491" width="28.42578125" style="252" customWidth="1"/>
    <col min="10492" max="10742" width="9.140625" style="252"/>
    <col min="10743" max="10743" width="23.140625" style="252" customWidth="1"/>
    <col min="10744" max="10747" width="28.42578125" style="252" customWidth="1"/>
    <col min="10748" max="10998" width="9.140625" style="252"/>
    <col min="10999" max="10999" width="23.140625" style="252" customWidth="1"/>
    <col min="11000" max="11003" width="28.42578125" style="252" customWidth="1"/>
    <col min="11004" max="11254" width="9.140625" style="252"/>
    <col min="11255" max="11255" width="23.140625" style="252" customWidth="1"/>
    <col min="11256" max="11259" width="28.42578125" style="252" customWidth="1"/>
    <col min="11260" max="11510" width="9.140625" style="252"/>
    <col min="11511" max="11511" width="23.140625" style="252" customWidth="1"/>
    <col min="11512" max="11515" width="28.42578125" style="252" customWidth="1"/>
    <col min="11516" max="11766" width="9.140625" style="252"/>
    <col min="11767" max="11767" width="23.140625" style="252" customWidth="1"/>
    <col min="11768" max="11771" width="28.42578125" style="252" customWidth="1"/>
    <col min="11772" max="12022" width="9.140625" style="252"/>
    <col min="12023" max="12023" width="23.140625" style="252" customWidth="1"/>
    <col min="12024" max="12027" width="28.42578125" style="252" customWidth="1"/>
    <col min="12028" max="12278" width="9.140625" style="252"/>
    <col min="12279" max="12279" width="23.140625" style="252" customWidth="1"/>
    <col min="12280" max="12283" width="28.42578125" style="252" customWidth="1"/>
    <col min="12284" max="12534" width="9.140625" style="252"/>
    <col min="12535" max="12535" width="23.140625" style="252" customWidth="1"/>
    <col min="12536" max="12539" width="28.42578125" style="252" customWidth="1"/>
    <col min="12540" max="12790" width="9.140625" style="252"/>
    <col min="12791" max="12791" width="23.140625" style="252" customWidth="1"/>
    <col min="12792" max="12795" width="28.42578125" style="252" customWidth="1"/>
    <col min="12796" max="13046" width="9.140625" style="252"/>
    <col min="13047" max="13047" width="23.140625" style="252" customWidth="1"/>
    <col min="13048" max="13051" width="28.42578125" style="252" customWidth="1"/>
    <col min="13052" max="13302" width="9.140625" style="252"/>
    <col min="13303" max="13303" width="23.140625" style="252" customWidth="1"/>
    <col min="13304" max="13307" width="28.42578125" style="252" customWidth="1"/>
    <col min="13308" max="13558" width="9.140625" style="252"/>
    <col min="13559" max="13559" width="23.140625" style="252" customWidth="1"/>
    <col min="13560" max="13563" width="28.42578125" style="252" customWidth="1"/>
    <col min="13564" max="13814" width="9.140625" style="252"/>
    <col min="13815" max="13815" width="23.140625" style="252" customWidth="1"/>
    <col min="13816" max="13819" width="28.42578125" style="252" customWidth="1"/>
    <col min="13820" max="14070" width="9.140625" style="252"/>
    <col min="14071" max="14071" width="23.140625" style="252" customWidth="1"/>
    <col min="14072" max="14075" width="28.42578125" style="252" customWidth="1"/>
    <col min="14076" max="14326" width="9.140625" style="252"/>
    <col min="14327" max="14327" width="23.140625" style="252" customWidth="1"/>
    <col min="14328" max="14331" width="28.42578125" style="252" customWidth="1"/>
    <col min="14332" max="14582" width="9.140625" style="252"/>
    <col min="14583" max="14583" width="23.140625" style="252" customWidth="1"/>
    <col min="14584" max="14587" width="28.42578125" style="252" customWidth="1"/>
    <col min="14588" max="14838" width="9.140625" style="252"/>
    <col min="14839" max="14839" width="23.140625" style="252" customWidth="1"/>
    <col min="14840" max="14843" width="28.42578125" style="252" customWidth="1"/>
    <col min="14844" max="15094" width="9.140625" style="252"/>
    <col min="15095" max="15095" width="23.140625" style="252" customWidth="1"/>
    <col min="15096" max="15099" width="28.42578125" style="252" customWidth="1"/>
    <col min="15100" max="15350" width="9.140625" style="252"/>
    <col min="15351" max="15351" width="23.140625" style="252" customWidth="1"/>
    <col min="15352" max="15355" width="28.42578125" style="252" customWidth="1"/>
    <col min="15356" max="15606" width="9.140625" style="252"/>
    <col min="15607" max="15607" width="23.140625" style="252" customWidth="1"/>
    <col min="15608" max="15611" width="28.42578125" style="252" customWidth="1"/>
    <col min="15612" max="15862" width="9.140625" style="252"/>
    <col min="15863" max="15863" width="23.140625" style="252" customWidth="1"/>
    <col min="15864" max="15867" width="28.42578125" style="252" customWidth="1"/>
    <col min="15868" max="16118" width="9.140625" style="252"/>
    <col min="16119" max="16119" width="23.140625" style="252" customWidth="1"/>
    <col min="16120" max="16123" width="28.42578125" style="252" customWidth="1"/>
    <col min="16124" max="16384" width="9.140625" style="252"/>
  </cols>
  <sheetData>
    <row r="1" spans="1:6" ht="32.25" customHeight="1" x14ac:dyDescent="0.2">
      <c r="A1" s="408" t="s">
        <v>180</v>
      </c>
      <c r="B1" s="408"/>
      <c r="C1" s="408"/>
      <c r="D1" s="408"/>
      <c r="E1" s="408"/>
    </row>
    <row r="2" spans="1:6" ht="12.75" customHeight="1" x14ac:dyDescent="0.2">
      <c r="A2" s="258"/>
      <c r="B2" s="253"/>
      <c r="C2" s="253"/>
      <c r="D2" s="253"/>
      <c r="F2" s="255" t="s">
        <v>181</v>
      </c>
    </row>
    <row r="3" spans="1:6" ht="18.75" customHeight="1" x14ac:dyDescent="0.2">
      <c r="A3" s="370"/>
      <c r="B3" s="362" t="s">
        <v>210</v>
      </c>
      <c r="C3" s="362" t="s">
        <v>88</v>
      </c>
      <c r="D3" s="362"/>
      <c r="E3" s="362" t="s">
        <v>85</v>
      </c>
      <c r="F3" s="363" t="s">
        <v>211</v>
      </c>
    </row>
    <row r="4" spans="1:6" ht="32.25" customHeight="1" x14ac:dyDescent="0.2">
      <c r="A4" s="370"/>
      <c r="B4" s="362"/>
      <c r="C4" s="149" t="s">
        <v>87</v>
      </c>
      <c r="D4" s="149" t="s">
        <v>86</v>
      </c>
      <c r="E4" s="362"/>
      <c r="F4" s="400"/>
    </row>
    <row r="5" spans="1:6" ht="12.75" customHeight="1" x14ac:dyDescent="0.2">
      <c r="A5" s="150" t="s">
        <v>93</v>
      </c>
      <c r="B5" s="136">
        <v>135</v>
      </c>
      <c r="C5" s="136">
        <v>503</v>
      </c>
      <c r="D5" s="136">
        <v>77</v>
      </c>
      <c r="E5" s="136">
        <v>108</v>
      </c>
      <c r="F5" s="136">
        <v>117</v>
      </c>
    </row>
    <row r="6" spans="1:6" x14ac:dyDescent="0.2">
      <c r="A6" s="150" t="s">
        <v>94</v>
      </c>
      <c r="B6" s="136">
        <v>50</v>
      </c>
      <c r="C6" s="136">
        <v>344</v>
      </c>
      <c r="D6" s="136">
        <v>47</v>
      </c>
      <c r="E6" s="136">
        <v>87</v>
      </c>
      <c r="F6" s="136">
        <v>67</v>
      </c>
    </row>
    <row r="7" spans="1:6" x14ac:dyDescent="0.2">
      <c r="A7" s="150" t="s">
        <v>95</v>
      </c>
      <c r="B7" s="136">
        <v>453</v>
      </c>
      <c r="C7" s="136">
        <v>593</v>
      </c>
      <c r="D7" s="136">
        <v>163</v>
      </c>
      <c r="E7" s="136">
        <v>118</v>
      </c>
      <c r="F7" s="136">
        <v>172</v>
      </c>
    </row>
    <row r="8" spans="1:6" x14ac:dyDescent="0.2">
      <c r="A8" s="150" t="s">
        <v>96</v>
      </c>
      <c r="B8" s="136">
        <v>58</v>
      </c>
      <c r="C8" s="136">
        <v>622</v>
      </c>
      <c r="D8" s="136">
        <v>28</v>
      </c>
      <c r="E8" s="136">
        <v>39</v>
      </c>
      <c r="F8" s="136">
        <v>45</v>
      </c>
    </row>
    <row r="9" spans="1:6" x14ac:dyDescent="0.2">
      <c r="A9" s="150" t="s">
        <v>97</v>
      </c>
      <c r="B9" s="136">
        <v>244</v>
      </c>
      <c r="C9" s="136">
        <v>502</v>
      </c>
      <c r="D9" s="136">
        <v>210</v>
      </c>
      <c r="E9" s="136">
        <v>205</v>
      </c>
      <c r="F9" s="136">
        <v>219</v>
      </c>
    </row>
    <row r="10" spans="1:6" x14ac:dyDescent="0.2">
      <c r="A10" s="150" t="s">
        <v>98</v>
      </c>
      <c r="B10" s="136">
        <v>71</v>
      </c>
      <c r="C10" s="136">
        <v>577</v>
      </c>
      <c r="D10" s="136">
        <v>44</v>
      </c>
      <c r="E10" s="136">
        <v>88</v>
      </c>
      <c r="F10" s="136">
        <v>83</v>
      </c>
    </row>
    <row r="11" spans="1:6" x14ac:dyDescent="0.2">
      <c r="A11" s="150" t="s">
        <v>99</v>
      </c>
      <c r="B11" s="136">
        <v>32</v>
      </c>
      <c r="C11" s="136">
        <v>119</v>
      </c>
      <c r="D11" s="136">
        <v>22</v>
      </c>
      <c r="E11" s="136">
        <v>35</v>
      </c>
      <c r="F11" s="136">
        <v>34</v>
      </c>
    </row>
    <row r="12" spans="1:6" x14ac:dyDescent="0.2">
      <c r="A12" s="150" t="s">
        <v>100</v>
      </c>
      <c r="B12" s="136">
        <v>152</v>
      </c>
      <c r="C12" s="136">
        <v>360</v>
      </c>
      <c r="D12" s="136">
        <v>145</v>
      </c>
      <c r="E12" s="136">
        <v>151</v>
      </c>
      <c r="F12" s="136">
        <v>151</v>
      </c>
    </row>
    <row r="13" spans="1:6" x14ac:dyDescent="0.2">
      <c r="A13" s="150" t="s">
        <v>101</v>
      </c>
      <c r="B13" s="136">
        <v>180</v>
      </c>
      <c r="C13" s="136">
        <v>501</v>
      </c>
      <c r="D13" s="136">
        <v>145</v>
      </c>
      <c r="E13" s="136">
        <v>156</v>
      </c>
      <c r="F13" s="136">
        <v>163</v>
      </c>
    </row>
    <row r="14" spans="1:6" x14ac:dyDescent="0.2">
      <c r="A14" s="150" t="s">
        <v>102</v>
      </c>
      <c r="B14" s="136">
        <v>60</v>
      </c>
      <c r="C14" s="136">
        <v>214</v>
      </c>
      <c r="D14" s="136">
        <v>57</v>
      </c>
      <c r="E14" s="136">
        <v>58</v>
      </c>
      <c r="F14" s="136">
        <v>59</v>
      </c>
    </row>
    <row r="15" spans="1:6" x14ac:dyDescent="0.2">
      <c r="A15" s="150" t="s">
        <v>103</v>
      </c>
      <c r="B15" s="136">
        <v>360</v>
      </c>
      <c r="C15" s="136">
        <v>513</v>
      </c>
      <c r="D15" s="136">
        <v>121</v>
      </c>
      <c r="E15" s="136">
        <v>143</v>
      </c>
      <c r="F15" s="136">
        <v>197</v>
      </c>
    </row>
    <row r="16" spans="1:6" x14ac:dyDescent="0.2">
      <c r="A16" s="150" t="s">
        <v>104</v>
      </c>
      <c r="B16" s="136">
        <v>215</v>
      </c>
      <c r="C16" s="136">
        <v>775</v>
      </c>
      <c r="D16" s="136">
        <v>93</v>
      </c>
      <c r="E16" s="136">
        <v>88</v>
      </c>
      <c r="F16" s="136">
        <v>97</v>
      </c>
    </row>
    <row r="17" spans="1:6" x14ac:dyDescent="0.2">
      <c r="A17" s="150" t="s">
        <v>106</v>
      </c>
      <c r="B17" s="136">
        <v>196</v>
      </c>
      <c r="C17" s="136">
        <v>554</v>
      </c>
      <c r="D17" s="136">
        <v>89</v>
      </c>
      <c r="E17" s="136">
        <v>103</v>
      </c>
      <c r="F17" s="136">
        <v>141</v>
      </c>
    </row>
    <row r="18" spans="1:6" ht="14.25" customHeight="1" x14ac:dyDescent="0.2">
      <c r="A18" s="150" t="s">
        <v>107</v>
      </c>
      <c r="B18" s="136">
        <v>256</v>
      </c>
      <c r="C18" s="136">
        <v>520</v>
      </c>
      <c r="D18" s="136">
        <v>75</v>
      </c>
      <c r="E18" s="136">
        <v>80</v>
      </c>
      <c r="F18" s="136">
        <v>160</v>
      </c>
    </row>
    <row r="19" spans="1:6" x14ac:dyDescent="0.2">
      <c r="A19" s="150" t="s">
        <v>237</v>
      </c>
      <c r="B19" s="136">
        <v>326</v>
      </c>
      <c r="C19" s="136">
        <v>453</v>
      </c>
      <c r="D19" s="136">
        <v>141</v>
      </c>
      <c r="E19" s="136">
        <v>132</v>
      </c>
      <c r="F19" s="136">
        <v>148</v>
      </c>
    </row>
    <row r="20" spans="1:6" x14ac:dyDescent="0.2">
      <c r="A20" s="150" t="s">
        <v>109</v>
      </c>
      <c r="B20" s="136">
        <v>38</v>
      </c>
      <c r="C20" s="141" t="s">
        <v>227</v>
      </c>
      <c r="D20" s="136">
        <v>38</v>
      </c>
      <c r="E20" s="136">
        <v>32</v>
      </c>
      <c r="F20" s="136">
        <v>36</v>
      </c>
    </row>
    <row r="21" spans="1:6" x14ac:dyDescent="0.2">
      <c r="A21" s="150" t="s">
        <v>110</v>
      </c>
      <c r="B21" s="136">
        <v>94</v>
      </c>
      <c r="C21" s="136">
        <v>546</v>
      </c>
      <c r="D21" s="136">
        <v>67</v>
      </c>
      <c r="E21" s="136">
        <v>90</v>
      </c>
      <c r="F21" s="136">
        <v>92</v>
      </c>
    </row>
    <row r="22" spans="1:6" x14ac:dyDescent="0.2">
      <c r="A22" s="150" t="s">
        <v>238</v>
      </c>
      <c r="B22" s="136">
        <v>120</v>
      </c>
      <c r="C22" s="141" t="s">
        <v>227</v>
      </c>
      <c r="D22" s="136">
        <v>120</v>
      </c>
      <c r="E22" s="136">
        <v>121</v>
      </c>
      <c r="F22" s="136">
        <v>120</v>
      </c>
    </row>
    <row r="23" spans="1:6" x14ac:dyDescent="0.2">
      <c r="A23" s="150" t="s">
        <v>229</v>
      </c>
      <c r="B23" s="141" t="s">
        <v>227</v>
      </c>
      <c r="C23" s="141" t="s">
        <v>227</v>
      </c>
      <c r="D23" s="141" t="s">
        <v>227</v>
      </c>
      <c r="E23" s="136">
        <v>48</v>
      </c>
      <c r="F23" s="136">
        <v>48</v>
      </c>
    </row>
    <row r="24" spans="1:6" x14ac:dyDescent="0.2">
      <c r="A24" s="151" t="s">
        <v>239</v>
      </c>
      <c r="B24" s="143">
        <v>255</v>
      </c>
      <c r="C24" s="143">
        <v>465</v>
      </c>
      <c r="D24" s="143">
        <v>74</v>
      </c>
      <c r="E24" s="143">
        <v>87</v>
      </c>
      <c r="F24" s="143">
        <v>125</v>
      </c>
    </row>
    <row r="26" spans="1:6" x14ac:dyDescent="0.2">
      <c r="A26" s="291"/>
    </row>
  </sheetData>
  <mergeCells count="6">
    <mergeCell ref="E3:E4"/>
    <mergeCell ref="F3:F4"/>
    <mergeCell ref="A1:E1"/>
    <mergeCell ref="A3:A4"/>
    <mergeCell ref="B3:B4"/>
    <mergeCell ref="C3:D3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33" sqref="D33"/>
    </sheetView>
  </sheetViews>
  <sheetFormatPr defaultRowHeight="12.75" x14ac:dyDescent="0.2"/>
  <cols>
    <col min="1" max="1" width="23.7109375" style="252" customWidth="1"/>
    <col min="2" max="4" width="28.28515625" style="252" customWidth="1"/>
    <col min="5" max="5" width="28.28515625" style="254" customWidth="1"/>
    <col min="6" max="6" width="27.85546875" style="252" customWidth="1"/>
    <col min="7" max="7" width="9.140625" style="252"/>
    <col min="8" max="8" width="9.140625" style="252" customWidth="1"/>
    <col min="9" max="256" width="9.140625" style="252"/>
    <col min="257" max="257" width="23.7109375" style="252" customWidth="1"/>
    <col min="258" max="261" width="28.28515625" style="252" customWidth="1"/>
    <col min="262" max="512" width="9.140625" style="252"/>
    <col min="513" max="513" width="23.7109375" style="252" customWidth="1"/>
    <col min="514" max="517" width="28.28515625" style="252" customWidth="1"/>
    <col min="518" max="768" width="9.140625" style="252"/>
    <col min="769" max="769" width="23.7109375" style="252" customWidth="1"/>
    <col min="770" max="773" width="28.28515625" style="252" customWidth="1"/>
    <col min="774" max="1024" width="9.140625" style="252"/>
    <col min="1025" max="1025" width="23.7109375" style="252" customWidth="1"/>
    <col min="1026" max="1029" width="28.28515625" style="252" customWidth="1"/>
    <col min="1030" max="1280" width="9.140625" style="252"/>
    <col min="1281" max="1281" width="23.7109375" style="252" customWidth="1"/>
    <col min="1282" max="1285" width="28.28515625" style="252" customWidth="1"/>
    <col min="1286" max="1536" width="9.140625" style="252"/>
    <col min="1537" max="1537" width="23.7109375" style="252" customWidth="1"/>
    <col min="1538" max="1541" width="28.28515625" style="252" customWidth="1"/>
    <col min="1542" max="1792" width="9.140625" style="252"/>
    <col min="1793" max="1793" width="23.7109375" style="252" customWidth="1"/>
    <col min="1794" max="1797" width="28.28515625" style="252" customWidth="1"/>
    <col min="1798" max="2048" width="9.140625" style="252"/>
    <col min="2049" max="2049" width="23.7109375" style="252" customWidth="1"/>
    <col min="2050" max="2053" width="28.28515625" style="252" customWidth="1"/>
    <col min="2054" max="2304" width="9.140625" style="252"/>
    <col min="2305" max="2305" width="23.7109375" style="252" customWidth="1"/>
    <col min="2306" max="2309" width="28.28515625" style="252" customWidth="1"/>
    <col min="2310" max="2560" width="9.140625" style="252"/>
    <col min="2561" max="2561" width="23.7109375" style="252" customWidth="1"/>
    <col min="2562" max="2565" width="28.28515625" style="252" customWidth="1"/>
    <col min="2566" max="2816" width="9.140625" style="252"/>
    <col min="2817" max="2817" width="23.7109375" style="252" customWidth="1"/>
    <col min="2818" max="2821" width="28.28515625" style="252" customWidth="1"/>
    <col min="2822" max="3072" width="9.140625" style="252"/>
    <col min="3073" max="3073" width="23.7109375" style="252" customWidth="1"/>
    <col min="3074" max="3077" width="28.28515625" style="252" customWidth="1"/>
    <col min="3078" max="3328" width="9.140625" style="252"/>
    <col min="3329" max="3329" width="23.7109375" style="252" customWidth="1"/>
    <col min="3330" max="3333" width="28.28515625" style="252" customWidth="1"/>
    <col min="3334" max="3584" width="9.140625" style="252"/>
    <col min="3585" max="3585" width="23.7109375" style="252" customWidth="1"/>
    <col min="3586" max="3589" width="28.28515625" style="252" customWidth="1"/>
    <col min="3590" max="3840" width="9.140625" style="252"/>
    <col min="3841" max="3841" width="23.7109375" style="252" customWidth="1"/>
    <col min="3842" max="3845" width="28.28515625" style="252" customWidth="1"/>
    <col min="3846" max="4096" width="9.140625" style="252"/>
    <col min="4097" max="4097" width="23.7109375" style="252" customWidth="1"/>
    <col min="4098" max="4101" width="28.28515625" style="252" customWidth="1"/>
    <col min="4102" max="4352" width="9.140625" style="252"/>
    <col min="4353" max="4353" width="23.7109375" style="252" customWidth="1"/>
    <col min="4354" max="4357" width="28.28515625" style="252" customWidth="1"/>
    <col min="4358" max="4608" width="9.140625" style="252"/>
    <col min="4609" max="4609" width="23.7109375" style="252" customWidth="1"/>
    <col min="4610" max="4613" width="28.28515625" style="252" customWidth="1"/>
    <col min="4614" max="4864" width="9.140625" style="252"/>
    <col min="4865" max="4865" width="23.7109375" style="252" customWidth="1"/>
    <col min="4866" max="4869" width="28.28515625" style="252" customWidth="1"/>
    <col min="4870" max="5120" width="9.140625" style="252"/>
    <col min="5121" max="5121" width="23.7109375" style="252" customWidth="1"/>
    <col min="5122" max="5125" width="28.28515625" style="252" customWidth="1"/>
    <col min="5126" max="5376" width="9.140625" style="252"/>
    <col min="5377" max="5377" width="23.7109375" style="252" customWidth="1"/>
    <col min="5378" max="5381" width="28.28515625" style="252" customWidth="1"/>
    <col min="5382" max="5632" width="9.140625" style="252"/>
    <col min="5633" max="5633" width="23.7109375" style="252" customWidth="1"/>
    <col min="5634" max="5637" width="28.28515625" style="252" customWidth="1"/>
    <col min="5638" max="5888" width="9.140625" style="252"/>
    <col min="5889" max="5889" width="23.7109375" style="252" customWidth="1"/>
    <col min="5890" max="5893" width="28.28515625" style="252" customWidth="1"/>
    <col min="5894" max="6144" width="9.140625" style="252"/>
    <col min="6145" max="6145" width="23.7109375" style="252" customWidth="1"/>
    <col min="6146" max="6149" width="28.28515625" style="252" customWidth="1"/>
    <col min="6150" max="6400" width="9.140625" style="252"/>
    <col min="6401" max="6401" width="23.7109375" style="252" customWidth="1"/>
    <col min="6402" max="6405" width="28.28515625" style="252" customWidth="1"/>
    <col min="6406" max="6656" width="9.140625" style="252"/>
    <col min="6657" max="6657" width="23.7109375" style="252" customWidth="1"/>
    <col min="6658" max="6661" width="28.28515625" style="252" customWidth="1"/>
    <col min="6662" max="6912" width="9.140625" style="252"/>
    <col min="6913" max="6913" width="23.7109375" style="252" customWidth="1"/>
    <col min="6914" max="6917" width="28.28515625" style="252" customWidth="1"/>
    <col min="6918" max="7168" width="9.140625" style="252"/>
    <col min="7169" max="7169" width="23.7109375" style="252" customWidth="1"/>
    <col min="7170" max="7173" width="28.28515625" style="252" customWidth="1"/>
    <col min="7174" max="7424" width="9.140625" style="252"/>
    <col min="7425" max="7425" width="23.7109375" style="252" customWidth="1"/>
    <col min="7426" max="7429" width="28.28515625" style="252" customWidth="1"/>
    <col min="7430" max="7680" width="9.140625" style="252"/>
    <col min="7681" max="7681" width="23.7109375" style="252" customWidth="1"/>
    <col min="7682" max="7685" width="28.28515625" style="252" customWidth="1"/>
    <col min="7686" max="7936" width="9.140625" style="252"/>
    <col min="7937" max="7937" width="23.7109375" style="252" customWidth="1"/>
    <col min="7938" max="7941" width="28.28515625" style="252" customWidth="1"/>
    <col min="7942" max="8192" width="9.140625" style="252"/>
    <col min="8193" max="8193" width="23.7109375" style="252" customWidth="1"/>
    <col min="8194" max="8197" width="28.28515625" style="252" customWidth="1"/>
    <col min="8198" max="8448" width="9.140625" style="252"/>
    <col min="8449" max="8449" width="23.7109375" style="252" customWidth="1"/>
    <col min="8450" max="8453" width="28.28515625" style="252" customWidth="1"/>
    <col min="8454" max="8704" width="9.140625" style="252"/>
    <col min="8705" max="8705" width="23.7109375" style="252" customWidth="1"/>
    <col min="8706" max="8709" width="28.28515625" style="252" customWidth="1"/>
    <col min="8710" max="8960" width="9.140625" style="252"/>
    <col min="8961" max="8961" width="23.7109375" style="252" customWidth="1"/>
    <col min="8962" max="8965" width="28.28515625" style="252" customWidth="1"/>
    <col min="8966" max="9216" width="9.140625" style="252"/>
    <col min="9217" max="9217" width="23.7109375" style="252" customWidth="1"/>
    <col min="9218" max="9221" width="28.28515625" style="252" customWidth="1"/>
    <col min="9222" max="9472" width="9.140625" style="252"/>
    <col min="9473" max="9473" width="23.7109375" style="252" customWidth="1"/>
    <col min="9474" max="9477" width="28.28515625" style="252" customWidth="1"/>
    <col min="9478" max="9728" width="9.140625" style="252"/>
    <col min="9729" max="9729" width="23.7109375" style="252" customWidth="1"/>
    <col min="9730" max="9733" width="28.28515625" style="252" customWidth="1"/>
    <col min="9734" max="9984" width="9.140625" style="252"/>
    <col min="9985" max="9985" width="23.7109375" style="252" customWidth="1"/>
    <col min="9986" max="9989" width="28.28515625" style="252" customWidth="1"/>
    <col min="9990" max="10240" width="9.140625" style="252"/>
    <col min="10241" max="10241" width="23.7109375" style="252" customWidth="1"/>
    <col min="10242" max="10245" width="28.28515625" style="252" customWidth="1"/>
    <col min="10246" max="10496" width="9.140625" style="252"/>
    <col min="10497" max="10497" width="23.7109375" style="252" customWidth="1"/>
    <col min="10498" max="10501" width="28.28515625" style="252" customWidth="1"/>
    <col min="10502" max="10752" width="9.140625" style="252"/>
    <col min="10753" max="10753" width="23.7109375" style="252" customWidth="1"/>
    <col min="10754" max="10757" width="28.28515625" style="252" customWidth="1"/>
    <col min="10758" max="11008" width="9.140625" style="252"/>
    <col min="11009" max="11009" width="23.7109375" style="252" customWidth="1"/>
    <col min="11010" max="11013" width="28.28515625" style="252" customWidth="1"/>
    <col min="11014" max="11264" width="9.140625" style="252"/>
    <col min="11265" max="11265" width="23.7109375" style="252" customWidth="1"/>
    <col min="11266" max="11269" width="28.28515625" style="252" customWidth="1"/>
    <col min="11270" max="11520" width="9.140625" style="252"/>
    <col min="11521" max="11521" width="23.7109375" style="252" customWidth="1"/>
    <col min="11522" max="11525" width="28.28515625" style="252" customWidth="1"/>
    <col min="11526" max="11776" width="9.140625" style="252"/>
    <col min="11777" max="11777" width="23.7109375" style="252" customWidth="1"/>
    <col min="11778" max="11781" width="28.28515625" style="252" customWidth="1"/>
    <col min="11782" max="12032" width="9.140625" style="252"/>
    <col min="12033" max="12033" width="23.7109375" style="252" customWidth="1"/>
    <col min="12034" max="12037" width="28.28515625" style="252" customWidth="1"/>
    <col min="12038" max="12288" width="9.140625" style="252"/>
    <col min="12289" max="12289" width="23.7109375" style="252" customWidth="1"/>
    <col min="12290" max="12293" width="28.28515625" style="252" customWidth="1"/>
    <col min="12294" max="12544" width="9.140625" style="252"/>
    <col min="12545" max="12545" width="23.7109375" style="252" customWidth="1"/>
    <col min="12546" max="12549" width="28.28515625" style="252" customWidth="1"/>
    <col min="12550" max="12800" width="9.140625" style="252"/>
    <col min="12801" max="12801" width="23.7109375" style="252" customWidth="1"/>
    <col min="12802" max="12805" width="28.28515625" style="252" customWidth="1"/>
    <col min="12806" max="13056" width="9.140625" style="252"/>
    <col min="13057" max="13057" width="23.7109375" style="252" customWidth="1"/>
    <col min="13058" max="13061" width="28.28515625" style="252" customWidth="1"/>
    <col min="13062" max="13312" width="9.140625" style="252"/>
    <col min="13313" max="13313" width="23.7109375" style="252" customWidth="1"/>
    <col min="13314" max="13317" width="28.28515625" style="252" customWidth="1"/>
    <col min="13318" max="13568" width="9.140625" style="252"/>
    <col min="13569" max="13569" width="23.7109375" style="252" customWidth="1"/>
    <col min="13570" max="13573" width="28.28515625" style="252" customWidth="1"/>
    <col min="13574" max="13824" width="9.140625" style="252"/>
    <col min="13825" max="13825" width="23.7109375" style="252" customWidth="1"/>
    <col min="13826" max="13829" width="28.28515625" style="252" customWidth="1"/>
    <col min="13830" max="14080" width="9.140625" style="252"/>
    <col min="14081" max="14081" width="23.7109375" style="252" customWidth="1"/>
    <col min="14082" max="14085" width="28.28515625" style="252" customWidth="1"/>
    <col min="14086" max="14336" width="9.140625" style="252"/>
    <col min="14337" max="14337" width="23.7109375" style="252" customWidth="1"/>
    <col min="14338" max="14341" width="28.28515625" style="252" customWidth="1"/>
    <col min="14342" max="14592" width="9.140625" style="252"/>
    <col min="14593" max="14593" width="23.7109375" style="252" customWidth="1"/>
    <col min="14594" max="14597" width="28.28515625" style="252" customWidth="1"/>
    <col min="14598" max="14848" width="9.140625" style="252"/>
    <col min="14849" max="14849" width="23.7109375" style="252" customWidth="1"/>
    <col min="14850" max="14853" width="28.28515625" style="252" customWidth="1"/>
    <col min="14854" max="15104" width="9.140625" style="252"/>
    <col min="15105" max="15105" width="23.7109375" style="252" customWidth="1"/>
    <col min="15106" max="15109" width="28.28515625" style="252" customWidth="1"/>
    <col min="15110" max="15360" width="9.140625" style="252"/>
    <col min="15361" max="15361" width="23.7109375" style="252" customWidth="1"/>
    <col min="15362" max="15365" width="28.28515625" style="252" customWidth="1"/>
    <col min="15366" max="15616" width="9.140625" style="252"/>
    <col min="15617" max="15617" width="23.7109375" style="252" customWidth="1"/>
    <col min="15618" max="15621" width="28.28515625" style="252" customWidth="1"/>
    <col min="15622" max="15872" width="9.140625" style="252"/>
    <col min="15873" max="15873" width="23.7109375" style="252" customWidth="1"/>
    <col min="15874" max="15877" width="28.28515625" style="252" customWidth="1"/>
    <col min="15878" max="16128" width="9.140625" style="252"/>
    <col min="16129" max="16129" width="23.7109375" style="252" customWidth="1"/>
    <col min="16130" max="16133" width="28.28515625" style="252" customWidth="1"/>
    <col min="16134" max="16384" width="9.140625" style="252"/>
  </cols>
  <sheetData>
    <row r="1" spans="1:7" ht="33" customHeight="1" x14ac:dyDescent="0.2">
      <c r="A1" s="408" t="s">
        <v>182</v>
      </c>
      <c r="B1" s="408"/>
      <c r="C1" s="408"/>
      <c r="D1" s="408"/>
      <c r="E1" s="408"/>
    </row>
    <row r="2" spans="1:7" x14ac:dyDescent="0.2">
      <c r="A2" s="163"/>
      <c r="B2" s="253"/>
      <c r="C2" s="253"/>
      <c r="D2" s="253"/>
      <c r="F2" s="255" t="s">
        <v>132</v>
      </c>
    </row>
    <row r="3" spans="1:7" ht="35.25" customHeight="1" x14ac:dyDescent="0.2">
      <c r="A3" s="409"/>
      <c r="B3" s="405" t="s">
        <v>210</v>
      </c>
      <c r="C3" s="334" t="s">
        <v>88</v>
      </c>
      <c r="D3" s="411"/>
      <c r="E3" s="327" t="s">
        <v>85</v>
      </c>
      <c r="F3" s="328" t="s">
        <v>211</v>
      </c>
    </row>
    <row r="4" spans="1:7" ht="33.75" x14ac:dyDescent="0.2">
      <c r="A4" s="410"/>
      <c r="B4" s="406"/>
      <c r="C4" s="21" t="s">
        <v>87</v>
      </c>
      <c r="D4" s="21" t="s">
        <v>86</v>
      </c>
      <c r="E4" s="330"/>
      <c r="F4" s="331"/>
      <c r="G4" s="139"/>
    </row>
    <row r="5" spans="1:7" x14ac:dyDescent="0.2">
      <c r="A5" s="150" t="s">
        <v>93</v>
      </c>
      <c r="B5" s="136">
        <v>22</v>
      </c>
      <c r="C5" s="136">
        <v>22</v>
      </c>
      <c r="D5" s="136">
        <v>7</v>
      </c>
      <c r="E5" s="136">
        <v>8</v>
      </c>
      <c r="F5" s="136">
        <v>18</v>
      </c>
      <c r="G5" s="139"/>
    </row>
    <row r="6" spans="1:7" x14ac:dyDescent="0.2">
      <c r="A6" s="150" t="s">
        <v>94</v>
      </c>
      <c r="B6" s="136">
        <v>8</v>
      </c>
      <c r="C6" s="136">
        <v>9</v>
      </c>
      <c r="D6" s="136">
        <v>5</v>
      </c>
      <c r="E6" s="136">
        <v>7</v>
      </c>
      <c r="F6" s="136">
        <v>8</v>
      </c>
      <c r="G6" s="139"/>
    </row>
    <row r="7" spans="1:7" x14ac:dyDescent="0.2">
      <c r="A7" s="150" t="s">
        <v>95</v>
      </c>
      <c r="B7" s="136">
        <v>21</v>
      </c>
      <c r="C7" s="136">
        <v>21</v>
      </c>
      <c r="D7" s="136">
        <v>16</v>
      </c>
      <c r="E7" s="136">
        <v>4</v>
      </c>
      <c r="F7" s="136">
        <v>18</v>
      </c>
      <c r="G7" s="139"/>
    </row>
    <row r="8" spans="1:7" x14ac:dyDescent="0.2">
      <c r="A8" s="150" t="s">
        <v>96</v>
      </c>
      <c r="B8" s="136">
        <v>22</v>
      </c>
      <c r="C8" s="136">
        <v>23</v>
      </c>
      <c r="D8" s="136">
        <v>6</v>
      </c>
      <c r="E8" s="136">
        <v>15</v>
      </c>
      <c r="F8" s="136">
        <v>20</v>
      </c>
      <c r="G8" s="139"/>
    </row>
    <row r="9" spans="1:7" x14ac:dyDescent="0.2">
      <c r="A9" s="150" t="s">
        <v>97</v>
      </c>
      <c r="B9" s="136">
        <v>18</v>
      </c>
      <c r="C9" s="136">
        <v>18</v>
      </c>
      <c r="D9" s="136">
        <v>15</v>
      </c>
      <c r="E9" s="136">
        <v>19</v>
      </c>
      <c r="F9" s="136">
        <v>18</v>
      </c>
      <c r="G9" s="139"/>
    </row>
    <row r="10" spans="1:7" x14ac:dyDescent="0.2">
      <c r="A10" s="150" t="s">
        <v>98</v>
      </c>
      <c r="B10" s="136">
        <v>30</v>
      </c>
      <c r="C10" s="136">
        <v>30</v>
      </c>
      <c r="D10" s="136">
        <v>6</v>
      </c>
      <c r="E10" s="136">
        <v>6</v>
      </c>
      <c r="F10" s="136">
        <v>25</v>
      </c>
      <c r="G10" s="139"/>
    </row>
    <row r="11" spans="1:7" x14ac:dyDescent="0.2">
      <c r="A11" s="150" t="s">
        <v>99</v>
      </c>
      <c r="B11" s="136">
        <v>23</v>
      </c>
      <c r="C11" s="136">
        <v>24</v>
      </c>
      <c r="D11" s="136">
        <v>3</v>
      </c>
      <c r="E11" s="136">
        <v>4</v>
      </c>
      <c r="F11" s="136">
        <v>17</v>
      </c>
      <c r="G11" s="139"/>
    </row>
    <row r="12" spans="1:7" x14ac:dyDescent="0.2">
      <c r="A12" s="150" t="s">
        <v>100</v>
      </c>
      <c r="B12" s="136">
        <v>17</v>
      </c>
      <c r="C12" s="136">
        <v>18</v>
      </c>
      <c r="D12" s="136">
        <v>5</v>
      </c>
      <c r="E12" s="136">
        <v>6</v>
      </c>
      <c r="F12" s="136">
        <v>10</v>
      </c>
      <c r="G12" s="139"/>
    </row>
    <row r="13" spans="1:7" x14ac:dyDescent="0.2">
      <c r="A13" s="150" t="s">
        <v>101</v>
      </c>
      <c r="B13" s="136">
        <v>21</v>
      </c>
      <c r="C13" s="136">
        <v>21</v>
      </c>
      <c r="D13" s="136">
        <v>12</v>
      </c>
      <c r="E13" s="136">
        <v>12</v>
      </c>
      <c r="F13" s="136">
        <v>19</v>
      </c>
      <c r="G13" s="139"/>
    </row>
    <row r="14" spans="1:7" x14ac:dyDescent="0.2">
      <c r="A14" s="150" t="s">
        <v>102</v>
      </c>
      <c r="B14" s="136">
        <v>24</v>
      </c>
      <c r="C14" s="136">
        <v>24</v>
      </c>
      <c r="D14" s="136">
        <v>6</v>
      </c>
      <c r="E14" s="136">
        <v>6</v>
      </c>
      <c r="F14" s="136">
        <v>22</v>
      </c>
      <c r="G14" s="139"/>
    </row>
    <row r="15" spans="1:7" x14ac:dyDescent="0.2">
      <c r="A15" s="150" t="s">
        <v>103</v>
      </c>
      <c r="B15" s="136">
        <v>27</v>
      </c>
      <c r="C15" s="136">
        <v>27</v>
      </c>
      <c r="D15" s="136">
        <v>4</v>
      </c>
      <c r="E15" s="136">
        <v>7</v>
      </c>
      <c r="F15" s="136">
        <v>25</v>
      </c>
      <c r="G15" s="139"/>
    </row>
    <row r="16" spans="1:7" x14ac:dyDescent="0.2">
      <c r="A16" s="150" t="s">
        <v>104</v>
      </c>
      <c r="B16" s="136">
        <v>19</v>
      </c>
      <c r="C16" s="141" t="s">
        <v>227</v>
      </c>
      <c r="D16" s="136">
        <v>19</v>
      </c>
      <c r="E16" s="136">
        <v>8</v>
      </c>
      <c r="F16" s="136">
        <v>11</v>
      </c>
      <c r="G16" s="139"/>
    </row>
    <row r="17" spans="1:7" x14ac:dyDescent="0.2">
      <c r="A17" s="150" t="s">
        <v>105</v>
      </c>
      <c r="B17" s="136">
        <v>5</v>
      </c>
      <c r="C17" s="141" t="s">
        <v>227</v>
      </c>
      <c r="D17" s="136">
        <v>5</v>
      </c>
      <c r="E17" s="136">
        <v>5</v>
      </c>
      <c r="F17" s="136">
        <v>5</v>
      </c>
      <c r="G17" s="139"/>
    </row>
    <row r="18" spans="1:7" x14ac:dyDescent="0.2">
      <c r="A18" s="150" t="s">
        <v>106</v>
      </c>
      <c r="B18" s="136">
        <v>29</v>
      </c>
      <c r="C18" s="136">
        <v>29</v>
      </c>
      <c r="D18" s="136">
        <v>6</v>
      </c>
      <c r="E18" s="136">
        <v>6</v>
      </c>
      <c r="F18" s="136">
        <v>23</v>
      </c>
      <c r="G18" s="139"/>
    </row>
    <row r="19" spans="1:7" ht="14.25" customHeight="1" x14ac:dyDescent="0.2">
      <c r="A19" s="150" t="s">
        <v>107</v>
      </c>
      <c r="B19" s="136">
        <v>21</v>
      </c>
      <c r="C19" s="136">
        <v>21</v>
      </c>
      <c r="D19" s="136">
        <v>3</v>
      </c>
      <c r="E19" s="136">
        <v>3</v>
      </c>
      <c r="F19" s="136">
        <v>16</v>
      </c>
      <c r="G19" s="139"/>
    </row>
    <row r="20" spans="1:7" x14ac:dyDescent="0.2">
      <c r="A20" s="150" t="s">
        <v>237</v>
      </c>
      <c r="B20" s="136">
        <v>18</v>
      </c>
      <c r="C20" s="136">
        <v>19</v>
      </c>
      <c r="D20" s="136">
        <v>5</v>
      </c>
      <c r="E20" s="136">
        <v>10</v>
      </c>
      <c r="F20" s="136">
        <v>14</v>
      </c>
      <c r="G20" s="139"/>
    </row>
    <row r="21" spans="1:7" x14ac:dyDescent="0.2">
      <c r="A21" s="150" t="s">
        <v>109</v>
      </c>
      <c r="B21" s="136">
        <v>24</v>
      </c>
      <c r="C21" s="136">
        <v>26</v>
      </c>
      <c r="D21" s="136">
        <v>8</v>
      </c>
      <c r="E21" s="136">
        <v>6</v>
      </c>
      <c r="F21" s="136">
        <v>17</v>
      </c>
      <c r="G21" s="139"/>
    </row>
    <row r="22" spans="1:7" x14ac:dyDescent="0.2">
      <c r="A22" s="150" t="s">
        <v>110</v>
      </c>
      <c r="B22" s="136">
        <v>17</v>
      </c>
      <c r="C22" s="136">
        <v>18</v>
      </c>
      <c r="D22" s="136">
        <v>6</v>
      </c>
      <c r="E22" s="136">
        <v>8</v>
      </c>
      <c r="F22" s="136">
        <v>8</v>
      </c>
      <c r="G22" s="139"/>
    </row>
    <row r="23" spans="1:7" x14ac:dyDescent="0.2">
      <c r="A23" s="150" t="s">
        <v>238</v>
      </c>
      <c r="B23" s="141" t="s">
        <v>227</v>
      </c>
      <c r="C23" s="141" t="s">
        <v>227</v>
      </c>
      <c r="D23" s="141" t="s">
        <v>227</v>
      </c>
      <c r="E23" s="136">
        <v>7</v>
      </c>
      <c r="F23" s="136">
        <v>7</v>
      </c>
      <c r="G23" s="139"/>
    </row>
    <row r="24" spans="1:7" x14ac:dyDescent="0.2">
      <c r="A24" s="150" t="s">
        <v>229</v>
      </c>
      <c r="B24" s="136">
        <v>3</v>
      </c>
      <c r="C24" s="136">
        <v>3</v>
      </c>
      <c r="D24" s="141" t="s">
        <v>227</v>
      </c>
      <c r="E24" s="136">
        <v>4</v>
      </c>
      <c r="F24" s="136">
        <v>4</v>
      </c>
      <c r="G24" s="139"/>
    </row>
    <row r="25" spans="1:7" x14ac:dyDescent="0.2">
      <c r="A25" s="151" t="s">
        <v>239</v>
      </c>
      <c r="B25" s="143">
        <v>26</v>
      </c>
      <c r="C25" s="143">
        <v>26</v>
      </c>
      <c r="D25" s="144" t="s">
        <v>227</v>
      </c>
      <c r="E25" s="143">
        <v>7</v>
      </c>
      <c r="F25" s="143">
        <v>25</v>
      </c>
      <c r="G25" s="139"/>
    </row>
    <row r="26" spans="1:7" x14ac:dyDescent="0.2">
      <c r="A26" s="256"/>
      <c r="B26" s="256"/>
      <c r="C26" s="256"/>
      <c r="D26" s="256"/>
      <c r="E26" s="257"/>
    </row>
    <row r="27" spans="1:7" x14ac:dyDescent="0.2">
      <c r="A27" s="291"/>
    </row>
  </sheetData>
  <mergeCells count="6">
    <mergeCell ref="F3:F4"/>
    <mergeCell ref="A1:E1"/>
    <mergeCell ref="A3:A4"/>
    <mergeCell ref="B3:B4"/>
    <mergeCell ref="C3:D3"/>
    <mergeCell ref="E3:E4"/>
  </mergeCells>
  <pageMargins left="0.59055118110236227" right="0.59055118110236227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K13" sqref="K13"/>
    </sheetView>
  </sheetViews>
  <sheetFormatPr defaultRowHeight="12.75" x14ac:dyDescent="0.2"/>
  <cols>
    <col min="1" max="1" width="19.140625" style="251" customWidth="1"/>
    <col min="2" max="2" width="10.42578125" style="251" customWidth="1"/>
    <col min="3" max="4" width="9.85546875" style="251" customWidth="1"/>
    <col min="5" max="5" width="9.7109375" style="251" customWidth="1"/>
    <col min="6" max="6" width="10.28515625" style="251" customWidth="1"/>
    <col min="7" max="7" width="11" style="251" customWidth="1"/>
    <col min="8" max="252" width="9.140625" style="251"/>
    <col min="253" max="253" width="19.140625" style="251" customWidth="1"/>
    <col min="254" max="254" width="10.42578125" style="251" customWidth="1"/>
    <col min="255" max="256" width="9.85546875" style="251" customWidth="1"/>
    <col min="257" max="257" width="8.7109375" style="251" customWidth="1"/>
    <col min="258" max="258" width="9.42578125" style="251" customWidth="1"/>
    <col min="259" max="259" width="9.7109375" style="251" customWidth="1"/>
    <col min="260" max="260" width="10.28515625" style="251" customWidth="1"/>
    <col min="261" max="261" width="11" style="251" customWidth="1"/>
    <col min="262" max="263" width="8.85546875" style="251" customWidth="1"/>
    <col min="264" max="508" width="9.140625" style="251"/>
    <col min="509" max="509" width="19.140625" style="251" customWidth="1"/>
    <col min="510" max="510" width="10.42578125" style="251" customWidth="1"/>
    <col min="511" max="512" width="9.85546875" style="251" customWidth="1"/>
    <col min="513" max="513" width="8.7109375" style="251" customWidth="1"/>
    <col min="514" max="514" width="9.42578125" style="251" customWidth="1"/>
    <col min="515" max="515" width="9.7109375" style="251" customWidth="1"/>
    <col min="516" max="516" width="10.28515625" style="251" customWidth="1"/>
    <col min="517" max="517" width="11" style="251" customWidth="1"/>
    <col min="518" max="519" width="8.85546875" style="251" customWidth="1"/>
    <col min="520" max="764" width="9.140625" style="251"/>
    <col min="765" max="765" width="19.140625" style="251" customWidth="1"/>
    <col min="766" max="766" width="10.42578125" style="251" customWidth="1"/>
    <col min="767" max="768" width="9.85546875" style="251" customWidth="1"/>
    <col min="769" max="769" width="8.7109375" style="251" customWidth="1"/>
    <col min="770" max="770" width="9.42578125" style="251" customWidth="1"/>
    <col min="771" max="771" width="9.7109375" style="251" customWidth="1"/>
    <col min="772" max="772" width="10.28515625" style="251" customWidth="1"/>
    <col min="773" max="773" width="11" style="251" customWidth="1"/>
    <col min="774" max="775" width="8.85546875" style="251" customWidth="1"/>
    <col min="776" max="1020" width="9.140625" style="251"/>
    <col min="1021" max="1021" width="19.140625" style="251" customWidth="1"/>
    <col min="1022" max="1022" width="10.42578125" style="251" customWidth="1"/>
    <col min="1023" max="1024" width="9.85546875" style="251" customWidth="1"/>
    <col min="1025" max="1025" width="8.7109375" style="251" customWidth="1"/>
    <col min="1026" max="1026" width="9.42578125" style="251" customWidth="1"/>
    <col min="1027" max="1027" width="9.7109375" style="251" customWidth="1"/>
    <col min="1028" max="1028" width="10.28515625" style="251" customWidth="1"/>
    <col min="1029" max="1029" width="11" style="251" customWidth="1"/>
    <col min="1030" max="1031" width="8.85546875" style="251" customWidth="1"/>
    <col min="1032" max="1276" width="9.140625" style="251"/>
    <col min="1277" max="1277" width="19.140625" style="251" customWidth="1"/>
    <col min="1278" max="1278" width="10.42578125" style="251" customWidth="1"/>
    <col min="1279" max="1280" width="9.85546875" style="251" customWidth="1"/>
    <col min="1281" max="1281" width="8.7109375" style="251" customWidth="1"/>
    <col min="1282" max="1282" width="9.42578125" style="251" customWidth="1"/>
    <col min="1283" max="1283" width="9.7109375" style="251" customWidth="1"/>
    <col min="1284" max="1284" width="10.28515625" style="251" customWidth="1"/>
    <col min="1285" max="1285" width="11" style="251" customWidth="1"/>
    <col min="1286" max="1287" width="8.85546875" style="251" customWidth="1"/>
    <col min="1288" max="1532" width="9.140625" style="251"/>
    <col min="1533" max="1533" width="19.140625" style="251" customWidth="1"/>
    <col min="1534" max="1534" width="10.42578125" style="251" customWidth="1"/>
    <col min="1535" max="1536" width="9.85546875" style="251" customWidth="1"/>
    <col min="1537" max="1537" width="8.7109375" style="251" customWidth="1"/>
    <col min="1538" max="1538" width="9.42578125" style="251" customWidth="1"/>
    <col min="1539" max="1539" width="9.7109375" style="251" customWidth="1"/>
    <col min="1540" max="1540" width="10.28515625" style="251" customWidth="1"/>
    <col min="1541" max="1541" width="11" style="251" customWidth="1"/>
    <col min="1542" max="1543" width="8.85546875" style="251" customWidth="1"/>
    <col min="1544" max="1788" width="9.140625" style="251"/>
    <col min="1789" max="1789" width="19.140625" style="251" customWidth="1"/>
    <col min="1790" max="1790" width="10.42578125" style="251" customWidth="1"/>
    <col min="1791" max="1792" width="9.85546875" style="251" customWidth="1"/>
    <col min="1793" max="1793" width="8.7109375" style="251" customWidth="1"/>
    <col min="1794" max="1794" width="9.42578125" style="251" customWidth="1"/>
    <col min="1795" max="1795" width="9.7109375" style="251" customWidth="1"/>
    <col min="1796" max="1796" width="10.28515625" style="251" customWidth="1"/>
    <col min="1797" max="1797" width="11" style="251" customWidth="1"/>
    <col min="1798" max="1799" width="8.85546875" style="251" customWidth="1"/>
    <col min="1800" max="2044" width="9.140625" style="251"/>
    <col min="2045" max="2045" width="19.140625" style="251" customWidth="1"/>
    <col min="2046" max="2046" width="10.42578125" style="251" customWidth="1"/>
    <col min="2047" max="2048" width="9.85546875" style="251" customWidth="1"/>
    <col min="2049" max="2049" width="8.7109375" style="251" customWidth="1"/>
    <col min="2050" max="2050" width="9.42578125" style="251" customWidth="1"/>
    <col min="2051" max="2051" width="9.7109375" style="251" customWidth="1"/>
    <col min="2052" max="2052" width="10.28515625" style="251" customWidth="1"/>
    <col min="2053" max="2053" width="11" style="251" customWidth="1"/>
    <col min="2054" max="2055" width="8.85546875" style="251" customWidth="1"/>
    <col min="2056" max="2300" width="9.140625" style="251"/>
    <col min="2301" max="2301" width="19.140625" style="251" customWidth="1"/>
    <col min="2302" max="2302" width="10.42578125" style="251" customWidth="1"/>
    <col min="2303" max="2304" width="9.85546875" style="251" customWidth="1"/>
    <col min="2305" max="2305" width="8.7109375" style="251" customWidth="1"/>
    <col min="2306" max="2306" width="9.42578125" style="251" customWidth="1"/>
    <col min="2307" max="2307" width="9.7109375" style="251" customWidth="1"/>
    <col min="2308" max="2308" width="10.28515625" style="251" customWidth="1"/>
    <col min="2309" max="2309" width="11" style="251" customWidth="1"/>
    <col min="2310" max="2311" width="8.85546875" style="251" customWidth="1"/>
    <col min="2312" max="2556" width="9.140625" style="251"/>
    <col min="2557" max="2557" width="19.140625" style="251" customWidth="1"/>
    <col min="2558" max="2558" width="10.42578125" style="251" customWidth="1"/>
    <col min="2559" max="2560" width="9.85546875" style="251" customWidth="1"/>
    <col min="2561" max="2561" width="8.7109375" style="251" customWidth="1"/>
    <col min="2562" max="2562" width="9.42578125" style="251" customWidth="1"/>
    <col min="2563" max="2563" width="9.7109375" style="251" customWidth="1"/>
    <col min="2564" max="2564" width="10.28515625" style="251" customWidth="1"/>
    <col min="2565" max="2565" width="11" style="251" customWidth="1"/>
    <col min="2566" max="2567" width="8.85546875" style="251" customWidth="1"/>
    <col min="2568" max="2812" width="9.140625" style="251"/>
    <col min="2813" max="2813" width="19.140625" style="251" customWidth="1"/>
    <col min="2814" max="2814" width="10.42578125" style="251" customWidth="1"/>
    <col min="2815" max="2816" width="9.85546875" style="251" customWidth="1"/>
    <col min="2817" max="2817" width="8.7109375" style="251" customWidth="1"/>
    <col min="2818" max="2818" width="9.42578125" style="251" customWidth="1"/>
    <col min="2819" max="2819" width="9.7109375" style="251" customWidth="1"/>
    <col min="2820" max="2820" width="10.28515625" style="251" customWidth="1"/>
    <col min="2821" max="2821" width="11" style="251" customWidth="1"/>
    <col min="2822" max="2823" width="8.85546875" style="251" customWidth="1"/>
    <col min="2824" max="3068" width="9.140625" style="251"/>
    <col min="3069" max="3069" width="19.140625" style="251" customWidth="1"/>
    <col min="3070" max="3070" width="10.42578125" style="251" customWidth="1"/>
    <col min="3071" max="3072" width="9.85546875" style="251" customWidth="1"/>
    <col min="3073" max="3073" width="8.7109375" style="251" customWidth="1"/>
    <col min="3074" max="3074" width="9.42578125" style="251" customWidth="1"/>
    <col min="3075" max="3075" width="9.7109375" style="251" customWidth="1"/>
    <col min="3076" max="3076" width="10.28515625" style="251" customWidth="1"/>
    <col min="3077" max="3077" width="11" style="251" customWidth="1"/>
    <col min="3078" max="3079" width="8.85546875" style="251" customWidth="1"/>
    <col min="3080" max="3324" width="9.140625" style="251"/>
    <col min="3325" max="3325" width="19.140625" style="251" customWidth="1"/>
    <col min="3326" max="3326" width="10.42578125" style="251" customWidth="1"/>
    <col min="3327" max="3328" width="9.85546875" style="251" customWidth="1"/>
    <col min="3329" max="3329" width="8.7109375" style="251" customWidth="1"/>
    <col min="3330" max="3330" width="9.42578125" style="251" customWidth="1"/>
    <col min="3331" max="3331" width="9.7109375" style="251" customWidth="1"/>
    <col min="3332" max="3332" width="10.28515625" style="251" customWidth="1"/>
    <col min="3333" max="3333" width="11" style="251" customWidth="1"/>
    <col min="3334" max="3335" width="8.85546875" style="251" customWidth="1"/>
    <col min="3336" max="3580" width="9.140625" style="251"/>
    <col min="3581" max="3581" width="19.140625" style="251" customWidth="1"/>
    <col min="3582" max="3582" width="10.42578125" style="251" customWidth="1"/>
    <col min="3583" max="3584" width="9.85546875" style="251" customWidth="1"/>
    <col min="3585" max="3585" width="8.7109375" style="251" customWidth="1"/>
    <col min="3586" max="3586" width="9.42578125" style="251" customWidth="1"/>
    <col min="3587" max="3587" width="9.7109375" style="251" customWidth="1"/>
    <col min="3588" max="3588" width="10.28515625" style="251" customWidth="1"/>
    <col min="3589" max="3589" width="11" style="251" customWidth="1"/>
    <col min="3590" max="3591" width="8.85546875" style="251" customWidth="1"/>
    <col min="3592" max="3836" width="9.140625" style="251"/>
    <col min="3837" max="3837" width="19.140625" style="251" customWidth="1"/>
    <col min="3838" max="3838" width="10.42578125" style="251" customWidth="1"/>
    <col min="3839" max="3840" width="9.85546875" style="251" customWidth="1"/>
    <col min="3841" max="3841" width="8.7109375" style="251" customWidth="1"/>
    <col min="3842" max="3842" width="9.42578125" style="251" customWidth="1"/>
    <col min="3843" max="3843" width="9.7109375" style="251" customWidth="1"/>
    <col min="3844" max="3844" width="10.28515625" style="251" customWidth="1"/>
    <col min="3845" max="3845" width="11" style="251" customWidth="1"/>
    <col min="3846" max="3847" width="8.85546875" style="251" customWidth="1"/>
    <col min="3848" max="4092" width="9.140625" style="251"/>
    <col min="4093" max="4093" width="19.140625" style="251" customWidth="1"/>
    <col min="4094" max="4094" width="10.42578125" style="251" customWidth="1"/>
    <col min="4095" max="4096" width="9.85546875" style="251" customWidth="1"/>
    <col min="4097" max="4097" width="8.7109375" style="251" customWidth="1"/>
    <col min="4098" max="4098" width="9.42578125" style="251" customWidth="1"/>
    <col min="4099" max="4099" width="9.7109375" style="251" customWidth="1"/>
    <col min="4100" max="4100" width="10.28515625" style="251" customWidth="1"/>
    <col min="4101" max="4101" width="11" style="251" customWidth="1"/>
    <col min="4102" max="4103" width="8.85546875" style="251" customWidth="1"/>
    <col min="4104" max="4348" width="9.140625" style="251"/>
    <col min="4349" max="4349" width="19.140625" style="251" customWidth="1"/>
    <col min="4350" max="4350" width="10.42578125" style="251" customWidth="1"/>
    <col min="4351" max="4352" width="9.85546875" style="251" customWidth="1"/>
    <col min="4353" max="4353" width="8.7109375" style="251" customWidth="1"/>
    <col min="4354" max="4354" width="9.42578125" style="251" customWidth="1"/>
    <col min="4355" max="4355" width="9.7109375" style="251" customWidth="1"/>
    <col min="4356" max="4356" width="10.28515625" style="251" customWidth="1"/>
    <col min="4357" max="4357" width="11" style="251" customWidth="1"/>
    <col min="4358" max="4359" width="8.85546875" style="251" customWidth="1"/>
    <col min="4360" max="4604" width="9.140625" style="251"/>
    <col min="4605" max="4605" width="19.140625" style="251" customWidth="1"/>
    <col min="4606" max="4606" width="10.42578125" style="251" customWidth="1"/>
    <col min="4607" max="4608" width="9.85546875" style="251" customWidth="1"/>
    <col min="4609" max="4609" width="8.7109375" style="251" customWidth="1"/>
    <col min="4610" max="4610" width="9.42578125" style="251" customWidth="1"/>
    <col min="4611" max="4611" width="9.7109375" style="251" customWidth="1"/>
    <col min="4612" max="4612" width="10.28515625" style="251" customWidth="1"/>
    <col min="4613" max="4613" width="11" style="251" customWidth="1"/>
    <col min="4614" max="4615" width="8.85546875" style="251" customWidth="1"/>
    <col min="4616" max="4860" width="9.140625" style="251"/>
    <col min="4861" max="4861" width="19.140625" style="251" customWidth="1"/>
    <col min="4862" max="4862" width="10.42578125" style="251" customWidth="1"/>
    <col min="4863" max="4864" width="9.85546875" style="251" customWidth="1"/>
    <col min="4865" max="4865" width="8.7109375" style="251" customWidth="1"/>
    <col min="4866" max="4866" width="9.42578125" style="251" customWidth="1"/>
    <col min="4867" max="4867" width="9.7109375" style="251" customWidth="1"/>
    <col min="4868" max="4868" width="10.28515625" style="251" customWidth="1"/>
    <col min="4869" max="4869" width="11" style="251" customWidth="1"/>
    <col min="4870" max="4871" width="8.85546875" style="251" customWidth="1"/>
    <col min="4872" max="5116" width="9.140625" style="251"/>
    <col min="5117" max="5117" width="19.140625" style="251" customWidth="1"/>
    <col min="5118" max="5118" width="10.42578125" style="251" customWidth="1"/>
    <col min="5119" max="5120" width="9.85546875" style="251" customWidth="1"/>
    <col min="5121" max="5121" width="8.7109375" style="251" customWidth="1"/>
    <col min="5122" max="5122" width="9.42578125" style="251" customWidth="1"/>
    <col min="5123" max="5123" width="9.7109375" style="251" customWidth="1"/>
    <col min="5124" max="5124" width="10.28515625" style="251" customWidth="1"/>
    <col min="5125" max="5125" width="11" style="251" customWidth="1"/>
    <col min="5126" max="5127" width="8.85546875" style="251" customWidth="1"/>
    <col min="5128" max="5372" width="9.140625" style="251"/>
    <col min="5373" max="5373" width="19.140625" style="251" customWidth="1"/>
    <col min="5374" max="5374" width="10.42578125" style="251" customWidth="1"/>
    <col min="5375" max="5376" width="9.85546875" style="251" customWidth="1"/>
    <col min="5377" max="5377" width="8.7109375" style="251" customWidth="1"/>
    <col min="5378" max="5378" width="9.42578125" style="251" customWidth="1"/>
    <col min="5379" max="5379" width="9.7109375" style="251" customWidth="1"/>
    <col min="5380" max="5380" width="10.28515625" style="251" customWidth="1"/>
    <col min="5381" max="5381" width="11" style="251" customWidth="1"/>
    <col min="5382" max="5383" width="8.85546875" style="251" customWidth="1"/>
    <col min="5384" max="5628" width="9.140625" style="251"/>
    <col min="5629" max="5629" width="19.140625" style="251" customWidth="1"/>
    <col min="5630" max="5630" width="10.42578125" style="251" customWidth="1"/>
    <col min="5631" max="5632" width="9.85546875" style="251" customWidth="1"/>
    <col min="5633" max="5633" width="8.7109375" style="251" customWidth="1"/>
    <col min="5634" max="5634" width="9.42578125" style="251" customWidth="1"/>
    <col min="5635" max="5635" width="9.7109375" style="251" customWidth="1"/>
    <col min="5636" max="5636" width="10.28515625" style="251" customWidth="1"/>
    <col min="5637" max="5637" width="11" style="251" customWidth="1"/>
    <col min="5638" max="5639" width="8.85546875" style="251" customWidth="1"/>
    <col min="5640" max="5884" width="9.140625" style="251"/>
    <col min="5885" max="5885" width="19.140625" style="251" customWidth="1"/>
    <col min="5886" max="5886" width="10.42578125" style="251" customWidth="1"/>
    <col min="5887" max="5888" width="9.85546875" style="251" customWidth="1"/>
    <col min="5889" max="5889" width="8.7109375" style="251" customWidth="1"/>
    <col min="5890" max="5890" width="9.42578125" style="251" customWidth="1"/>
    <col min="5891" max="5891" width="9.7109375" style="251" customWidth="1"/>
    <col min="5892" max="5892" width="10.28515625" style="251" customWidth="1"/>
    <col min="5893" max="5893" width="11" style="251" customWidth="1"/>
    <col min="5894" max="5895" width="8.85546875" style="251" customWidth="1"/>
    <col min="5896" max="6140" width="9.140625" style="251"/>
    <col min="6141" max="6141" width="19.140625" style="251" customWidth="1"/>
    <col min="6142" max="6142" width="10.42578125" style="251" customWidth="1"/>
    <col min="6143" max="6144" width="9.85546875" style="251" customWidth="1"/>
    <col min="6145" max="6145" width="8.7109375" style="251" customWidth="1"/>
    <col min="6146" max="6146" width="9.42578125" style="251" customWidth="1"/>
    <col min="6147" max="6147" width="9.7109375" style="251" customWidth="1"/>
    <col min="6148" max="6148" width="10.28515625" style="251" customWidth="1"/>
    <col min="6149" max="6149" width="11" style="251" customWidth="1"/>
    <col min="6150" max="6151" width="8.85546875" style="251" customWidth="1"/>
    <col min="6152" max="6396" width="9.140625" style="251"/>
    <col min="6397" max="6397" width="19.140625" style="251" customWidth="1"/>
    <col min="6398" max="6398" width="10.42578125" style="251" customWidth="1"/>
    <col min="6399" max="6400" width="9.85546875" style="251" customWidth="1"/>
    <col min="6401" max="6401" width="8.7109375" style="251" customWidth="1"/>
    <col min="6402" max="6402" width="9.42578125" style="251" customWidth="1"/>
    <col min="6403" max="6403" width="9.7109375" style="251" customWidth="1"/>
    <col min="6404" max="6404" width="10.28515625" style="251" customWidth="1"/>
    <col min="6405" max="6405" width="11" style="251" customWidth="1"/>
    <col min="6406" max="6407" width="8.85546875" style="251" customWidth="1"/>
    <col min="6408" max="6652" width="9.140625" style="251"/>
    <col min="6653" max="6653" width="19.140625" style="251" customWidth="1"/>
    <col min="6654" max="6654" width="10.42578125" style="251" customWidth="1"/>
    <col min="6655" max="6656" width="9.85546875" style="251" customWidth="1"/>
    <col min="6657" max="6657" width="8.7109375" style="251" customWidth="1"/>
    <col min="6658" max="6658" width="9.42578125" style="251" customWidth="1"/>
    <col min="6659" max="6659" width="9.7109375" style="251" customWidth="1"/>
    <col min="6660" max="6660" width="10.28515625" style="251" customWidth="1"/>
    <col min="6661" max="6661" width="11" style="251" customWidth="1"/>
    <col min="6662" max="6663" width="8.85546875" style="251" customWidth="1"/>
    <col min="6664" max="6908" width="9.140625" style="251"/>
    <col min="6909" max="6909" width="19.140625" style="251" customWidth="1"/>
    <col min="6910" max="6910" width="10.42578125" style="251" customWidth="1"/>
    <col min="6911" max="6912" width="9.85546875" style="251" customWidth="1"/>
    <col min="6913" max="6913" width="8.7109375" style="251" customWidth="1"/>
    <col min="6914" max="6914" width="9.42578125" style="251" customWidth="1"/>
    <col min="6915" max="6915" width="9.7109375" style="251" customWidth="1"/>
    <col min="6916" max="6916" width="10.28515625" style="251" customWidth="1"/>
    <col min="6917" max="6917" width="11" style="251" customWidth="1"/>
    <col min="6918" max="6919" width="8.85546875" style="251" customWidth="1"/>
    <col min="6920" max="7164" width="9.140625" style="251"/>
    <col min="7165" max="7165" width="19.140625" style="251" customWidth="1"/>
    <col min="7166" max="7166" width="10.42578125" style="251" customWidth="1"/>
    <col min="7167" max="7168" width="9.85546875" style="251" customWidth="1"/>
    <col min="7169" max="7169" width="8.7109375" style="251" customWidth="1"/>
    <col min="7170" max="7170" width="9.42578125" style="251" customWidth="1"/>
    <col min="7171" max="7171" width="9.7109375" style="251" customWidth="1"/>
    <col min="7172" max="7172" width="10.28515625" style="251" customWidth="1"/>
    <col min="7173" max="7173" width="11" style="251" customWidth="1"/>
    <col min="7174" max="7175" width="8.85546875" style="251" customWidth="1"/>
    <col min="7176" max="7420" width="9.140625" style="251"/>
    <col min="7421" max="7421" width="19.140625" style="251" customWidth="1"/>
    <col min="7422" max="7422" width="10.42578125" style="251" customWidth="1"/>
    <col min="7423" max="7424" width="9.85546875" style="251" customWidth="1"/>
    <col min="7425" max="7425" width="8.7109375" style="251" customWidth="1"/>
    <col min="7426" max="7426" width="9.42578125" style="251" customWidth="1"/>
    <col min="7427" max="7427" width="9.7109375" style="251" customWidth="1"/>
    <col min="7428" max="7428" width="10.28515625" style="251" customWidth="1"/>
    <col min="7429" max="7429" width="11" style="251" customWidth="1"/>
    <col min="7430" max="7431" width="8.85546875" style="251" customWidth="1"/>
    <col min="7432" max="7676" width="9.140625" style="251"/>
    <col min="7677" max="7677" width="19.140625" style="251" customWidth="1"/>
    <col min="7678" max="7678" width="10.42578125" style="251" customWidth="1"/>
    <col min="7679" max="7680" width="9.85546875" style="251" customWidth="1"/>
    <col min="7681" max="7681" width="8.7109375" style="251" customWidth="1"/>
    <col min="7682" max="7682" width="9.42578125" style="251" customWidth="1"/>
    <col min="7683" max="7683" width="9.7109375" style="251" customWidth="1"/>
    <col min="7684" max="7684" width="10.28515625" style="251" customWidth="1"/>
    <col min="7685" max="7685" width="11" style="251" customWidth="1"/>
    <col min="7686" max="7687" width="8.85546875" style="251" customWidth="1"/>
    <col min="7688" max="7932" width="9.140625" style="251"/>
    <col min="7933" max="7933" width="19.140625" style="251" customWidth="1"/>
    <col min="7934" max="7934" width="10.42578125" style="251" customWidth="1"/>
    <col min="7935" max="7936" width="9.85546875" style="251" customWidth="1"/>
    <col min="7937" max="7937" width="8.7109375" style="251" customWidth="1"/>
    <col min="7938" max="7938" width="9.42578125" style="251" customWidth="1"/>
    <col min="7939" max="7939" width="9.7109375" style="251" customWidth="1"/>
    <col min="7940" max="7940" width="10.28515625" style="251" customWidth="1"/>
    <col min="7941" max="7941" width="11" style="251" customWidth="1"/>
    <col min="7942" max="7943" width="8.85546875" style="251" customWidth="1"/>
    <col min="7944" max="8188" width="9.140625" style="251"/>
    <col min="8189" max="8189" width="19.140625" style="251" customWidth="1"/>
    <col min="8190" max="8190" width="10.42578125" style="251" customWidth="1"/>
    <col min="8191" max="8192" width="9.85546875" style="251" customWidth="1"/>
    <col min="8193" max="8193" width="8.7109375" style="251" customWidth="1"/>
    <col min="8194" max="8194" width="9.42578125" style="251" customWidth="1"/>
    <col min="8195" max="8195" width="9.7109375" style="251" customWidth="1"/>
    <col min="8196" max="8196" width="10.28515625" style="251" customWidth="1"/>
    <col min="8197" max="8197" width="11" style="251" customWidth="1"/>
    <col min="8198" max="8199" width="8.85546875" style="251" customWidth="1"/>
    <col min="8200" max="8444" width="9.140625" style="251"/>
    <col min="8445" max="8445" width="19.140625" style="251" customWidth="1"/>
    <col min="8446" max="8446" width="10.42578125" style="251" customWidth="1"/>
    <col min="8447" max="8448" width="9.85546875" style="251" customWidth="1"/>
    <col min="8449" max="8449" width="8.7109375" style="251" customWidth="1"/>
    <col min="8450" max="8450" width="9.42578125" style="251" customWidth="1"/>
    <col min="8451" max="8451" width="9.7109375" style="251" customWidth="1"/>
    <col min="8452" max="8452" width="10.28515625" style="251" customWidth="1"/>
    <col min="8453" max="8453" width="11" style="251" customWidth="1"/>
    <col min="8454" max="8455" width="8.85546875" style="251" customWidth="1"/>
    <col min="8456" max="8700" width="9.140625" style="251"/>
    <col min="8701" max="8701" width="19.140625" style="251" customWidth="1"/>
    <col min="8702" max="8702" width="10.42578125" style="251" customWidth="1"/>
    <col min="8703" max="8704" width="9.85546875" style="251" customWidth="1"/>
    <col min="8705" max="8705" width="8.7109375" style="251" customWidth="1"/>
    <col min="8706" max="8706" width="9.42578125" style="251" customWidth="1"/>
    <col min="8707" max="8707" width="9.7109375" style="251" customWidth="1"/>
    <col min="8708" max="8708" width="10.28515625" style="251" customWidth="1"/>
    <col min="8709" max="8709" width="11" style="251" customWidth="1"/>
    <col min="8710" max="8711" width="8.85546875" style="251" customWidth="1"/>
    <col min="8712" max="8956" width="9.140625" style="251"/>
    <col min="8957" max="8957" width="19.140625" style="251" customWidth="1"/>
    <col min="8958" max="8958" width="10.42578125" style="251" customWidth="1"/>
    <col min="8959" max="8960" width="9.85546875" style="251" customWidth="1"/>
    <col min="8961" max="8961" width="8.7109375" style="251" customWidth="1"/>
    <col min="8962" max="8962" width="9.42578125" style="251" customWidth="1"/>
    <col min="8963" max="8963" width="9.7109375" style="251" customWidth="1"/>
    <col min="8964" max="8964" width="10.28515625" style="251" customWidth="1"/>
    <col min="8965" max="8965" width="11" style="251" customWidth="1"/>
    <col min="8966" max="8967" width="8.85546875" style="251" customWidth="1"/>
    <col min="8968" max="9212" width="9.140625" style="251"/>
    <col min="9213" max="9213" width="19.140625" style="251" customWidth="1"/>
    <col min="9214" max="9214" width="10.42578125" style="251" customWidth="1"/>
    <col min="9215" max="9216" width="9.85546875" style="251" customWidth="1"/>
    <col min="9217" max="9217" width="8.7109375" style="251" customWidth="1"/>
    <col min="9218" max="9218" width="9.42578125" style="251" customWidth="1"/>
    <col min="9219" max="9219" width="9.7109375" style="251" customWidth="1"/>
    <col min="9220" max="9220" width="10.28515625" style="251" customWidth="1"/>
    <col min="9221" max="9221" width="11" style="251" customWidth="1"/>
    <col min="9222" max="9223" width="8.85546875" style="251" customWidth="1"/>
    <col min="9224" max="9468" width="9.140625" style="251"/>
    <col min="9469" max="9469" width="19.140625" style="251" customWidth="1"/>
    <col min="9470" max="9470" width="10.42578125" style="251" customWidth="1"/>
    <col min="9471" max="9472" width="9.85546875" style="251" customWidth="1"/>
    <col min="9473" max="9473" width="8.7109375" style="251" customWidth="1"/>
    <col min="9474" max="9474" width="9.42578125" style="251" customWidth="1"/>
    <col min="9475" max="9475" width="9.7109375" style="251" customWidth="1"/>
    <col min="9476" max="9476" width="10.28515625" style="251" customWidth="1"/>
    <col min="9477" max="9477" width="11" style="251" customWidth="1"/>
    <col min="9478" max="9479" width="8.85546875" style="251" customWidth="1"/>
    <col min="9480" max="9724" width="9.140625" style="251"/>
    <col min="9725" max="9725" width="19.140625" style="251" customWidth="1"/>
    <col min="9726" max="9726" width="10.42578125" style="251" customWidth="1"/>
    <col min="9727" max="9728" width="9.85546875" style="251" customWidth="1"/>
    <col min="9729" max="9729" width="8.7109375" style="251" customWidth="1"/>
    <col min="9730" max="9730" width="9.42578125" style="251" customWidth="1"/>
    <col min="9731" max="9731" width="9.7109375" style="251" customWidth="1"/>
    <col min="9732" max="9732" width="10.28515625" style="251" customWidth="1"/>
    <col min="9733" max="9733" width="11" style="251" customWidth="1"/>
    <col min="9734" max="9735" width="8.85546875" style="251" customWidth="1"/>
    <col min="9736" max="9980" width="9.140625" style="251"/>
    <col min="9981" max="9981" width="19.140625" style="251" customWidth="1"/>
    <col min="9982" max="9982" width="10.42578125" style="251" customWidth="1"/>
    <col min="9983" max="9984" width="9.85546875" style="251" customWidth="1"/>
    <col min="9985" max="9985" width="8.7109375" style="251" customWidth="1"/>
    <col min="9986" max="9986" width="9.42578125" style="251" customWidth="1"/>
    <col min="9987" max="9987" width="9.7109375" style="251" customWidth="1"/>
    <col min="9988" max="9988" width="10.28515625" style="251" customWidth="1"/>
    <col min="9989" max="9989" width="11" style="251" customWidth="1"/>
    <col min="9990" max="9991" width="8.85546875" style="251" customWidth="1"/>
    <col min="9992" max="10236" width="9.140625" style="251"/>
    <col min="10237" max="10237" width="19.140625" style="251" customWidth="1"/>
    <col min="10238" max="10238" width="10.42578125" style="251" customWidth="1"/>
    <col min="10239" max="10240" width="9.85546875" style="251" customWidth="1"/>
    <col min="10241" max="10241" width="8.7109375" style="251" customWidth="1"/>
    <col min="10242" max="10242" width="9.42578125" style="251" customWidth="1"/>
    <col min="10243" max="10243" width="9.7109375" style="251" customWidth="1"/>
    <col min="10244" max="10244" width="10.28515625" style="251" customWidth="1"/>
    <col min="10245" max="10245" width="11" style="251" customWidth="1"/>
    <col min="10246" max="10247" width="8.85546875" style="251" customWidth="1"/>
    <col min="10248" max="10492" width="9.140625" style="251"/>
    <col min="10493" max="10493" width="19.140625" style="251" customWidth="1"/>
    <col min="10494" max="10494" width="10.42578125" style="251" customWidth="1"/>
    <col min="10495" max="10496" width="9.85546875" style="251" customWidth="1"/>
    <col min="10497" max="10497" width="8.7109375" style="251" customWidth="1"/>
    <col min="10498" max="10498" width="9.42578125" style="251" customWidth="1"/>
    <col min="10499" max="10499" width="9.7109375" style="251" customWidth="1"/>
    <col min="10500" max="10500" width="10.28515625" style="251" customWidth="1"/>
    <col min="10501" max="10501" width="11" style="251" customWidth="1"/>
    <col min="10502" max="10503" width="8.85546875" style="251" customWidth="1"/>
    <col min="10504" max="10748" width="9.140625" style="251"/>
    <col min="10749" max="10749" width="19.140625" style="251" customWidth="1"/>
    <col min="10750" max="10750" width="10.42578125" style="251" customWidth="1"/>
    <col min="10751" max="10752" width="9.85546875" style="251" customWidth="1"/>
    <col min="10753" max="10753" width="8.7109375" style="251" customWidth="1"/>
    <col min="10754" max="10754" width="9.42578125" style="251" customWidth="1"/>
    <col min="10755" max="10755" width="9.7109375" style="251" customWidth="1"/>
    <col min="10756" max="10756" width="10.28515625" style="251" customWidth="1"/>
    <col min="10757" max="10757" width="11" style="251" customWidth="1"/>
    <col min="10758" max="10759" width="8.85546875" style="251" customWidth="1"/>
    <col min="10760" max="11004" width="9.140625" style="251"/>
    <col min="11005" max="11005" width="19.140625" style="251" customWidth="1"/>
    <col min="11006" max="11006" width="10.42578125" style="251" customWidth="1"/>
    <col min="11007" max="11008" width="9.85546875" style="251" customWidth="1"/>
    <col min="11009" max="11009" width="8.7109375" style="251" customWidth="1"/>
    <col min="11010" max="11010" width="9.42578125" style="251" customWidth="1"/>
    <col min="11011" max="11011" width="9.7109375" style="251" customWidth="1"/>
    <col min="11012" max="11012" width="10.28515625" style="251" customWidth="1"/>
    <col min="11013" max="11013" width="11" style="251" customWidth="1"/>
    <col min="11014" max="11015" width="8.85546875" style="251" customWidth="1"/>
    <col min="11016" max="11260" width="9.140625" style="251"/>
    <col min="11261" max="11261" width="19.140625" style="251" customWidth="1"/>
    <col min="11262" max="11262" width="10.42578125" style="251" customWidth="1"/>
    <col min="11263" max="11264" width="9.85546875" style="251" customWidth="1"/>
    <col min="11265" max="11265" width="8.7109375" style="251" customWidth="1"/>
    <col min="11266" max="11266" width="9.42578125" style="251" customWidth="1"/>
    <col min="11267" max="11267" width="9.7109375" style="251" customWidth="1"/>
    <col min="11268" max="11268" width="10.28515625" style="251" customWidth="1"/>
    <col min="11269" max="11269" width="11" style="251" customWidth="1"/>
    <col min="11270" max="11271" width="8.85546875" style="251" customWidth="1"/>
    <col min="11272" max="11516" width="9.140625" style="251"/>
    <col min="11517" max="11517" width="19.140625" style="251" customWidth="1"/>
    <col min="11518" max="11518" width="10.42578125" style="251" customWidth="1"/>
    <col min="11519" max="11520" width="9.85546875" style="251" customWidth="1"/>
    <col min="11521" max="11521" width="8.7109375" style="251" customWidth="1"/>
    <col min="11522" max="11522" width="9.42578125" style="251" customWidth="1"/>
    <col min="11523" max="11523" width="9.7109375" style="251" customWidth="1"/>
    <col min="11524" max="11524" width="10.28515625" style="251" customWidth="1"/>
    <col min="11525" max="11525" width="11" style="251" customWidth="1"/>
    <col min="11526" max="11527" width="8.85546875" style="251" customWidth="1"/>
    <col min="11528" max="11772" width="9.140625" style="251"/>
    <col min="11773" max="11773" width="19.140625" style="251" customWidth="1"/>
    <col min="11774" max="11774" width="10.42578125" style="251" customWidth="1"/>
    <col min="11775" max="11776" width="9.85546875" style="251" customWidth="1"/>
    <col min="11777" max="11777" width="8.7109375" style="251" customWidth="1"/>
    <col min="11778" max="11778" width="9.42578125" style="251" customWidth="1"/>
    <col min="11779" max="11779" width="9.7109375" style="251" customWidth="1"/>
    <col min="11780" max="11780" width="10.28515625" style="251" customWidth="1"/>
    <col min="11781" max="11781" width="11" style="251" customWidth="1"/>
    <col min="11782" max="11783" width="8.85546875" style="251" customWidth="1"/>
    <col min="11784" max="12028" width="9.140625" style="251"/>
    <col min="12029" max="12029" width="19.140625" style="251" customWidth="1"/>
    <col min="12030" max="12030" width="10.42578125" style="251" customWidth="1"/>
    <col min="12031" max="12032" width="9.85546875" style="251" customWidth="1"/>
    <col min="12033" max="12033" width="8.7109375" style="251" customWidth="1"/>
    <col min="12034" max="12034" width="9.42578125" style="251" customWidth="1"/>
    <col min="12035" max="12035" width="9.7109375" style="251" customWidth="1"/>
    <col min="12036" max="12036" width="10.28515625" style="251" customWidth="1"/>
    <col min="12037" max="12037" width="11" style="251" customWidth="1"/>
    <col min="12038" max="12039" width="8.85546875" style="251" customWidth="1"/>
    <col min="12040" max="12284" width="9.140625" style="251"/>
    <col min="12285" max="12285" width="19.140625" style="251" customWidth="1"/>
    <col min="12286" max="12286" width="10.42578125" style="251" customWidth="1"/>
    <col min="12287" max="12288" width="9.85546875" style="251" customWidth="1"/>
    <col min="12289" max="12289" width="8.7109375" style="251" customWidth="1"/>
    <col min="12290" max="12290" width="9.42578125" style="251" customWidth="1"/>
    <col min="12291" max="12291" width="9.7109375" style="251" customWidth="1"/>
    <col min="12292" max="12292" width="10.28515625" style="251" customWidth="1"/>
    <col min="12293" max="12293" width="11" style="251" customWidth="1"/>
    <col min="12294" max="12295" width="8.85546875" style="251" customWidth="1"/>
    <col min="12296" max="12540" width="9.140625" style="251"/>
    <col min="12541" max="12541" width="19.140625" style="251" customWidth="1"/>
    <col min="12542" max="12542" width="10.42578125" style="251" customWidth="1"/>
    <col min="12543" max="12544" width="9.85546875" style="251" customWidth="1"/>
    <col min="12545" max="12545" width="8.7109375" style="251" customWidth="1"/>
    <col min="12546" max="12546" width="9.42578125" style="251" customWidth="1"/>
    <col min="12547" max="12547" width="9.7109375" style="251" customWidth="1"/>
    <col min="12548" max="12548" width="10.28515625" style="251" customWidth="1"/>
    <col min="12549" max="12549" width="11" style="251" customWidth="1"/>
    <col min="12550" max="12551" width="8.85546875" style="251" customWidth="1"/>
    <col min="12552" max="12796" width="9.140625" style="251"/>
    <col min="12797" max="12797" width="19.140625" style="251" customWidth="1"/>
    <col min="12798" max="12798" width="10.42578125" style="251" customWidth="1"/>
    <col min="12799" max="12800" width="9.85546875" style="251" customWidth="1"/>
    <col min="12801" max="12801" width="8.7109375" style="251" customWidth="1"/>
    <col min="12802" max="12802" width="9.42578125" style="251" customWidth="1"/>
    <col min="12803" max="12803" width="9.7109375" style="251" customWidth="1"/>
    <col min="12804" max="12804" width="10.28515625" style="251" customWidth="1"/>
    <col min="12805" max="12805" width="11" style="251" customWidth="1"/>
    <col min="12806" max="12807" width="8.85546875" style="251" customWidth="1"/>
    <col min="12808" max="13052" width="9.140625" style="251"/>
    <col min="13053" max="13053" width="19.140625" style="251" customWidth="1"/>
    <col min="13054" max="13054" width="10.42578125" style="251" customWidth="1"/>
    <col min="13055" max="13056" width="9.85546875" style="251" customWidth="1"/>
    <col min="13057" max="13057" width="8.7109375" style="251" customWidth="1"/>
    <col min="13058" max="13058" width="9.42578125" style="251" customWidth="1"/>
    <col min="13059" max="13059" width="9.7109375" style="251" customWidth="1"/>
    <col min="13060" max="13060" width="10.28515625" style="251" customWidth="1"/>
    <col min="13061" max="13061" width="11" style="251" customWidth="1"/>
    <col min="13062" max="13063" width="8.85546875" style="251" customWidth="1"/>
    <col min="13064" max="13308" width="9.140625" style="251"/>
    <col min="13309" max="13309" width="19.140625" style="251" customWidth="1"/>
    <col min="13310" max="13310" width="10.42578125" style="251" customWidth="1"/>
    <col min="13311" max="13312" width="9.85546875" style="251" customWidth="1"/>
    <col min="13313" max="13313" width="8.7109375" style="251" customWidth="1"/>
    <col min="13314" max="13314" width="9.42578125" style="251" customWidth="1"/>
    <col min="13315" max="13315" width="9.7109375" style="251" customWidth="1"/>
    <col min="13316" max="13316" width="10.28515625" style="251" customWidth="1"/>
    <col min="13317" max="13317" width="11" style="251" customWidth="1"/>
    <col min="13318" max="13319" width="8.85546875" style="251" customWidth="1"/>
    <col min="13320" max="13564" width="9.140625" style="251"/>
    <col min="13565" max="13565" width="19.140625" style="251" customWidth="1"/>
    <col min="13566" max="13566" width="10.42578125" style="251" customWidth="1"/>
    <col min="13567" max="13568" width="9.85546875" style="251" customWidth="1"/>
    <col min="13569" max="13569" width="8.7109375" style="251" customWidth="1"/>
    <col min="13570" max="13570" width="9.42578125" style="251" customWidth="1"/>
    <col min="13571" max="13571" width="9.7109375" style="251" customWidth="1"/>
    <col min="13572" max="13572" width="10.28515625" style="251" customWidth="1"/>
    <col min="13573" max="13573" width="11" style="251" customWidth="1"/>
    <col min="13574" max="13575" width="8.85546875" style="251" customWidth="1"/>
    <col min="13576" max="13820" width="9.140625" style="251"/>
    <col min="13821" max="13821" width="19.140625" style="251" customWidth="1"/>
    <col min="13822" max="13822" width="10.42578125" style="251" customWidth="1"/>
    <col min="13823" max="13824" width="9.85546875" style="251" customWidth="1"/>
    <col min="13825" max="13825" width="8.7109375" style="251" customWidth="1"/>
    <col min="13826" max="13826" width="9.42578125" style="251" customWidth="1"/>
    <col min="13827" max="13827" width="9.7109375" style="251" customWidth="1"/>
    <col min="13828" max="13828" width="10.28515625" style="251" customWidth="1"/>
    <col min="13829" max="13829" width="11" style="251" customWidth="1"/>
    <col min="13830" max="13831" width="8.85546875" style="251" customWidth="1"/>
    <col min="13832" max="14076" width="9.140625" style="251"/>
    <col min="14077" max="14077" width="19.140625" style="251" customWidth="1"/>
    <col min="14078" max="14078" width="10.42578125" style="251" customWidth="1"/>
    <col min="14079" max="14080" width="9.85546875" style="251" customWidth="1"/>
    <col min="14081" max="14081" width="8.7109375" style="251" customWidth="1"/>
    <col min="14082" max="14082" width="9.42578125" style="251" customWidth="1"/>
    <col min="14083" max="14083" width="9.7109375" style="251" customWidth="1"/>
    <col min="14084" max="14084" width="10.28515625" style="251" customWidth="1"/>
    <col min="14085" max="14085" width="11" style="251" customWidth="1"/>
    <col min="14086" max="14087" width="8.85546875" style="251" customWidth="1"/>
    <col min="14088" max="14332" width="9.140625" style="251"/>
    <col min="14333" max="14333" width="19.140625" style="251" customWidth="1"/>
    <col min="14334" max="14334" width="10.42578125" style="251" customWidth="1"/>
    <col min="14335" max="14336" width="9.85546875" style="251" customWidth="1"/>
    <col min="14337" max="14337" width="8.7109375" style="251" customWidth="1"/>
    <col min="14338" max="14338" width="9.42578125" style="251" customWidth="1"/>
    <col min="14339" max="14339" width="9.7109375" style="251" customWidth="1"/>
    <col min="14340" max="14340" width="10.28515625" style="251" customWidth="1"/>
    <col min="14341" max="14341" width="11" style="251" customWidth="1"/>
    <col min="14342" max="14343" width="8.85546875" style="251" customWidth="1"/>
    <col min="14344" max="14588" width="9.140625" style="251"/>
    <col min="14589" max="14589" width="19.140625" style="251" customWidth="1"/>
    <col min="14590" max="14590" width="10.42578125" style="251" customWidth="1"/>
    <col min="14591" max="14592" width="9.85546875" style="251" customWidth="1"/>
    <col min="14593" max="14593" width="8.7109375" style="251" customWidth="1"/>
    <col min="14594" max="14594" width="9.42578125" style="251" customWidth="1"/>
    <col min="14595" max="14595" width="9.7109375" style="251" customWidth="1"/>
    <col min="14596" max="14596" width="10.28515625" style="251" customWidth="1"/>
    <col min="14597" max="14597" width="11" style="251" customWidth="1"/>
    <col min="14598" max="14599" width="8.85546875" style="251" customWidth="1"/>
    <col min="14600" max="14844" width="9.140625" style="251"/>
    <col min="14845" max="14845" width="19.140625" style="251" customWidth="1"/>
    <col min="14846" max="14846" width="10.42578125" style="251" customWidth="1"/>
    <col min="14847" max="14848" width="9.85546875" style="251" customWidth="1"/>
    <col min="14849" max="14849" width="8.7109375" style="251" customWidth="1"/>
    <col min="14850" max="14850" width="9.42578125" style="251" customWidth="1"/>
    <col min="14851" max="14851" width="9.7109375" style="251" customWidth="1"/>
    <col min="14852" max="14852" width="10.28515625" style="251" customWidth="1"/>
    <col min="14853" max="14853" width="11" style="251" customWidth="1"/>
    <col min="14854" max="14855" width="8.85546875" style="251" customWidth="1"/>
    <col min="14856" max="15100" width="9.140625" style="251"/>
    <col min="15101" max="15101" width="19.140625" style="251" customWidth="1"/>
    <col min="15102" max="15102" width="10.42578125" style="251" customWidth="1"/>
    <col min="15103" max="15104" width="9.85546875" style="251" customWidth="1"/>
    <col min="15105" max="15105" width="8.7109375" style="251" customWidth="1"/>
    <col min="15106" max="15106" width="9.42578125" style="251" customWidth="1"/>
    <col min="15107" max="15107" width="9.7109375" style="251" customWidth="1"/>
    <col min="15108" max="15108" width="10.28515625" style="251" customWidth="1"/>
    <col min="15109" max="15109" width="11" style="251" customWidth="1"/>
    <col min="15110" max="15111" width="8.85546875" style="251" customWidth="1"/>
    <col min="15112" max="15356" width="9.140625" style="251"/>
    <col min="15357" max="15357" width="19.140625" style="251" customWidth="1"/>
    <col min="15358" max="15358" width="10.42578125" style="251" customWidth="1"/>
    <col min="15359" max="15360" width="9.85546875" style="251" customWidth="1"/>
    <col min="15361" max="15361" width="8.7109375" style="251" customWidth="1"/>
    <col min="15362" max="15362" width="9.42578125" style="251" customWidth="1"/>
    <col min="15363" max="15363" width="9.7109375" style="251" customWidth="1"/>
    <col min="15364" max="15364" width="10.28515625" style="251" customWidth="1"/>
    <col min="15365" max="15365" width="11" style="251" customWidth="1"/>
    <col min="15366" max="15367" width="8.85546875" style="251" customWidth="1"/>
    <col min="15368" max="15612" width="9.140625" style="251"/>
    <col min="15613" max="15613" width="19.140625" style="251" customWidth="1"/>
    <col min="15614" max="15614" width="10.42578125" style="251" customWidth="1"/>
    <col min="15615" max="15616" width="9.85546875" style="251" customWidth="1"/>
    <col min="15617" max="15617" width="8.7109375" style="251" customWidth="1"/>
    <col min="15618" max="15618" width="9.42578125" style="251" customWidth="1"/>
    <col min="15619" max="15619" width="9.7109375" style="251" customWidth="1"/>
    <col min="15620" max="15620" width="10.28515625" style="251" customWidth="1"/>
    <col min="15621" max="15621" width="11" style="251" customWidth="1"/>
    <col min="15622" max="15623" width="8.85546875" style="251" customWidth="1"/>
    <col min="15624" max="15868" width="9.140625" style="251"/>
    <col min="15869" max="15869" width="19.140625" style="251" customWidth="1"/>
    <col min="15870" max="15870" width="10.42578125" style="251" customWidth="1"/>
    <col min="15871" max="15872" width="9.85546875" style="251" customWidth="1"/>
    <col min="15873" max="15873" width="8.7109375" style="251" customWidth="1"/>
    <col min="15874" max="15874" width="9.42578125" style="251" customWidth="1"/>
    <col min="15875" max="15875" width="9.7109375" style="251" customWidth="1"/>
    <col min="15876" max="15876" width="10.28515625" style="251" customWidth="1"/>
    <col min="15877" max="15877" width="11" style="251" customWidth="1"/>
    <col min="15878" max="15879" width="8.85546875" style="251" customWidth="1"/>
    <col min="15880" max="16124" width="9.140625" style="251"/>
    <col min="16125" max="16125" width="19.140625" style="251" customWidth="1"/>
    <col min="16126" max="16126" width="10.42578125" style="251" customWidth="1"/>
    <col min="16127" max="16128" width="9.85546875" style="251" customWidth="1"/>
    <col min="16129" max="16129" width="8.7109375" style="251" customWidth="1"/>
    <col min="16130" max="16130" width="9.42578125" style="251" customWidth="1"/>
    <col min="16131" max="16131" width="9.7109375" style="251" customWidth="1"/>
    <col min="16132" max="16132" width="10.28515625" style="251" customWidth="1"/>
    <col min="16133" max="16133" width="11" style="251" customWidth="1"/>
    <col min="16134" max="16135" width="8.85546875" style="251" customWidth="1"/>
    <col min="16136" max="16384" width="9.140625" style="251"/>
  </cols>
  <sheetData>
    <row r="1" spans="1:19" s="234" customFormat="1" ht="29.25" customHeight="1" x14ac:dyDescent="0.2">
      <c r="A1" s="417" t="s">
        <v>183</v>
      </c>
      <c r="B1" s="417"/>
      <c r="C1" s="417"/>
      <c r="D1" s="417"/>
      <c r="E1" s="417"/>
      <c r="F1" s="417"/>
      <c r="G1" s="417"/>
    </row>
    <row r="2" spans="1:19" s="234" customFormat="1" x14ac:dyDescent="0.2">
      <c r="A2" s="235"/>
      <c r="B2" s="235"/>
      <c r="C2" s="235"/>
      <c r="D2" s="235"/>
      <c r="E2" s="235"/>
      <c r="F2" s="235"/>
      <c r="G2" s="236" t="s">
        <v>150</v>
      </c>
    </row>
    <row r="3" spans="1:19" s="234" customFormat="1" ht="18" customHeight="1" x14ac:dyDescent="0.2">
      <c r="A3" s="412"/>
      <c r="B3" s="413" t="s">
        <v>184</v>
      </c>
      <c r="C3" s="413"/>
      <c r="D3" s="414"/>
      <c r="E3" s="413" t="s">
        <v>185</v>
      </c>
      <c r="F3" s="413"/>
      <c r="G3" s="415"/>
      <c r="H3" s="433"/>
    </row>
    <row r="4" spans="1:19" s="234" customFormat="1" ht="14.25" customHeight="1" x14ac:dyDescent="0.2">
      <c r="A4" s="412"/>
      <c r="B4" s="413" t="s">
        <v>186</v>
      </c>
      <c r="C4" s="413"/>
      <c r="D4" s="413"/>
      <c r="E4" s="413" t="s">
        <v>186</v>
      </c>
      <c r="F4" s="413"/>
      <c r="G4" s="416"/>
      <c r="H4" s="433"/>
    </row>
    <row r="5" spans="1:19" s="234" customFormat="1" ht="42" customHeight="1" x14ac:dyDescent="0.2">
      <c r="A5" s="412"/>
      <c r="B5" s="237" t="s">
        <v>208</v>
      </c>
      <c r="C5" s="237" t="s">
        <v>84</v>
      </c>
      <c r="D5" s="237" t="s">
        <v>209</v>
      </c>
      <c r="E5" s="237" t="s">
        <v>208</v>
      </c>
      <c r="F5" s="237" t="s">
        <v>84</v>
      </c>
      <c r="G5" s="432" t="s">
        <v>209</v>
      </c>
      <c r="H5" s="433"/>
    </row>
    <row r="6" spans="1:19" s="234" customFormat="1" ht="12.75" customHeight="1" x14ac:dyDescent="0.2">
      <c r="A6" s="150" t="s">
        <v>93</v>
      </c>
      <c r="B6" s="238">
        <v>272542</v>
      </c>
      <c r="C6" s="238">
        <f>SUM(C7:C24)</f>
        <v>266038</v>
      </c>
      <c r="D6" s="239">
        <f>B6/C6%</f>
        <v>102.44476353002202</v>
      </c>
      <c r="E6" s="238">
        <v>88046</v>
      </c>
      <c r="F6" s="238">
        <v>92878</v>
      </c>
      <c r="G6" s="239">
        <v>94.8</v>
      </c>
      <c r="H6" s="240"/>
      <c r="I6" s="241"/>
      <c r="J6" s="240"/>
      <c r="K6" s="240"/>
      <c r="L6" s="241"/>
      <c r="M6" s="240"/>
      <c r="N6" s="240"/>
      <c r="O6" s="241"/>
      <c r="P6" s="240"/>
      <c r="Q6" s="240"/>
      <c r="R6" s="241"/>
      <c r="S6" s="242"/>
    </row>
    <row r="7" spans="1:19" s="234" customFormat="1" ht="12.75" customHeight="1" x14ac:dyDescent="0.2">
      <c r="A7" s="150" t="s">
        <v>94</v>
      </c>
      <c r="B7" s="238">
        <v>21695</v>
      </c>
      <c r="C7" s="238">
        <v>24673</v>
      </c>
      <c r="D7" s="239">
        <f t="shared" ref="D7:D22" si="0">B7/C7%</f>
        <v>87.930126048717227</v>
      </c>
      <c r="E7" s="238">
        <v>2152</v>
      </c>
      <c r="F7" s="238">
        <v>1796</v>
      </c>
      <c r="G7" s="239">
        <v>119.8</v>
      </c>
      <c r="H7" s="240"/>
      <c r="I7" s="241"/>
      <c r="J7" s="240"/>
      <c r="K7" s="240"/>
      <c r="L7" s="241"/>
      <c r="M7" s="240"/>
      <c r="N7" s="240"/>
      <c r="O7" s="241"/>
      <c r="P7" s="240"/>
      <c r="Q7" s="240"/>
      <c r="R7" s="241"/>
      <c r="S7" s="242"/>
    </row>
    <row r="8" spans="1:19" s="234" customFormat="1" ht="12.75" customHeight="1" x14ac:dyDescent="0.2">
      <c r="A8" s="150" t="s">
        <v>95</v>
      </c>
      <c r="B8" s="238">
        <v>32437</v>
      </c>
      <c r="C8" s="238">
        <v>32251</v>
      </c>
      <c r="D8" s="239">
        <f t="shared" si="0"/>
        <v>100.57672630306037</v>
      </c>
      <c r="E8" s="238">
        <v>5783</v>
      </c>
      <c r="F8" s="238">
        <v>8010</v>
      </c>
      <c r="G8" s="239">
        <v>72.2</v>
      </c>
      <c r="H8" s="240"/>
      <c r="I8" s="241"/>
      <c r="J8" s="240"/>
      <c r="K8" s="240"/>
      <c r="L8" s="241"/>
      <c r="M8" s="240"/>
      <c r="N8" s="240"/>
      <c r="O8" s="241"/>
      <c r="P8" s="240"/>
      <c r="Q8" s="240"/>
      <c r="R8" s="241"/>
      <c r="S8" s="242"/>
    </row>
    <row r="9" spans="1:19" s="234" customFormat="1" ht="12.75" customHeight="1" x14ac:dyDescent="0.2">
      <c r="A9" s="150" t="s">
        <v>96</v>
      </c>
      <c r="B9" s="238">
        <v>7906</v>
      </c>
      <c r="C9" s="238">
        <v>7870</v>
      </c>
      <c r="D9" s="239">
        <f t="shared" si="0"/>
        <v>100.4574332909784</v>
      </c>
      <c r="E9" s="238">
        <v>1304</v>
      </c>
      <c r="F9" s="238">
        <v>1819</v>
      </c>
      <c r="G9" s="239">
        <v>71.7</v>
      </c>
      <c r="H9" s="240"/>
      <c r="I9" s="241"/>
      <c r="J9" s="240"/>
      <c r="K9" s="240"/>
      <c r="L9" s="241"/>
      <c r="M9" s="240"/>
      <c r="N9" s="240"/>
      <c r="O9" s="241"/>
      <c r="P9" s="240"/>
      <c r="Q9" s="240"/>
      <c r="R9" s="241"/>
      <c r="S9" s="242"/>
    </row>
    <row r="10" spans="1:19" s="234" customFormat="1" ht="12.75" customHeight="1" x14ac:dyDescent="0.2">
      <c r="A10" s="150" t="s">
        <v>97</v>
      </c>
      <c r="B10" s="238">
        <v>21824</v>
      </c>
      <c r="C10" s="238">
        <v>12441</v>
      </c>
      <c r="D10" s="239">
        <f t="shared" si="0"/>
        <v>175.41998231653403</v>
      </c>
      <c r="E10" s="238">
        <v>4845</v>
      </c>
      <c r="F10" s="238">
        <v>4766</v>
      </c>
      <c r="G10" s="239">
        <v>101.7</v>
      </c>
      <c r="H10" s="240"/>
      <c r="I10" s="241"/>
      <c r="J10" s="240"/>
      <c r="K10" s="240"/>
      <c r="L10" s="241"/>
      <c r="M10" s="240"/>
      <c r="N10" s="240"/>
      <c r="O10" s="241"/>
      <c r="P10" s="240"/>
      <c r="Q10" s="240"/>
      <c r="R10" s="241"/>
      <c r="S10" s="242"/>
    </row>
    <row r="11" spans="1:19" s="234" customFormat="1" ht="12.75" customHeight="1" x14ac:dyDescent="0.2">
      <c r="A11" s="150" t="s">
        <v>98</v>
      </c>
      <c r="B11" s="238">
        <v>3560</v>
      </c>
      <c r="C11" s="238">
        <v>3114</v>
      </c>
      <c r="D11" s="239">
        <f t="shared" si="0"/>
        <v>114.32241490044959</v>
      </c>
      <c r="E11" s="238">
        <v>16</v>
      </c>
      <c r="F11" s="243" t="s">
        <v>227</v>
      </c>
      <c r="G11" s="243" t="s">
        <v>227</v>
      </c>
      <c r="H11" s="240"/>
      <c r="I11" s="241"/>
      <c r="J11" s="240"/>
      <c r="K11" s="240"/>
      <c r="L11" s="241"/>
      <c r="M11" s="244"/>
      <c r="N11" s="240"/>
      <c r="O11" s="244"/>
      <c r="P11" s="244"/>
      <c r="Q11" s="240"/>
      <c r="R11" s="244"/>
      <c r="S11" s="245"/>
    </row>
    <row r="12" spans="1:19" s="234" customFormat="1" ht="12.75" customHeight="1" x14ac:dyDescent="0.2">
      <c r="A12" s="150" t="s">
        <v>99</v>
      </c>
      <c r="B12" s="238">
        <v>12436</v>
      </c>
      <c r="C12" s="238">
        <v>11414</v>
      </c>
      <c r="D12" s="239">
        <f t="shared" si="0"/>
        <v>108.95391624321009</v>
      </c>
      <c r="E12" s="238">
        <v>1693</v>
      </c>
      <c r="F12" s="238">
        <v>1250</v>
      </c>
      <c r="G12" s="239">
        <v>135.4</v>
      </c>
      <c r="H12" s="240"/>
      <c r="I12" s="241"/>
      <c r="J12" s="240"/>
      <c r="K12" s="240"/>
      <c r="L12" s="241"/>
      <c r="M12" s="240"/>
      <c r="N12" s="240"/>
      <c r="O12" s="241"/>
      <c r="P12" s="240"/>
      <c r="Q12" s="240"/>
      <c r="R12" s="241"/>
      <c r="S12" s="242"/>
    </row>
    <row r="13" spans="1:19" s="234" customFormat="1" ht="12.75" customHeight="1" x14ac:dyDescent="0.2">
      <c r="A13" s="150" t="s">
        <v>100</v>
      </c>
      <c r="B13" s="238">
        <v>9449</v>
      </c>
      <c r="C13" s="238">
        <v>9648</v>
      </c>
      <c r="D13" s="239">
        <f t="shared" si="0"/>
        <v>97.937396351575458</v>
      </c>
      <c r="E13" s="238">
        <v>481</v>
      </c>
      <c r="F13" s="238">
        <v>1644</v>
      </c>
      <c r="G13" s="239">
        <v>29.3</v>
      </c>
      <c r="H13" s="240"/>
      <c r="I13" s="241"/>
      <c r="J13" s="240"/>
      <c r="K13" s="240"/>
      <c r="L13" s="241"/>
      <c r="M13" s="240"/>
      <c r="N13" s="240"/>
      <c r="O13" s="241"/>
      <c r="P13" s="240"/>
      <c r="Q13" s="240"/>
      <c r="R13" s="241"/>
      <c r="S13" s="242"/>
    </row>
    <row r="14" spans="1:19" s="234" customFormat="1" ht="12.75" customHeight="1" x14ac:dyDescent="0.2">
      <c r="A14" s="150" t="s">
        <v>101</v>
      </c>
      <c r="B14" s="238">
        <v>21501</v>
      </c>
      <c r="C14" s="238">
        <v>24459</v>
      </c>
      <c r="D14" s="239">
        <f t="shared" si="0"/>
        <v>87.906292162394209</v>
      </c>
      <c r="E14" s="238">
        <v>1695</v>
      </c>
      <c r="F14" s="238">
        <v>1900</v>
      </c>
      <c r="G14" s="239">
        <v>89.2</v>
      </c>
      <c r="H14" s="240"/>
      <c r="I14" s="241"/>
      <c r="J14" s="240"/>
      <c r="K14" s="240"/>
      <c r="L14" s="241"/>
      <c r="M14" s="240"/>
      <c r="N14" s="240"/>
      <c r="O14" s="241"/>
      <c r="P14" s="240"/>
      <c r="Q14" s="240"/>
      <c r="R14" s="241"/>
      <c r="S14" s="242"/>
    </row>
    <row r="15" spans="1:19" s="234" customFormat="1" ht="12.75" customHeight="1" x14ac:dyDescent="0.2">
      <c r="A15" s="150" t="s">
        <v>102</v>
      </c>
      <c r="B15" s="238">
        <v>29387</v>
      </c>
      <c r="C15" s="238">
        <v>22334</v>
      </c>
      <c r="D15" s="239">
        <f t="shared" si="0"/>
        <v>131.57965433867645</v>
      </c>
      <c r="E15" s="238">
        <v>10691</v>
      </c>
      <c r="F15" s="238">
        <v>8784</v>
      </c>
      <c r="G15" s="239">
        <v>121.7</v>
      </c>
      <c r="H15" s="240"/>
      <c r="I15" s="241"/>
      <c r="J15" s="240"/>
      <c r="K15" s="240"/>
      <c r="L15" s="241"/>
      <c r="M15" s="240"/>
      <c r="N15" s="240"/>
      <c r="O15" s="241"/>
      <c r="P15" s="240"/>
      <c r="Q15" s="240"/>
      <c r="R15" s="241"/>
      <c r="S15" s="242"/>
    </row>
    <row r="16" spans="1:19" s="234" customFormat="1" ht="12.75" customHeight="1" x14ac:dyDescent="0.2">
      <c r="A16" s="150" t="s">
        <v>103</v>
      </c>
      <c r="B16" s="238">
        <v>15786</v>
      </c>
      <c r="C16" s="238">
        <v>14611</v>
      </c>
      <c r="D16" s="239">
        <f t="shared" si="0"/>
        <v>108.04188625008554</v>
      </c>
      <c r="E16" s="238">
        <v>16846</v>
      </c>
      <c r="F16" s="238">
        <v>17622</v>
      </c>
      <c r="G16" s="239">
        <v>95.6</v>
      </c>
      <c r="H16" s="240"/>
      <c r="I16" s="241"/>
      <c r="J16" s="240"/>
      <c r="K16" s="240"/>
      <c r="L16" s="241"/>
      <c r="M16" s="240"/>
      <c r="N16" s="240"/>
      <c r="O16" s="241"/>
      <c r="P16" s="240"/>
      <c r="Q16" s="240"/>
      <c r="R16" s="241"/>
      <c r="S16" s="242"/>
    </row>
    <row r="17" spans="1:19" s="234" customFormat="1" ht="12.75" customHeight="1" x14ac:dyDescent="0.2">
      <c r="A17" s="150" t="s">
        <v>104</v>
      </c>
      <c r="B17" s="238">
        <v>4928</v>
      </c>
      <c r="C17" s="238">
        <v>5169</v>
      </c>
      <c r="D17" s="239">
        <f t="shared" si="0"/>
        <v>95.337589475720648</v>
      </c>
      <c r="E17" s="238">
        <v>13</v>
      </c>
      <c r="F17" s="238">
        <v>16</v>
      </c>
      <c r="G17" s="239">
        <v>81.3</v>
      </c>
      <c r="H17" s="240"/>
      <c r="I17" s="241"/>
      <c r="J17" s="240"/>
      <c r="K17" s="240"/>
      <c r="L17" s="241"/>
      <c r="M17" s="240"/>
      <c r="N17" s="240"/>
      <c r="O17" s="241"/>
      <c r="P17" s="240"/>
      <c r="Q17" s="240"/>
      <c r="R17" s="241"/>
      <c r="S17" s="242"/>
    </row>
    <row r="18" spans="1:19" s="234" customFormat="1" ht="12.75" customHeight="1" x14ac:dyDescent="0.2">
      <c r="A18" s="150" t="s">
        <v>106</v>
      </c>
      <c r="B18" s="238">
        <v>22179</v>
      </c>
      <c r="C18" s="238">
        <v>21506</v>
      </c>
      <c r="D18" s="239">
        <f t="shared" si="0"/>
        <v>103.12935924858179</v>
      </c>
      <c r="E18" s="238">
        <v>16716</v>
      </c>
      <c r="F18" s="238">
        <v>18920</v>
      </c>
      <c r="G18" s="239">
        <v>88.4</v>
      </c>
      <c r="H18" s="240"/>
      <c r="I18" s="241"/>
      <c r="J18" s="240"/>
      <c r="K18" s="240"/>
      <c r="L18" s="241"/>
      <c r="M18" s="240"/>
      <c r="N18" s="240"/>
      <c r="O18" s="241"/>
      <c r="P18" s="240"/>
      <c r="Q18" s="240"/>
      <c r="R18" s="241"/>
      <c r="S18" s="242"/>
    </row>
    <row r="19" spans="1:19" s="234" customFormat="1" ht="12.75" customHeight="1" x14ac:dyDescent="0.2">
      <c r="A19" s="150" t="s">
        <v>107</v>
      </c>
      <c r="B19" s="238">
        <v>25777</v>
      </c>
      <c r="C19" s="238">
        <v>28028</v>
      </c>
      <c r="D19" s="239">
        <f t="shared" si="0"/>
        <v>91.968745540174126</v>
      </c>
      <c r="E19" s="238">
        <v>20117</v>
      </c>
      <c r="F19" s="238">
        <v>20901</v>
      </c>
      <c r="G19" s="239">
        <v>96.2</v>
      </c>
      <c r="H19" s="240"/>
      <c r="I19" s="241"/>
      <c r="J19" s="240"/>
      <c r="K19" s="240"/>
      <c r="L19" s="241"/>
      <c r="M19" s="240"/>
      <c r="N19" s="240"/>
      <c r="O19" s="241"/>
      <c r="P19" s="240"/>
      <c r="Q19" s="240"/>
      <c r="R19" s="241"/>
      <c r="S19" s="242"/>
    </row>
    <row r="20" spans="1:19" s="234" customFormat="1" ht="12.75" customHeight="1" x14ac:dyDescent="0.2">
      <c r="A20" s="150" t="s">
        <v>237</v>
      </c>
      <c r="B20" s="238">
        <v>22654</v>
      </c>
      <c r="C20" s="238">
        <v>25732</v>
      </c>
      <c r="D20" s="239">
        <f t="shared" si="0"/>
        <v>88.038240323332815</v>
      </c>
      <c r="E20" s="238">
        <v>27</v>
      </c>
      <c r="F20" s="238">
        <v>19</v>
      </c>
      <c r="G20" s="239">
        <v>142.1</v>
      </c>
      <c r="H20" s="240"/>
      <c r="I20" s="241"/>
      <c r="J20" s="240"/>
      <c r="K20" s="240"/>
      <c r="L20" s="241"/>
      <c r="M20" s="240"/>
      <c r="N20" s="240"/>
      <c r="O20" s="241"/>
      <c r="P20" s="240"/>
      <c r="Q20" s="240"/>
      <c r="R20" s="241"/>
      <c r="S20" s="242"/>
    </row>
    <row r="21" spans="1:19" s="234" customFormat="1" ht="12.75" customHeight="1" x14ac:dyDescent="0.2">
      <c r="A21" s="150" t="s">
        <v>109</v>
      </c>
      <c r="B21" s="238">
        <v>6027</v>
      </c>
      <c r="C21" s="238">
        <v>7341</v>
      </c>
      <c r="D21" s="239">
        <f t="shared" si="0"/>
        <v>82.100531262770744</v>
      </c>
      <c r="E21" s="243" t="s">
        <v>227</v>
      </c>
      <c r="F21" s="238">
        <v>12</v>
      </c>
      <c r="G21" s="243" t="s">
        <v>227</v>
      </c>
      <c r="H21" s="240"/>
      <c r="I21" s="241"/>
      <c r="J21" s="240"/>
      <c r="K21" s="240"/>
      <c r="L21" s="241"/>
      <c r="M21" s="240"/>
      <c r="N21" s="240"/>
      <c r="O21" s="241"/>
      <c r="P21" s="240"/>
      <c r="Q21" s="240"/>
      <c r="R21" s="241"/>
      <c r="S21" s="242"/>
    </row>
    <row r="22" spans="1:19" s="234" customFormat="1" ht="26.25" customHeight="1" x14ac:dyDescent="0.2">
      <c r="A22" s="150" t="s">
        <v>110</v>
      </c>
      <c r="B22" s="238">
        <v>14995</v>
      </c>
      <c r="C22" s="238">
        <v>15439</v>
      </c>
      <c r="D22" s="239">
        <f t="shared" si="0"/>
        <v>97.124166072932198</v>
      </c>
      <c r="E22" s="238">
        <v>5667</v>
      </c>
      <c r="F22" s="238">
        <v>5419</v>
      </c>
      <c r="G22" s="239">
        <v>104.6</v>
      </c>
      <c r="H22" s="240"/>
      <c r="I22" s="241"/>
      <c r="J22" s="240"/>
      <c r="K22" s="240"/>
      <c r="L22" s="241"/>
      <c r="M22" s="240"/>
      <c r="N22" s="240"/>
      <c r="O22" s="241"/>
      <c r="P22" s="240"/>
      <c r="Q22" s="240"/>
      <c r="R22" s="241"/>
      <c r="S22" s="242"/>
    </row>
    <row r="23" spans="1:19" s="234" customFormat="1" ht="12.75" customHeight="1" x14ac:dyDescent="0.2">
      <c r="A23" s="150" t="s">
        <v>238</v>
      </c>
      <c r="B23" s="238">
        <v>1</v>
      </c>
      <c r="C23" s="238">
        <v>2</v>
      </c>
      <c r="D23" s="239">
        <f>B23/C23%</f>
        <v>50</v>
      </c>
      <c r="E23" s="307" t="s">
        <v>227</v>
      </c>
      <c r="F23" s="307" t="s">
        <v>227</v>
      </c>
      <c r="G23" s="307" t="s">
        <v>227</v>
      </c>
      <c r="H23" s="240"/>
      <c r="I23" s="241"/>
      <c r="J23" s="240"/>
      <c r="K23" s="240"/>
      <c r="L23" s="241"/>
      <c r="M23" s="240"/>
      <c r="N23" s="240"/>
      <c r="O23" s="241"/>
      <c r="P23" s="240"/>
      <c r="Q23" s="240"/>
      <c r="R23" s="241"/>
      <c r="S23" s="242"/>
    </row>
    <row r="24" spans="1:19" s="234" customFormat="1" x14ac:dyDescent="0.2">
      <c r="A24" s="151" t="s">
        <v>229</v>
      </c>
      <c r="B24" s="246" t="s">
        <v>227</v>
      </c>
      <c r="C24" s="246">
        <v>6</v>
      </c>
      <c r="D24" s="308" t="s">
        <v>227</v>
      </c>
      <c r="E24" s="308" t="s">
        <v>227</v>
      </c>
      <c r="F24" s="308" t="s">
        <v>227</v>
      </c>
      <c r="G24" s="308" t="s">
        <v>227</v>
      </c>
    </row>
    <row r="25" spans="1:19" s="234" customFormat="1" x14ac:dyDescent="0.2"/>
    <row r="26" spans="1:19" s="234" customFormat="1" ht="12.75" customHeight="1" x14ac:dyDescent="0.2">
      <c r="A26" s="248"/>
      <c r="B26" s="236"/>
      <c r="C26" s="236"/>
      <c r="D26" s="235"/>
      <c r="E26" s="249"/>
      <c r="F26" s="249"/>
      <c r="G26" s="250" t="s">
        <v>179</v>
      </c>
    </row>
    <row r="27" spans="1:19" s="234" customFormat="1" ht="15.75" customHeight="1" x14ac:dyDescent="0.2">
      <c r="A27" s="412"/>
      <c r="B27" s="413" t="s">
        <v>187</v>
      </c>
      <c r="C27" s="413"/>
      <c r="D27" s="414"/>
      <c r="E27" s="413" t="s">
        <v>188</v>
      </c>
      <c r="F27" s="413"/>
      <c r="G27" s="415"/>
      <c r="H27" s="433"/>
    </row>
    <row r="28" spans="1:19" s="234" customFormat="1" ht="15.75" customHeight="1" x14ac:dyDescent="0.2">
      <c r="A28" s="412"/>
      <c r="B28" s="413" t="s">
        <v>186</v>
      </c>
      <c r="C28" s="413"/>
      <c r="D28" s="413"/>
      <c r="E28" s="413" t="s">
        <v>186</v>
      </c>
      <c r="F28" s="413"/>
      <c r="G28" s="416"/>
      <c r="H28" s="433"/>
    </row>
    <row r="29" spans="1:19" s="234" customFormat="1" ht="36" customHeight="1" x14ac:dyDescent="0.2">
      <c r="A29" s="412"/>
      <c r="B29" s="237" t="s">
        <v>208</v>
      </c>
      <c r="C29" s="237" t="s">
        <v>84</v>
      </c>
      <c r="D29" s="237" t="s">
        <v>209</v>
      </c>
      <c r="E29" s="237" t="s">
        <v>208</v>
      </c>
      <c r="F29" s="237" t="s">
        <v>84</v>
      </c>
      <c r="G29" s="432" t="s">
        <v>209</v>
      </c>
      <c r="H29" s="433"/>
    </row>
    <row r="30" spans="1:19" s="234" customFormat="1" x14ac:dyDescent="0.2">
      <c r="A30" s="150" t="s">
        <v>93</v>
      </c>
      <c r="B30" s="238">
        <v>371928</v>
      </c>
      <c r="C30" s="238">
        <v>394980</v>
      </c>
      <c r="D30" s="239">
        <v>94.2</v>
      </c>
      <c r="E30" s="238">
        <v>51330</v>
      </c>
      <c r="F30" s="238">
        <v>50113</v>
      </c>
      <c r="G30" s="239">
        <f>E30/F30%</f>
        <v>102.42851156386567</v>
      </c>
      <c r="H30" s="240"/>
      <c r="I30" s="241"/>
      <c r="J30" s="240"/>
      <c r="K30" s="240"/>
      <c r="L30" s="241"/>
      <c r="M30" s="240"/>
      <c r="N30" s="240"/>
      <c r="O30" s="241"/>
      <c r="P30" s="240"/>
      <c r="Q30" s="240"/>
      <c r="R30" s="241"/>
      <c r="S30" s="241"/>
    </row>
    <row r="31" spans="1:19" s="234" customFormat="1" x14ac:dyDescent="0.2">
      <c r="A31" s="150" t="s">
        <v>94</v>
      </c>
      <c r="B31" s="238">
        <v>32093</v>
      </c>
      <c r="C31" s="238">
        <v>37948</v>
      </c>
      <c r="D31" s="239">
        <v>84.6</v>
      </c>
      <c r="E31" s="238">
        <v>3677</v>
      </c>
      <c r="F31" s="238">
        <v>2437</v>
      </c>
      <c r="G31" s="239">
        <v>150.9</v>
      </c>
      <c r="H31" s="240"/>
      <c r="I31" s="241"/>
      <c r="J31" s="240"/>
      <c r="K31" s="240"/>
      <c r="L31" s="241"/>
      <c r="M31" s="240"/>
      <c r="N31" s="240"/>
      <c r="O31" s="241"/>
      <c r="P31" s="240"/>
      <c r="Q31" s="240"/>
      <c r="R31" s="241"/>
      <c r="S31" s="241"/>
    </row>
    <row r="32" spans="1:19" s="234" customFormat="1" x14ac:dyDescent="0.2">
      <c r="A32" s="150" t="s">
        <v>95</v>
      </c>
      <c r="B32" s="238">
        <v>23285</v>
      </c>
      <c r="C32" s="238">
        <v>21457</v>
      </c>
      <c r="D32" s="239">
        <v>108.5</v>
      </c>
      <c r="E32" s="238">
        <v>2154</v>
      </c>
      <c r="F32" s="238">
        <v>2188</v>
      </c>
      <c r="G32" s="239">
        <v>98.4</v>
      </c>
      <c r="H32" s="240"/>
      <c r="I32" s="241"/>
      <c r="J32" s="240"/>
      <c r="K32" s="240"/>
      <c r="L32" s="241"/>
      <c r="M32" s="240"/>
      <c r="N32" s="240"/>
      <c r="O32" s="241"/>
      <c r="P32" s="240"/>
      <c r="Q32" s="240"/>
      <c r="R32" s="241"/>
      <c r="S32" s="241"/>
    </row>
    <row r="33" spans="1:19" s="234" customFormat="1" x14ac:dyDescent="0.2">
      <c r="A33" s="150" t="s">
        <v>96</v>
      </c>
      <c r="B33" s="238">
        <v>1843</v>
      </c>
      <c r="C33" s="238">
        <v>1826</v>
      </c>
      <c r="D33" s="239">
        <v>100.9</v>
      </c>
      <c r="E33" s="238">
        <v>208</v>
      </c>
      <c r="F33" s="238">
        <v>220</v>
      </c>
      <c r="G33" s="239">
        <v>94.5</v>
      </c>
      <c r="H33" s="240"/>
      <c r="I33" s="241"/>
      <c r="J33" s="240"/>
      <c r="K33" s="240"/>
      <c r="L33" s="241"/>
      <c r="M33" s="240"/>
      <c r="N33" s="240"/>
      <c r="O33" s="241"/>
      <c r="P33" s="240"/>
      <c r="Q33" s="240"/>
      <c r="R33" s="241"/>
      <c r="S33" s="241"/>
    </row>
    <row r="34" spans="1:19" s="234" customFormat="1" x14ac:dyDescent="0.2">
      <c r="A34" s="150" t="s">
        <v>97</v>
      </c>
      <c r="B34" s="238">
        <v>23500</v>
      </c>
      <c r="C34" s="238">
        <v>21803</v>
      </c>
      <c r="D34" s="239">
        <v>107.8</v>
      </c>
      <c r="E34" s="238">
        <v>4640</v>
      </c>
      <c r="F34" s="238">
        <v>2607</v>
      </c>
      <c r="G34" s="239">
        <v>178</v>
      </c>
      <c r="H34" s="240"/>
      <c r="I34" s="241"/>
      <c r="J34" s="240"/>
      <c r="K34" s="240"/>
      <c r="L34" s="241"/>
      <c r="M34" s="240"/>
      <c r="N34" s="240"/>
      <c r="O34" s="241"/>
      <c r="P34" s="240"/>
      <c r="Q34" s="240"/>
      <c r="R34" s="241"/>
      <c r="S34" s="241"/>
    </row>
    <row r="35" spans="1:19" s="234" customFormat="1" x14ac:dyDescent="0.2">
      <c r="A35" s="150" t="s">
        <v>98</v>
      </c>
      <c r="B35" s="238">
        <v>9519</v>
      </c>
      <c r="C35" s="238">
        <v>6569</v>
      </c>
      <c r="D35" s="239">
        <v>144.9</v>
      </c>
      <c r="E35" s="238">
        <v>3046</v>
      </c>
      <c r="F35" s="238">
        <v>2017</v>
      </c>
      <c r="G35" s="239">
        <v>151</v>
      </c>
      <c r="H35" s="240"/>
      <c r="I35" s="241"/>
      <c r="J35" s="240"/>
      <c r="K35" s="240"/>
      <c r="L35" s="241"/>
      <c r="M35" s="240"/>
      <c r="N35" s="240"/>
      <c r="O35" s="241"/>
      <c r="P35" s="240"/>
      <c r="Q35" s="240"/>
      <c r="R35" s="241"/>
      <c r="S35" s="241"/>
    </row>
    <row r="36" spans="1:19" s="234" customFormat="1" x14ac:dyDescent="0.2">
      <c r="A36" s="150" t="s">
        <v>99</v>
      </c>
      <c r="B36" s="238">
        <v>25451</v>
      </c>
      <c r="C36" s="238">
        <v>26339</v>
      </c>
      <c r="D36" s="239">
        <v>96.6</v>
      </c>
      <c r="E36" s="238">
        <v>6757</v>
      </c>
      <c r="F36" s="238">
        <v>7320</v>
      </c>
      <c r="G36" s="239">
        <v>92.3</v>
      </c>
      <c r="H36" s="240"/>
      <c r="I36" s="241"/>
      <c r="J36" s="240"/>
      <c r="K36" s="240"/>
      <c r="L36" s="241"/>
      <c r="M36" s="240"/>
      <c r="N36" s="240"/>
      <c r="O36" s="241"/>
      <c r="P36" s="240"/>
      <c r="Q36" s="240"/>
      <c r="R36" s="241"/>
      <c r="S36" s="241"/>
    </row>
    <row r="37" spans="1:19" s="234" customFormat="1" x14ac:dyDescent="0.2">
      <c r="A37" s="150" t="s">
        <v>100</v>
      </c>
      <c r="B37" s="238">
        <v>45650</v>
      </c>
      <c r="C37" s="238">
        <v>46814</v>
      </c>
      <c r="D37" s="239">
        <v>97.5</v>
      </c>
      <c r="E37" s="238">
        <v>3696</v>
      </c>
      <c r="F37" s="238">
        <v>2435</v>
      </c>
      <c r="G37" s="239">
        <v>151.80000000000001</v>
      </c>
      <c r="H37" s="240"/>
      <c r="I37" s="241"/>
      <c r="J37" s="240"/>
      <c r="K37" s="240"/>
      <c r="L37" s="241"/>
      <c r="M37" s="240"/>
      <c r="N37" s="240"/>
      <c r="O37" s="241"/>
      <c r="P37" s="240"/>
      <c r="Q37" s="240"/>
      <c r="R37" s="241"/>
      <c r="S37" s="241"/>
    </row>
    <row r="38" spans="1:19" s="234" customFormat="1" x14ac:dyDescent="0.2">
      <c r="A38" s="150" t="s">
        <v>101</v>
      </c>
      <c r="B38" s="238">
        <v>12863</v>
      </c>
      <c r="C38" s="238">
        <v>12843</v>
      </c>
      <c r="D38" s="239">
        <v>100.2</v>
      </c>
      <c r="E38" s="238">
        <v>5329</v>
      </c>
      <c r="F38" s="238">
        <v>6437</v>
      </c>
      <c r="G38" s="239">
        <v>82.8</v>
      </c>
      <c r="H38" s="240"/>
      <c r="I38" s="241"/>
      <c r="J38" s="240"/>
      <c r="K38" s="240"/>
      <c r="L38" s="241"/>
      <c r="M38" s="240"/>
      <c r="N38" s="240"/>
      <c r="O38" s="241"/>
      <c r="P38" s="240"/>
      <c r="Q38" s="240"/>
      <c r="R38" s="241"/>
      <c r="S38" s="241"/>
    </row>
    <row r="39" spans="1:19" s="234" customFormat="1" x14ac:dyDescent="0.2">
      <c r="A39" s="150" t="s">
        <v>102</v>
      </c>
      <c r="B39" s="238">
        <v>21866</v>
      </c>
      <c r="C39" s="238">
        <v>11471</v>
      </c>
      <c r="D39" s="239">
        <v>190.6</v>
      </c>
      <c r="E39" s="238">
        <v>4445</v>
      </c>
      <c r="F39" s="238">
        <v>2583</v>
      </c>
      <c r="G39" s="239">
        <v>172.1</v>
      </c>
      <c r="H39" s="240"/>
      <c r="I39" s="241"/>
      <c r="J39" s="240"/>
      <c r="K39" s="240"/>
      <c r="L39" s="241"/>
      <c r="M39" s="240"/>
      <c r="N39" s="240"/>
      <c r="O39" s="241"/>
      <c r="P39" s="240"/>
      <c r="Q39" s="240"/>
      <c r="R39" s="241"/>
      <c r="S39" s="241"/>
    </row>
    <row r="40" spans="1:19" s="234" customFormat="1" x14ac:dyDescent="0.2">
      <c r="A40" s="150" t="s">
        <v>103</v>
      </c>
      <c r="B40" s="238">
        <v>14621</v>
      </c>
      <c r="C40" s="238">
        <v>14707</v>
      </c>
      <c r="D40" s="239">
        <v>99.4</v>
      </c>
      <c r="E40" s="238">
        <v>933</v>
      </c>
      <c r="F40" s="238">
        <v>892</v>
      </c>
      <c r="G40" s="239">
        <v>104.6</v>
      </c>
      <c r="H40" s="240"/>
      <c r="I40" s="241"/>
      <c r="J40" s="240"/>
      <c r="K40" s="240"/>
      <c r="L40" s="241"/>
      <c r="M40" s="240"/>
      <c r="N40" s="240"/>
      <c r="O40" s="241"/>
      <c r="P40" s="240"/>
      <c r="Q40" s="240"/>
      <c r="R40" s="241"/>
      <c r="S40" s="241"/>
    </row>
    <row r="41" spans="1:19" s="234" customFormat="1" x14ac:dyDescent="0.2">
      <c r="A41" s="150" t="s">
        <v>104</v>
      </c>
      <c r="B41" s="238">
        <v>1853</v>
      </c>
      <c r="C41" s="238">
        <v>1973</v>
      </c>
      <c r="D41" s="239">
        <v>93.9</v>
      </c>
      <c r="E41" s="238">
        <v>1518</v>
      </c>
      <c r="F41" s="238">
        <v>1635</v>
      </c>
      <c r="G41" s="239">
        <v>92.8</v>
      </c>
      <c r="H41" s="240"/>
      <c r="I41" s="241"/>
      <c r="J41" s="240"/>
      <c r="K41" s="240"/>
      <c r="L41" s="241"/>
      <c r="M41" s="240"/>
      <c r="N41" s="240"/>
      <c r="O41" s="241"/>
      <c r="P41" s="240"/>
      <c r="Q41" s="240"/>
      <c r="R41" s="241"/>
      <c r="S41" s="241"/>
    </row>
    <row r="42" spans="1:19" s="234" customFormat="1" x14ac:dyDescent="0.2">
      <c r="A42" s="150" t="s">
        <v>106</v>
      </c>
      <c r="B42" s="238">
        <v>29386</v>
      </c>
      <c r="C42" s="238">
        <v>26505</v>
      </c>
      <c r="D42" s="239">
        <v>110.9</v>
      </c>
      <c r="E42" s="238">
        <v>4004</v>
      </c>
      <c r="F42" s="238">
        <v>3890</v>
      </c>
      <c r="G42" s="239">
        <v>102.9</v>
      </c>
      <c r="H42" s="240"/>
      <c r="I42" s="241"/>
      <c r="J42" s="240"/>
      <c r="K42" s="240"/>
      <c r="L42" s="241"/>
      <c r="M42" s="240"/>
      <c r="N42" s="240"/>
      <c r="O42" s="241"/>
      <c r="P42" s="240"/>
      <c r="Q42" s="240"/>
      <c r="R42" s="241"/>
      <c r="S42" s="241"/>
    </row>
    <row r="43" spans="1:19" s="234" customFormat="1" x14ac:dyDescent="0.2">
      <c r="A43" s="150" t="s">
        <v>107</v>
      </c>
      <c r="B43" s="238">
        <v>878</v>
      </c>
      <c r="C43" s="238">
        <v>894</v>
      </c>
      <c r="D43" s="239">
        <v>98.2</v>
      </c>
      <c r="E43" s="243" t="s">
        <v>227</v>
      </c>
      <c r="F43" s="243" t="s">
        <v>227</v>
      </c>
      <c r="G43" s="243" t="s">
        <v>227</v>
      </c>
      <c r="H43" s="240"/>
      <c r="I43" s="241"/>
      <c r="J43" s="240"/>
      <c r="K43" s="240"/>
      <c r="L43" s="241"/>
      <c r="M43" s="240"/>
      <c r="N43" s="240"/>
      <c r="O43" s="241"/>
      <c r="P43" s="240"/>
      <c r="Q43" s="240"/>
      <c r="R43" s="241"/>
      <c r="S43" s="241"/>
    </row>
    <row r="44" spans="1:19" s="234" customFormat="1" x14ac:dyDescent="0.2">
      <c r="A44" s="150" t="s">
        <v>237</v>
      </c>
      <c r="B44" s="238">
        <v>113583</v>
      </c>
      <c r="C44" s="238">
        <v>145178</v>
      </c>
      <c r="D44" s="239">
        <v>78.2</v>
      </c>
      <c r="E44" s="238">
        <v>5831</v>
      </c>
      <c r="F44" s="238">
        <v>8798</v>
      </c>
      <c r="G44" s="239">
        <v>66.3</v>
      </c>
      <c r="H44" s="240"/>
      <c r="I44" s="241"/>
      <c r="J44" s="240"/>
      <c r="K44" s="240"/>
      <c r="L44" s="241"/>
      <c r="M44" s="240"/>
      <c r="N44" s="240"/>
      <c r="O44" s="241"/>
      <c r="P44" s="240"/>
      <c r="Q44" s="240"/>
      <c r="R44" s="241"/>
      <c r="S44" s="241"/>
    </row>
    <row r="45" spans="1:19" s="234" customFormat="1" x14ac:dyDescent="0.2">
      <c r="A45" s="150" t="s">
        <v>109</v>
      </c>
      <c r="B45" s="238">
        <v>2410</v>
      </c>
      <c r="C45" s="238">
        <v>2973</v>
      </c>
      <c r="D45" s="239">
        <v>81.099999999999994</v>
      </c>
      <c r="E45" s="238">
        <v>102</v>
      </c>
      <c r="F45" s="238">
        <v>172</v>
      </c>
      <c r="G45" s="239">
        <v>59.3</v>
      </c>
      <c r="H45" s="240"/>
      <c r="I45" s="241"/>
      <c r="J45" s="240"/>
      <c r="K45" s="240"/>
      <c r="L45" s="241"/>
      <c r="M45" s="240"/>
      <c r="N45" s="240"/>
      <c r="O45" s="241"/>
      <c r="P45" s="240"/>
      <c r="Q45" s="240"/>
      <c r="R45" s="241"/>
      <c r="S45" s="241"/>
    </row>
    <row r="46" spans="1:19" s="234" customFormat="1" ht="22.5" x14ac:dyDescent="0.2">
      <c r="A46" s="150" t="s">
        <v>110</v>
      </c>
      <c r="B46" s="238">
        <v>13108</v>
      </c>
      <c r="C46" s="238">
        <v>15676</v>
      </c>
      <c r="D46" s="239">
        <v>83.6</v>
      </c>
      <c r="E46" s="238">
        <v>4990</v>
      </c>
      <c r="F46" s="238">
        <v>6476</v>
      </c>
      <c r="G46" s="239">
        <v>77.099999999999994</v>
      </c>
      <c r="H46" s="240"/>
      <c r="I46" s="241"/>
      <c r="J46" s="240"/>
      <c r="K46" s="240"/>
      <c r="L46" s="241"/>
      <c r="M46" s="240"/>
      <c r="N46" s="240"/>
      <c r="O46" s="241"/>
      <c r="P46" s="240"/>
      <c r="Q46" s="240"/>
      <c r="R46" s="241"/>
      <c r="S46" s="241"/>
    </row>
    <row r="47" spans="1:19" s="234" customFormat="1" x14ac:dyDescent="0.2">
      <c r="A47" s="152" t="s">
        <v>238</v>
      </c>
      <c r="B47" s="306">
        <v>19</v>
      </c>
      <c r="C47" s="305">
        <v>4</v>
      </c>
      <c r="D47" s="305" t="s">
        <v>234</v>
      </c>
      <c r="E47" s="305" t="s">
        <v>227</v>
      </c>
      <c r="F47" s="305">
        <v>1</v>
      </c>
      <c r="G47" s="305" t="s">
        <v>227</v>
      </c>
      <c r="H47" s="240"/>
      <c r="I47" s="241"/>
      <c r="J47" s="240"/>
      <c r="K47" s="240"/>
      <c r="L47" s="241"/>
      <c r="M47" s="240"/>
      <c r="N47" s="240"/>
      <c r="O47" s="241"/>
      <c r="P47" s="240"/>
      <c r="Q47" s="240"/>
      <c r="R47" s="241"/>
      <c r="S47" s="241"/>
    </row>
    <row r="48" spans="1:19" s="234" customFormat="1" x14ac:dyDescent="0.2">
      <c r="A48" s="151" t="s">
        <v>229</v>
      </c>
      <c r="B48" s="246" t="s">
        <v>227</v>
      </c>
      <c r="C48" s="246" t="s">
        <v>227</v>
      </c>
      <c r="D48" s="308" t="s">
        <v>227</v>
      </c>
      <c r="E48" s="308" t="s">
        <v>227</v>
      </c>
      <c r="F48" s="308">
        <v>6</v>
      </c>
      <c r="G48" s="308" t="s">
        <v>227</v>
      </c>
    </row>
    <row r="49" spans="1:18" s="234" customFormat="1" x14ac:dyDescent="0.2"/>
    <row r="50" spans="1:18" s="234" customFormat="1" ht="12.75" customHeight="1" x14ac:dyDescent="0.2">
      <c r="A50" s="248"/>
      <c r="B50" s="235"/>
      <c r="C50" s="235"/>
      <c r="D50" s="235"/>
      <c r="E50" s="249"/>
      <c r="F50" s="249"/>
      <c r="G50" s="236" t="s">
        <v>179</v>
      </c>
    </row>
    <row r="51" spans="1:18" s="234" customFormat="1" ht="18" customHeight="1" x14ac:dyDescent="0.2">
      <c r="A51" s="412"/>
      <c r="B51" s="413" t="s">
        <v>189</v>
      </c>
      <c r="C51" s="413"/>
      <c r="D51" s="414"/>
      <c r="E51" s="413" t="s">
        <v>190</v>
      </c>
      <c r="F51" s="413"/>
      <c r="G51" s="415"/>
      <c r="H51" s="433"/>
    </row>
    <row r="52" spans="1:18" s="234" customFormat="1" ht="18" customHeight="1" x14ac:dyDescent="0.2">
      <c r="A52" s="412"/>
      <c r="B52" s="413" t="s">
        <v>186</v>
      </c>
      <c r="C52" s="413"/>
      <c r="D52" s="413"/>
      <c r="E52" s="413" t="s">
        <v>186</v>
      </c>
      <c r="F52" s="413"/>
      <c r="G52" s="416"/>
      <c r="H52" s="433"/>
    </row>
    <row r="53" spans="1:18" s="234" customFormat="1" ht="33.75" x14ac:dyDescent="0.2">
      <c r="A53" s="412"/>
      <c r="B53" s="237" t="s">
        <v>208</v>
      </c>
      <c r="C53" s="237" t="s">
        <v>84</v>
      </c>
      <c r="D53" s="237" t="s">
        <v>209</v>
      </c>
      <c r="E53" s="237" t="s">
        <v>208</v>
      </c>
      <c r="F53" s="237" t="s">
        <v>84</v>
      </c>
      <c r="G53" s="432" t="s">
        <v>209</v>
      </c>
      <c r="H53" s="433"/>
    </row>
    <row r="54" spans="1:18" s="234" customFormat="1" x14ac:dyDescent="0.2">
      <c r="A54" s="150" t="s">
        <v>93</v>
      </c>
      <c r="B54" s="238">
        <v>15437</v>
      </c>
      <c r="C54" s="238">
        <v>10682</v>
      </c>
      <c r="D54" s="239">
        <v>144.5</v>
      </c>
      <c r="E54" s="238">
        <v>178</v>
      </c>
      <c r="F54" s="238">
        <v>107</v>
      </c>
      <c r="G54" s="239">
        <v>166.4</v>
      </c>
      <c r="H54" s="240"/>
      <c r="I54" s="241"/>
      <c r="J54" s="240"/>
      <c r="K54" s="240"/>
      <c r="L54" s="241"/>
      <c r="M54" s="240"/>
      <c r="N54" s="240"/>
      <c r="O54" s="241"/>
      <c r="P54" s="240"/>
      <c r="Q54" s="240"/>
      <c r="R54" s="241"/>
    </row>
    <row r="55" spans="1:18" s="234" customFormat="1" x14ac:dyDescent="0.2">
      <c r="A55" s="150" t="s">
        <v>94</v>
      </c>
      <c r="B55" s="238">
        <v>207</v>
      </c>
      <c r="C55" s="238">
        <v>182</v>
      </c>
      <c r="D55" s="239">
        <v>113.7</v>
      </c>
      <c r="E55" s="243" t="s">
        <v>227</v>
      </c>
      <c r="F55" s="243" t="s">
        <v>227</v>
      </c>
      <c r="G55" s="243" t="s">
        <v>227</v>
      </c>
      <c r="H55" s="240"/>
      <c r="I55" s="241"/>
      <c r="J55" s="240"/>
      <c r="K55" s="240"/>
      <c r="L55" s="241"/>
      <c r="M55" s="240"/>
      <c r="N55" s="240"/>
      <c r="O55" s="241"/>
      <c r="P55" s="240"/>
      <c r="Q55" s="240"/>
      <c r="R55" s="241"/>
    </row>
    <row r="56" spans="1:18" s="234" customFormat="1" x14ac:dyDescent="0.2">
      <c r="A56" s="150" t="s">
        <v>95</v>
      </c>
      <c r="B56" s="238">
        <v>3519</v>
      </c>
      <c r="C56" s="238">
        <v>1695</v>
      </c>
      <c r="D56" s="239">
        <v>207.6</v>
      </c>
      <c r="E56" s="243" t="s">
        <v>227</v>
      </c>
      <c r="F56" s="243" t="s">
        <v>227</v>
      </c>
      <c r="G56" s="243" t="s">
        <v>227</v>
      </c>
      <c r="H56" s="240"/>
      <c r="I56" s="241"/>
      <c r="J56" s="240"/>
      <c r="K56" s="240"/>
      <c r="L56" s="241"/>
      <c r="M56" s="240"/>
      <c r="N56" s="240"/>
      <c r="O56" s="241"/>
      <c r="P56" s="240"/>
      <c r="Q56" s="240"/>
      <c r="R56" s="241"/>
    </row>
    <row r="57" spans="1:18" s="234" customFormat="1" x14ac:dyDescent="0.2">
      <c r="A57" s="150" t="s">
        <v>96</v>
      </c>
      <c r="B57" s="238">
        <v>440</v>
      </c>
      <c r="C57" s="238">
        <v>49</v>
      </c>
      <c r="D57" s="239">
        <v>898</v>
      </c>
      <c r="E57" s="243" t="s">
        <v>227</v>
      </c>
      <c r="F57" s="243" t="s">
        <v>227</v>
      </c>
      <c r="G57" s="243" t="s">
        <v>227</v>
      </c>
      <c r="H57" s="240"/>
      <c r="I57" s="241"/>
      <c r="J57" s="240"/>
      <c r="K57" s="240"/>
      <c r="L57" s="241"/>
      <c r="M57" s="240"/>
      <c r="N57" s="240"/>
      <c r="O57" s="241"/>
      <c r="P57" s="240"/>
      <c r="Q57" s="240"/>
      <c r="R57" s="241"/>
    </row>
    <row r="58" spans="1:18" s="234" customFormat="1" x14ac:dyDescent="0.2">
      <c r="A58" s="150" t="s">
        <v>97</v>
      </c>
      <c r="B58" s="238">
        <v>2939</v>
      </c>
      <c r="C58" s="238">
        <v>864</v>
      </c>
      <c r="D58" s="239">
        <v>340.2</v>
      </c>
      <c r="E58" s="238">
        <v>2</v>
      </c>
      <c r="F58" s="243" t="s">
        <v>227</v>
      </c>
      <c r="G58" s="243" t="s">
        <v>227</v>
      </c>
      <c r="H58" s="240"/>
      <c r="I58" s="241"/>
      <c r="J58" s="240"/>
      <c r="K58" s="240"/>
      <c r="L58" s="241"/>
      <c r="M58" s="240"/>
      <c r="N58" s="240"/>
      <c r="O58" s="241"/>
      <c r="P58" s="240"/>
      <c r="Q58" s="240"/>
      <c r="R58" s="241"/>
    </row>
    <row r="59" spans="1:18" s="234" customFormat="1" x14ac:dyDescent="0.2">
      <c r="A59" s="150" t="s">
        <v>98</v>
      </c>
      <c r="B59" s="238">
        <v>290</v>
      </c>
      <c r="C59" s="238">
        <v>311</v>
      </c>
      <c r="D59" s="239">
        <v>93.2</v>
      </c>
      <c r="E59" s="238">
        <v>74</v>
      </c>
      <c r="F59" s="238">
        <v>56</v>
      </c>
      <c r="G59" s="239">
        <v>132.1</v>
      </c>
      <c r="H59" s="240"/>
      <c r="I59" s="241"/>
      <c r="J59" s="240"/>
      <c r="K59" s="240"/>
      <c r="L59" s="241"/>
      <c r="M59" s="240"/>
      <c r="N59" s="240"/>
      <c r="O59" s="241"/>
      <c r="P59" s="240"/>
      <c r="Q59" s="240"/>
      <c r="R59" s="241"/>
    </row>
    <row r="60" spans="1:18" s="234" customFormat="1" x14ac:dyDescent="0.2">
      <c r="A60" s="150" t="s">
        <v>99</v>
      </c>
      <c r="B60" s="238">
        <v>895</v>
      </c>
      <c r="C60" s="238">
        <v>891</v>
      </c>
      <c r="D60" s="239">
        <v>100.4</v>
      </c>
      <c r="E60" s="243" t="s">
        <v>227</v>
      </c>
      <c r="F60" s="243" t="s">
        <v>227</v>
      </c>
      <c r="G60" s="243" t="s">
        <v>227</v>
      </c>
      <c r="H60" s="240"/>
      <c r="I60" s="241"/>
      <c r="J60" s="240"/>
      <c r="K60" s="241"/>
      <c r="L60" s="240"/>
      <c r="M60" s="240"/>
      <c r="N60" s="241"/>
      <c r="O60" s="240"/>
      <c r="P60" s="240"/>
      <c r="Q60" s="241"/>
    </row>
    <row r="61" spans="1:18" s="234" customFormat="1" x14ac:dyDescent="0.2">
      <c r="A61" s="150" t="s">
        <v>100</v>
      </c>
      <c r="B61" s="238">
        <v>573</v>
      </c>
      <c r="C61" s="238">
        <v>524</v>
      </c>
      <c r="D61" s="239">
        <v>109.4</v>
      </c>
      <c r="E61" s="243" t="s">
        <v>227</v>
      </c>
      <c r="F61" s="243" t="s">
        <v>227</v>
      </c>
      <c r="G61" s="243" t="s">
        <v>227</v>
      </c>
      <c r="H61" s="240"/>
      <c r="I61" s="241"/>
      <c r="J61" s="240"/>
      <c r="K61" s="240"/>
      <c r="L61" s="241"/>
      <c r="M61" s="240"/>
      <c r="N61" s="240"/>
      <c r="O61" s="241"/>
      <c r="P61" s="240"/>
      <c r="Q61" s="240"/>
      <c r="R61" s="241"/>
    </row>
    <row r="62" spans="1:18" s="234" customFormat="1" x14ac:dyDescent="0.2">
      <c r="A62" s="150" t="s">
        <v>101</v>
      </c>
      <c r="B62" s="238">
        <v>1262</v>
      </c>
      <c r="C62" s="238">
        <v>867</v>
      </c>
      <c r="D62" s="239">
        <v>145.6</v>
      </c>
      <c r="E62" s="238">
        <v>21</v>
      </c>
      <c r="F62" s="238">
        <v>21</v>
      </c>
      <c r="G62" s="239">
        <v>100</v>
      </c>
      <c r="H62" s="240"/>
      <c r="I62" s="241"/>
      <c r="J62" s="240"/>
      <c r="K62" s="240"/>
      <c r="L62" s="241"/>
      <c r="M62" s="240"/>
      <c r="N62" s="240"/>
      <c r="O62" s="241"/>
      <c r="P62" s="240"/>
      <c r="Q62" s="240"/>
      <c r="R62" s="241"/>
    </row>
    <row r="63" spans="1:18" s="234" customFormat="1" x14ac:dyDescent="0.2">
      <c r="A63" s="150" t="s">
        <v>102</v>
      </c>
      <c r="B63" s="238">
        <v>238</v>
      </c>
      <c r="C63" s="238">
        <v>454</v>
      </c>
      <c r="D63" s="239">
        <v>52.4</v>
      </c>
      <c r="E63" s="243" t="s">
        <v>227</v>
      </c>
      <c r="F63" s="243" t="s">
        <v>227</v>
      </c>
      <c r="G63" s="243" t="s">
        <v>227</v>
      </c>
      <c r="H63" s="240"/>
      <c r="I63" s="241"/>
      <c r="J63" s="240"/>
      <c r="K63" s="240"/>
      <c r="L63" s="241"/>
      <c r="M63" s="240"/>
      <c r="N63" s="240"/>
      <c r="O63" s="241"/>
      <c r="P63" s="240"/>
      <c r="Q63" s="240"/>
      <c r="R63" s="241"/>
    </row>
    <row r="64" spans="1:18" s="234" customFormat="1" x14ac:dyDescent="0.2">
      <c r="A64" s="150" t="s">
        <v>103</v>
      </c>
      <c r="B64" s="238">
        <v>2095</v>
      </c>
      <c r="C64" s="238">
        <v>2184</v>
      </c>
      <c r="D64" s="239">
        <v>95.9</v>
      </c>
      <c r="E64" s="243" t="s">
        <v>227</v>
      </c>
      <c r="F64" s="238">
        <v>1</v>
      </c>
      <c r="G64" s="243" t="s">
        <v>227</v>
      </c>
      <c r="H64" s="240"/>
      <c r="I64" s="241"/>
      <c r="J64" s="240"/>
      <c r="K64" s="240"/>
      <c r="L64" s="241"/>
      <c r="M64" s="240"/>
      <c r="N64" s="240"/>
      <c r="O64" s="241"/>
      <c r="P64" s="240"/>
      <c r="Q64" s="240"/>
      <c r="R64" s="241"/>
    </row>
    <row r="65" spans="1:18" s="234" customFormat="1" x14ac:dyDescent="0.2">
      <c r="A65" s="150" t="s">
        <v>104</v>
      </c>
      <c r="B65" s="238">
        <v>78</v>
      </c>
      <c r="C65" s="238">
        <v>85</v>
      </c>
      <c r="D65" s="239">
        <v>91.8</v>
      </c>
      <c r="E65" s="238">
        <v>19</v>
      </c>
      <c r="F65" s="238">
        <v>18</v>
      </c>
      <c r="G65" s="239">
        <v>105.6</v>
      </c>
      <c r="H65" s="240"/>
      <c r="I65" s="241"/>
      <c r="J65" s="240"/>
      <c r="K65" s="240"/>
      <c r="L65" s="241"/>
      <c r="M65" s="240"/>
      <c r="N65" s="240"/>
      <c r="O65" s="241"/>
      <c r="P65" s="240"/>
      <c r="Q65" s="240"/>
      <c r="R65" s="241"/>
    </row>
    <row r="66" spans="1:18" s="234" customFormat="1" x14ac:dyDescent="0.2">
      <c r="A66" s="150" t="s">
        <v>106</v>
      </c>
      <c r="B66" s="238">
        <v>68</v>
      </c>
      <c r="C66" s="238">
        <v>202</v>
      </c>
      <c r="D66" s="239">
        <v>33.700000000000003</v>
      </c>
      <c r="E66" s="243" t="s">
        <v>227</v>
      </c>
      <c r="F66" s="243" t="s">
        <v>227</v>
      </c>
      <c r="G66" s="243" t="s">
        <v>227</v>
      </c>
      <c r="H66" s="240"/>
      <c r="I66" s="241"/>
      <c r="J66" s="240"/>
      <c r="K66" s="240"/>
      <c r="L66" s="241"/>
      <c r="M66" s="240"/>
      <c r="N66" s="240"/>
      <c r="O66" s="241"/>
      <c r="P66" s="240"/>
      <c r="Q66" s="240"/>
      <c r="R66" s="241"/>
    </row>
    <row r="67" spans="1:18" s="234" customFormat="1" x14ac:dyDescent="0.2">
      <c r="A67" s="150" t="s">
        <v>107</v>
      </c>
      <c r="B67" s="238">
        <v>756</v>
      </c>
      <c r="C67" s="238">
        <v>214</v>
      </c>
      <c r="D67" s="239">
        <v>353.3</v>
      </c>
      <c r="E67" s="243" t="s">
        <v>227</v>
      </c>
      <c r="F67" s="243" t="s">
        <v>227</v>
      </c>
      <c r="G67" s="243" t="s">
        <v>227</v>
      </c>
      <c r="H67" s="240"/>
      <c r="I67" s="241"/>
      <c r="J67" s="240"/>
      <c r="K67" s="240"/>
      <c r="L67" s="241"/>
      <c r="M67" s="244"/>
      <c r="N67" s="244"/>
      <c r="O67" s="244"/>
      <c r="P67" s="244"/>
      <c r="Q67" s="244"/>
      <c r="R67" s="244"/>
    </row>
    <row r="68" spans="1:18" s="234" customFormat="1" x14ac:dyDescent="0.2">
      <c r="A68" s="150" t="s">
        <v>237</v>
      </c>
      <c r="B68" s="238">
        <v>1712</v>
      </c>
      <c r="C68" s="238">
        <v>1959</v>
      </c>
      <c r="D68" s="239">
        <v>87.4</v>
      </c>
      <c r="E68" s="238">
        <v>62</v>
      </c>
      <c r="F68" s="238">
        <v>11</v>
      </c>
      <c r="G68" s="239">
        <v>563.6</v>
      </c>
      <c r="H68" s="240"/>
      <c r="I68" s="241"/>
      <c r="J68" s="240"/>
      <c r="K68" s="240"/>
      <c r="L68" s="241"/>
      <c r="M68" s="240"/>
      <c r="N68" s="240"/>
      <c r="O68" s="241"/>
      <c r="P68" s="240"/>
      <c r="Q68" s="240"/>
      <c r="R68" s="241"/>
    </row>
    <row r="69" spans="1:18" s="234" customFormat="1" x14ac:dyDescent="0.2">
      <c r="A69" s="150" t="s">
        <v>109</v>
      </c>
      <c r="B69" s="238">
        <v>1</v>
      </c>
      <c r="C69" s="238">
        <v>10</v>
      </c>
      <c r="D69" s="239">
        <v>10</v>
      </c>
      <c r="E69" s="243" t="s">
        <v>227</v>
      </c>
      <c r="F69" s="243" t="s">
        <v>227</v>
      </c>
      <c r="G69" s="243" t="s">
        <v>227</v>
      </c>
      <c r="H69" s="240"/>
      <c r="I69" s="241"/>
      <c r="J69" s="240"/>
      <c r="K69" s="240"/>
      <c r="L69" s="241"/>
      <c r="M69" s="240"/>
      <c r="N69" s="240"/>
      <c r="O69" s="241"/>
      <c r="P69" s="240"/>
      <c r="Q69" s="240"/>
      <c r="R69" s="241"/>
    </row>
    <row r="70" spans="1:18" s="234" customFormat="1" ht="22.5" x14ac:dyDescent="0.2">
      <c r="A70" s="150" t="s">
        <v>110</v>
      </c>
      <c r="B70" s="238">
        <v>358</v>
      </c>
      <c r="C70" s="238">
        <v>191</v>
      </c>
      <c r="D70" s="239">
        <v>187.4</v>
      </c>
      <c r="E70" s="243" t="s">
        <v>227</v>
      </c>
      <c r="F70" s="243" t="s">
        <v>227</v>
      </c>
      <c r="G70" s="243" t="s">
        <v>227</v>
      </c>
      <c r="H70" s="240"/>
      <c r="I70" s="241"/>
      <c r="J70" s="240"/>
      <c r="K70" s="240"/>
      <c r="L70" s="241"/>
      <c r="M70" s="240"/>
      <c r="N70" s="240"/>
      <c r="O70" s="241"/>
      <c r="P70" s="240"/>
      <c r="Q70" s="240"/>
      <c r="R70" s="241"/>
    </row>
    <row r="71" spans="1:18" s="234" customFormat="1" x14ac:dyDescent="0.2">
      <c r="A71" s="151" t="s">
        <v>229</v>
      </c>
      <c r="B71" s="246">
        <v>6</v>
      </c>
      <c r="C71" s="247" t="s">
        <v>227</v>
      </c>
      <c r="D71" s="247" t="s">
        <v>227</v>
      </c>
      <c r="E71" s="247" t="s">
        <v>227</v>
      </c>
      <c r="F71" s="247" t="s">
        <v>227</v>
      </c>
      <c r="G71" s="247" t="s">
        <v>227</v>
      </c>
      <c r="H71" s="240"/>
      <c r="I71" s="241"/>
      <c r="J71" s="240"/>
      <c r="K71" s="240"/>
      <c r="L71" s="241"/>
      <c r="M71" s="240"/>
      <c r="N71" s="240"/>
      <c r="O71" s="241"/>
      <c r="P71" s="240"/>
      <c r="Q71" s="240"/>
      <c r="R71" s="241"/>
    </row>
    <row r="73" spans="1:18" x14ac:dyDescent="0.2">
      <c r="A73" s="291"/>
    </row>
  </sheetData>
  <mergeCells count="16">
    <mergeCell ref="A1:G1"/>
    <mergeCell ref="A3:A5"/>
    <mergeCell ref="B3:D3"/>
    <mergeCell ref="E3:G3"/>
    <mergeCell ref="B4:D4"/>
    <mergeCell ref="E4:G4"/>
    <mergeCell ref="A27:A29"/>
    <mergeCell ref="B27:D27"/>
    <mergeCell ref="E27:G27"/>
    <mergeCell ref="B28:D28"/>
    <mergeCell ref="E28:G28"/>
    <mergeCell ref="A51:A53"/>
    <mergeCell ref="B51:D51"/>
    <mergeCell ref="E51:G51"/>
    <mergeCell ref="B52:D52"/>
    <mergeCell ref="E52:G52"/>
  </mergeCells>
  <pageMargins left="0.59055118110236227" right="0.59055118110236227" top="0.59055118110236227" bottom="0.59055118110236227" header="0" footer="0.39370078740157483"/>
  <pageSetup paperSize="9" firstPageNumber="35" orientation="landscape" useFirstPageNumber="1" r:id="rId1"/>
  <headerFooter alignWithMargins="0">
    <oddFooter>&amp;R&amp;"-,полужирный"&amp;8&amp;P</oddFooter>
  </headerFooter>
  <rowBreaks count="2" manualBreakCount="2">
    <brk id="24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1"/>
  <sheetViews>
    <sheetView zoomScale="115" zoomScaleNormal="115" workbookViewId="0">
      <selection activeCell="E14" sqref="E14"/>
    </sheetView>
  </sheetViews>
  <sheetFormatPr defaultRowHeight="12.75" x14ac:dyDescent="0.2"/>
  <cols>
    <col min="1" max="1" width="4.42578125" style="51" customWidth="1"/>
    <col min="2" max="2" width="53.42578125" style="51" customWidth="1"/>
    <col min="3" max="256" width="9.140625" style="51"/>
    <col min="257" max="257" width="4.42578125" style="51" customWidth="1"/>
    <col min="258" max="258" width="53.42578125" style="51" customWidth="1"/>
    <col min="259" max="512" width="9.140625" style="51"/>
    <col min="513" max="513" width="4.42578125" style="51" customWidth="1"/>
    <col min="514" max="514" width="53.42578125" style="51" customWidth="1"/>
    <col min="515" max="768" width="9.140625" style="51"/>
    <col min="769" max="769" width="4.42578125" style="51" customWidth="1"/>
    <col min="770" max="770" width="53.42578125" style="51" customWidth="1"/>
    <col min="771" max="1024" width="9.140625" style="51"/>
    <col min="1025" max="1025" width="4.42578125" style="51" customWidth="1"/>
    <col min="1026" max="1026" width="53.42578125" style="51" customWidth="1"/>
    <col min="1027" max="1280" width="9.140625" style="51"/>
    <col min="1281" max="1281" width="4.42578125" style="51" customWidth="1"/>
    <col min="1282" max="1282" width="53.42578125" style="51" customWidth="1"/>
    <col min="1283" max="1536" width="9.140625" style="51"/>
    <col min="1537" max="1537" width="4.42578125" style="51" customWidth="1"/>
    <col min="1538" max="1538" width="53.42578125" style="51" customWidth="1"/>
    <col min="1539" max="1792" width="9.140625" style="51"/>
    <col min="1793" max="1793" width="4.42578125" style="51" customWidth="1"/>
    <col min="1794" max="1794" width="53.42578125" style="51" customWidth="1"/>
    <col min="1795" max="2048" width="9.140625" style="51"/>
    <col min="2049" max="2049" width="4.42578125" style="51" customWidth="1"/>
    <col min="2050" max="2050" width="53.42578125" style="51" customWidth="1"/>
    <col min="2051" max="2304" width="9.140625" style="51"/>
    <col min="2305" max="2305" width="4.42578125" style="51" customWidth="1"/>
    <col min="2306" max="2306" width="53.42578125" style="51" customWidth="1"/>
    <col min="2307" max="2560" width="9.140625" style="51"/>
    <col min="2561" max="2561" width="4.42578125" style="51" customWidth="1"/>
    <col min="2562" max="2562" width="53.42578125" style="51" customWidth="1"/>
    <col min="2563" max="2816" width="9.140625" style="51"/>
    <col min="2817" max="2817" width="4.42578125" style="51" customWidth="1"/>
    <col min="2818" max="2818" width="53.42578125" style="51" customWidth="1"/>
    <col min="2819" max="3072" width="9.140625" style="51"/>
    <col min="3073" max="3073" width="4.42578125" style="51" customWidth="1"/>
    <col min="3074" max="3074" width="53.42578125" style="51" customWidth="1"/>
    <col min="3075" max="3328" width="9.140625" style="51"/>
    <col min="3329" max="3329" width="4.42578125" style="51" customWidth="1"/>
    <col min="3330" max="3330" width="53.42578125" style="51" customWidth="1"/>
    <col min="3331" max="3584" width="9.140625" style="51"/>
    <col min="3585" max="3585" width="4.42578125" style="51" customWidth="1"/>
    <col min="3586" max="3586" width="53.42578125" style="51" customWidth="1"/>
    <col min="3587" max="3840" width="9.140625" style="51"/>
    <col min="3841" max="3841" width="4.42578125" style="51" customWidth="1"/>
    <col min="3842" max="3842" width="53.42578125" style="51" customWidth="1"/>
    <col min="3843" max="4096" width="9.140625" style="51"/>
    <col min="4097" max="4097" width="4.42578125" style="51" customWidth="1"/>
    <col min="4098" max="4098" width="53.42578125" style="51" customWidth="1"/>
    <col min="4099" max="4352" width="9.140625" style="51"/>
    <col min="4353" max="4353" width="4.42578125" style="51" customWidth="1"/>
    <col min="4354" max="4354" width="53.42578125" style="51" customWidth="1"/>
    <col min="4355" max="4608" width="9.140625" style="51"/>
    <col min="4609" max="4609" width="4.42578125" style="51" customWidth="1"/>
    <col min="4610" max="4610" width="53.42578125" style="51" customWidth="1"/>
    <col min="4611" max="4864" width="9.140625" style="51"/>
    <col min="4865" max="4865" width="4.42578125" style="51" customWidth="1"/>
    <col min="4866" max="4866" width="53.42578125" style="51" customWidth="1"/>
    <col min="4867" max="5120" width="9.140625" style="51"/>
    <col min="5121" max="5121" width="4.42578125" style="51" customWidth="1"/>
    <col min="5122" max="5122" width="53.42578125" style="51" customWidth="1"/>
    <col min="5123" max="5376" width="9.140625" style="51"/>
    <col min="5377" max="5377" width="4.42578125" style="51" customWidth="1"/>
    <col min="5378" max="5378" width="53.42578125" style="51" customWidth="1"/>
    <col min="5379" max="5632" width="9.140625" style="51"/>
    <col min="5633" max="5633" width="4.42578125" style="51" customWidth="1"/>
    <col min="5634" max="5634" width="53.42578125" style="51" customWidth="1"/>
    <col min="5635" max="5888" width="9.140625" style="51"/>
    <col min="5889" max="5889" width="4.42578125" style="51" customWidth="1"/>
    <col min="5890" max="5890" width="53.42578125" style="51" customWidth="1"/>
    <col min="5891" max="6144" width="9.140625" style="51"/>
    <col min="6145" max="6145" width="4.42578125" style="51" customWidth="1"/>
    <col min="6146" max="6146" width="53.42578125" style="51" customWidth="1"/>
    <col min="6147" max="6400" width="9.140625" style="51"/>
    <col min="6401" max="6401" width="4.42578125" style="51" customWidth="1"/>
    <col min="6402" max="6402" width="53.42578125" style="51" customWidth="1"/>
    <col min="6403" max="6656" width="9.140625" style="51"/>
    <col min="6657" max="6657" width="4.42578125" style="51" customWidth="1"/>
    <col min="6658" max="6658" width="53.42578125" style="51" customWidth="1"/>
    <col min="6659" max="6912" width="9.140625" style="51"/>
    <col min="6913" max="6913" width="4.42578125" style="51" customWidth="1"/>
    <col min="6914" max="6914" width="53.42578125" style="51" customWidth="1"/>
    <col min="6915" max="7168" width="9.140625" style="51"/>
    <col min="7169" max="7169" width="4.42578125" style="51" customWidth="1"/>
    <col min="7170" max="7170" width="53.42578125" style="51" customWidth="1"/>
    <col min="7171" max="7424" width="9.140625" style="51"/>
    <col min="7425" max="7425" width="4.42578125" style="51" customWidth="1"/>
    <col min="7426" max="7426" width="53.42578125" style="51" customWidth="1"/>
    <col min="7427" max="7680" width="9.140625" style="51"/>
    <col min="7681" max="7681" width="4.42578125" style="51" customWidth="1"/>
    <col min="7682" max="7682" width="53.42578125" style="51" customWidth="1"/>
    <col min="7683" max="7936" width="9.140625" style="51"/>
    <col min="7937" max="7937" width="4.42578125" style="51" customWidth="1"/>
    <col min="7938" max="7938" width="53.42578125" style="51" customWidth="1"/>
    <col min="7939" max="8192" width="9.140625" style="51"/>
    <col min="8193" max="8193" width="4.42578125" style="51" customWidth="1"/>
    <col min="8194" max="8194" width="53.42578125" style="51" customWidth="1"/>
    <col min="8195" max="8448" width="9.140625" style="51"/>
    <col min="8449" max="8449" width="4.42578125" style="51" customWidth="1"/>
    <col min="8450" max="8450" width="53.42578125" style="51" customWidth="1"/>
    <col min="8451" max="8704" width="9.140625" style="51"/>
    <col min="8705" max="8705" width="4.42578125" style="51" customWidth="1"/>
    <col min="8706" max="8706" width="53.42578125" style="51" customWidth="1"/>
    <col min="8707" max="8960" width="9.140625" style="51"/>
    <col min="8961" max="8961" width="4.42578125" style="51" customWidth="1"/>
    <col min="8962" max="8962" width="53.42578125" style="51" customWidth="1"/>
    <col min="8963" max="9216" width="9.140625" style="51"/>
    <col min="9217" max="9217" width="4.42578125" style="51" customWidth="1"/>
    <col min="9218" max="9218" width="53.42578125" style="51" customWidth="1"/>
    <col min="9219" max="9472" width="9.140625" style="51"/>
    <col min="9473" max="9473" width="4.42578125" style="51" customWidth="1"/>
    <col min="9474" max="9474" width="53.42578125" style="51" customWidth="1"/>
    <col min="9475" max="9728" width="9.140625" style="51"/>
    <col min="9729" max="9729" width="4.42578125" style="51" customWidth="1"/>
    <col min="9730" max="9730" width="53.42578125" style="51" customWidth="1"/>
    <col min="9731" max="9984" width="9.140625" style="51"/>
    <col min="9985" max="9985" width="4.42578125" style="51" customWidth="1"/>
    <col min="9986" max="9986" width="53.42578125" style="51" customWidth="1"/>
    <col min="9987" max="10240" width="9.140625" style="51"/>
    <col min="10241" max="10241" width="4.42578125" style="51" customWidth="1"/>
    <col min="10242" max="10242" width="53.42578125" style="51" customWidth="1"/>
    <col min="10243" max="10496" width="9.140625" style="51"/>
    <col min="10497" max="10497" width="4.42578125" style="51" customWidth="1"/>
    <col min="10498" max="10498" width="53.42578125" style="51" customWidth="1"/>
    <col min="10499" max="10752" width="9.140625" style="51"/>
    <col min="10753" max="10753" width="4.42578125" style="51" customWidth="1"/>
    <col min="10754" max="10754" width="53.42578125" style="51" customWidth="1"/>
    <col min="10755" max="11008" width="9.140625" style="51"/>
    <col min="11009" max="11009" width="4.42578125" style="51" customWidth="1"/>
    <col min="11010" max="11010" width="53.42578125" style="51" customWidth="1"/>
    <col min="11011" max="11264" width="9.140625" style="51"/>
    <col min="11265" max="11265" width="4.42578125" style="51" customWidth="1"/>
    <col min="11266" max="11266" width="53.42578125" style="51" customWidth="1"/>
    <col min="11267" max="11520" width="9.140625" style="51"/>
    <col min="11521" max="11521" width="4.42578125" style="51" customWidth="1"/>
    <col min="11522" max="11522" width="53.42578125" style="51" customWidth="1"/>
    <col min="11523" max="11776" width="9.140625" style="51"/>
    <col min="11777" max="11777" width="4.42578125" style="51" customWidth="1"/>
    <col min="11778" max="11778" width="53.42578125" style="51" customWidth="1"/>
    <col min="11779" max="12032" width="9.140625" style="51"/>
    <col min="12033" max="12033" width="4.42578125" style="51" customWidth="1"/>
    <col min="12034" max="12034" width="53.42578125" style="51" customWidth="1"/>
    <col min="12035" max="12288" width="9.140625" style="51"/>
    <col min="12289" max="12289" width="4.42578125" style="51" customWidth="1"/>
    <col min="12290" max="12290" width="53.42578125" style="51" customWidth="1"/>
    <col min="12291" max="12544" width="9.140625" style="51"/>
    <col min="12545" max="12545" width="4.42578125" style="51" customWidth="1"/>
    <col min="12546" max="12546" width="53.42578125" style="51" customWidth="1"/>
    <col min="12547" max="12800" width="9.140625" style="51"/>
    <col min="12801" max="12801" width="4.42578125" style="51" customWidth="1"/>
    <col min="12802" max="12802" width="53.42578125" style="51" customWidth="1"/>
    <col min="12803" max="13056" width="9.140625" style="51"/>
    <col min="13057" max="13057" width="4.42578125" style="51" customWidth="1"/>
    <col min="13058" max="13058" width="53.42578125" style="51" customWidth="1"/>
    <col min="13059" max="13312" width="9.140625" style="51"/>
    <col min="13313" max="13313" width="4.42578125" style="51" customWidth="1"/>
    <col min="13314" max="13314" width="53.42578125" style="51" customWidth="1"/>
    <col min="13315" max="13568" width="9.140625" style="51"/>
    <col min="13569" max="13569" width="4.42578125" style="51" customWidth="1"/>
    <col min="13570" max="13570" width="53.42578125" style="51" customWidth="1"/>
    <col min="13571" max="13824" width="9.140625" style="51"/>
    <col min="13825" max="13825" width="4.42578125" style="51" customWidth="1"/>
    <col min="13826" max="13826" width="53.42578125" style="51" customWidth="1"/>
    <col min="13827" max="14080" width="9.140625" style="51"/>
    <col min="14081" max="14081" width="4.42578125" style="51" customWidth="1"/>
    <col min="14082" max="14082" width="53.42578125" style="51" customWidth="1"/>
    <col min="14083" max="14336" width="9.140625" style="51"/>
    <col min="14337" max="14337" width="4.42578125" style="51" customWidth="1"/>
    <col min="14338" max="14338" width="53.42578125" style="51" customWidth="1"/>
    <col min="14339" max="14592" width="9.140625" style="51"/>
    <col min="14593" max="14593" width="4.42578125" style="51" customWidth="1"/>
    <col min="14594" max="14594" width="53.42578125" style="51" customWidth="1"/>
    <col min="14595" max="14848" width="9.140625" style="51"/>
    <col min="14849" max="14849" width="4.42578125" style="51" customWidth="1"/>
    <col min="14850" max="14850" width="53.42578125" style="51" customWidth="1"/>
    <col min="14851" max="15104" width="9.140625" style="51"/>
    <col min="15105" max="15105" width="4.42578125" style="51" customWidth="1"/>
    <col min="15106" max="15106" width="53.42578125" style="51" customWidth="1"/>
    <col min="15107" max="15360" width="9.140625" style="51"/>
    <col min="15361" max="15361" width="4.42578125" style="51" customWidth="1"/>
    <col min="15362" max="15362" width="53.42578125" style="51" customWidth="1"/>
    <col min="15363" max="15616" width="9.140625" style="51"/>
    <col min="15617" max="15617" width="4.42578125" style="51" customWidth="1"/>
    <col min="15618" max="15618" width="53.42578125" style="51" customWidth="1"/>
    <col min="15619" max="15872" width="9.140625" style="51"/>
    <col min="15873" max="15873" width="4.42578125" style="51" customWidth="1"/>
    <col min="15874" max="15874" width="53.42578125" style="51" customWidth="1"/>
    <col min="15875" max="16128" width="9.140625" style="51"/>
    <col min="16129" max="16129" width="4.42578125" style="51" customWidth="1"/>
    <col min="16130" max="16130" width="53.42578125" style="51" customWidth="1"/>
    <col min="16131" max="16384" width="9.140625" style="51"/>
  </cols>
  <sheetData>
    <row r="6" spans="2:2" x14ac:dyDescent="0.2">
      <c r="B6" s="52"/>
    </row>
    <row r="7" spans="2:2" x14ac:dyDescent="0.2">
      <c r="B7" s="52"/>
    </row>
    <row r="9" spans="2:2" x14ac:dyDescent="0.2">
      <c r="B9" s="53" t="s">
        <v>3</v>
      </c>
    </row>
    <row r="10" spans="2:2" x14ac:dyDescent="0.2">
      <c r="B10" s="53" t="s">
        <v>4</v>
      </c>
    </row>
    <row r="11" spans="2:2" x14ac:dyDescent="0.2">
      <c r="B11" s="53" t="s">
        <v>5</v>
      </c>
    </row>
    <row r="12" spans="2:2" x14ac:dyDescent="0.2">
      <c r="B12" s="53" t="s">
        <v>6</v>
      </c>
    </row>
    <row r="13" spans="2:2" x14ac:dyDescent="0.2">
      <c r="B13" s="53" t="s">
        <v>7</v>
      </c>
    </row>
    <row r="14" spans="2:2" ht="40.5" customHeight="1" x14ac:dyDescent="0.2">
      <c r="B14" s="54" t="s">
        <v>8</v>
      </c>
    </row>
    <row r="21" spans="2:4" x14ac:dyDescent="0.2">
      <c r="B21" s="55" t="s">
        <v>9</v>
      </c>
      <c r="C21" s="56"/>
      <c r="D21" s="56"/>
    </row>
  </sheetData>
  <pageMargins left="0.78740157480314965" right="0.39370078740157483" top="0.39370078740157483" bottom="0.39370078740157483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>
      <selection activeCell="N20" sqref="N20"/>
    </sheetView>
  </sheetViews>
  <sheetFormatPr defaultRowHeight="12.75" x14ac:dyDescent="0.2"/>
  <cols>
    <col min="1" max="1" width="23.28515625" style="225" customWidth="1"/>
    <col min="2" max="2" width="9.5703125" style="225" customWidth="1"/>
    <col min="3" max="3" width="11" style="225" customWidth="1"/>
    <col min="4" max="4" width="10.5703125" style="225" customWidth="1"/>
    <col min="5" max="5" width="11.42578125" style="225" customWidth="1"/>
    <col min="6" max="6" width="11" style="225" customWidth="1"/>
    <col min="7" max="7" width="10.85546875" style="225" customWidth="1"/>
    <col min="8" max="252" width="9.140625" style="225"/>
    <col min="253" max="253" width="23.28515625" style="225" customWidth="1"/>
    <col min="254" max="254" width="9.5703125" style="225" customWidth="1"/>
    <col min="255" max="255" width="11" style="225" customWidth="1"/>
    <col min="256" max="256" width="10.5703125" style="225" customWidth="1"/>
    <col min="257" max="258" width="10.85546875" style="225" customWidth="1"/>
    <col min="259" max="259" width="11.42578125" style="225" customWidth="1"/>
    <col min="260" max="260" width="11" style="225" customWidth="1"/>
    <col min="261" max="261" width="10.85546875" style="225" customWidth="1"/>
    <col min="262" max="263" width="11.42578125" style="225" customWidth="1"/>
    <col min="264" max="508" width="9.140625" style="225"/>
    <col min="509" max="509" width="23.28515625" style="225" customWidth="1"/>
    <col min="510" max="510" width="9.5703125" style="225" customWidth="1"/>
    <col min="511" max="511" width="11" style="225" customWidth="1"/>
    <col min="512" max="512" width="10.5703125" style="225" customWidth="1"/>
    <col min="513" max="514" width="10.85546875" style="225" customWidth="1"/>
    <col min="515" max="515" width="11.42578125" style="225" customWidth="1"/>
    <col min="516" max="516" width="11" style="225" customWidth="1"/>
    <col min="517" max="517" width="10.85546875" style="225" customWidth="1"/>
    <col min="518" max="519" width="11.42578125" style="225" customWidth="1"/>
    <col min="520" max="764" width="9.140625" style="225"/>
    <col min="765" max="765" width="23.28515625" style="225" customWidth="1"/>
    <col min="766" max="766" width="9.5703125" style="225" customWidth="1"/>
    <col min="767" max="767" width="11" style="225" customWidth="1"/>
    <col min="768" max="768" width="10.5703125" style="225" customWidth="1"/>
    <col min="769" max="770" width="10.85546875" style="225" customWidth="1"/>
    <col min="771" max="771" width="11.42578125" style="225" customWidth="1"/>
    <col min="772" max="772" width="11" style="225" customWidth="1"/>
    <col min="773" max="773" width="10.85546875" style="225" customWidth="1"/>
    <col min="774" max="775" width="11.42578125" style="225" customWidth="1"/>
    <col min="776" max="1020" width="9.140625" style="225"/>
    <col min="1021" max="1021" width="23.28515625" style="225" customWidth="1"/>
    <col min="1022" max="1022" width="9.5703125" style="225" customWidth="1"/>
    <col min="1023" max="1023" width="11" style="225" customWidth="1"/>
    <col min="1024" max="1024" width="10.5703125" style="225" customWidth="1"/>
    <col min="1025" max="1026" width="10.85546875" style="225" customWidth="1"/>
    <col min="1027" max="1027" width="11.42578125" style="225" customWidth="1"/>
    <col min="1028" max="1028" width="11" style="225" customWidth="1"/>
    <col min="1029" max="1029" width="10.85546875" style="225" customWidth="1"/>
    <col min="1030" max="1031" width="11.42578125" style="225" customWidth="1"/>
    <col min="1032" max="1276" width="9.140625" style="225"/>
    <col min="1277" max="1277" width="23.28515625" style="225" customWidth="1"/>
    <col min="1278" max="1278" width="9.5703125" style="225" customWidth="1"/>
    <col min="1279" max="1279" width="11" style="225" customWidth="1"/>
    <col min="1280" max="1280" width="10.5703125" style="225" customWidth="1"/>
    <col min="1281" max="1282" width="10.85546875" style="225" customWidth="1"/>
    <col min="1283" max="1283" width="11.42578125" style="225" customWidth="1"/>
    <col min="1284" max="1284" width="11" style="225" customWidth="1"/>
    <col min="1285" max="1285" width="10.85546875" style="225" customWidth="1"/>
    <col min="1286" max="1287" width="11.42578125" style="225" customWidth="1"/>
    <col min="1288" max="1532" width="9.140625" style="225"/>
    <col min="1533" max="1533" width="23.28515625" style="225" customWidth="1"/>
    <col min="1534" max="1534" width="9.5703125" style="225" customWidth="1"/>
    <col min="1535" max="1535" width="11" style="225" customWidth="1"/>
    <col min="1536" max="1536" width="10.5703125" style="225" customWidth="1"/>
    <col min="1537" max="1538" width="10.85546875" style="225" customWidth="1"/>
    <col min="1539" max="1539" width="11.42578125" style="225" customWidth="1"/>
    <col min="1540" max="1540" width="11" style="225" customWidth="1"/>
    <col min="1541" max="1541" width="10.85546875" style="225" customWidth="1"/>
    <col min="1542" max="1543" width="11.42578125" style="225" customWidth="1"/>
    <col min="1544" max="1788" width="9.140625" style="225"/>
    <col min="1789" max="1789" width="23.28515625" style="225" customWidth="1"/>
    <col min="1790" max="1790" width="9.5703125" style="225" customWidth="1"/>
    <col min="1791" max="1791" width="11" style="225" customWidth="1"/>
    <col min="1792" max="1792" width="10.5703125" style="225" customWidth="1"/>
    <col min="1793" max="1794" width="10.85546875" style="225" customWidth="1"/>
    <col min="1795" max="1795" width="11.42578125" style="225" customWidth="1"/>
    <col min="1796" max="1796" width="11" style="225" customWidth="1"/>
    <col min="1797" max="1797" width="10.85546875" style="225" customWidth="1"/>
    <col min="1798" max="1799" width="11.42578125" style="225" customWidth="1"/>
    <col min="1800" max="2044" width="9.140625" style="225"/>
    <col min="2045" max="2045" width="23.28515625" style="225" customWidth="1"/>
    <col min="2046" max="2046" width="9.5703125" style="225" customWidth="1"/>
    <col min="2047" max="2047" width="11" style="225" customWidth="1"/>
    <col min="2048" max="2048" width="10.5703125" style="225" customWidth="1"/>
    <col min="2049" max="2050" width="10.85546875" style="225" customWidth="1"/>
    <col min="2051" max="2051" width="11.42578125" style="225" customWidth="1"/>
    <col min="2052" max="2052" width="11" style="225" customWidth="1"/>
    <col min="2053" max="2053" width="10.85546875" style="225" customWidth="1"/>
    <col min="2054" max="2055" width="11.42578125" style="225" customWidth="1"/>
    <col min="2056" max="2300" width="9.140625" style="225"/>
    <col min="2301" max="2301" width="23.28515625" style="225" customWidth="1"/>
    <col min="2302" max="2302" width="9.5703125" style="225" customWidth="1"/>
    <col min="2303" max="2303" width="11" style="225" customWidth="1"/>
    <col min="2304" max="2304" width="10.5703125" style="225" customWidth="1"/>
    <col min="2305" max="2306" width="10.85546875" style="225" customWidth="1"/>
    <col min="2307" max="2307" width="11.42578125" style="225" customWidth="1"/>
    <col min="2308" max="2308" width="11" style="225" customWidth="1"/>
    <col min="2309" max="2309" width="10.85546875" style="225" customWidth="1"/>
    <col min="2310" max="2311" width="11.42578125" style="225" customWidth="1"/>
    <col min="2312" max="2556" width="9.140625" style="225"/>
    <col min="2557" max="2557" width="23.28515625" style="225" customWidth="1"/>
    <col min="2558" max="2558" width="9.5703125" style="225" customWidth="1"/>
    <col min="2559" max="2559" width="11" style="225" customWidth="1"/>
    <col min="2560" max="2560" width="10.5703125" style="225" customWidth="1"/>
    <col min="2561" max="2562" width="10.85546875" style="225" customWidth="1"/>
    <col min="2563" max="2563" width="11.42578125" style="225" customWidth="1"/>
    <col min="2564" max="2564" width="11" style="225" customWidth="1"/>
    <col min="2565" max="2565" width="10.85546875" style="225" customWidth="1"/>
    <col min="2566" max="2567" width="11.42578125" style="225" customWidth="1"/>
    <col min="2568" max="2812" width="9.140625" style="225"/>
    <col min="2813" max="2813" width="23.28515625" style="225" customWidth="1"/>
    <col min="2814" max="2814" width="9.5703125" style="225" customWidth="1"/>
    <col min="2815" max="2815" width="11" style="225" customWidth="1"/>
    <col min="2816" max="2816" width="10.5703125" style="225" customWidth="1"/>
    <col min="2817" max="2818" width="10.85546875" style="225" customWidth="1"/>
    <col min="2819" max="2819" width="11.42578125" style="225" customWidth="1"/>
    <col min="2820" max="2820" width="11" style="225" customWidth="1"/>
    <col min="2821" max="2821" width="10.85546875" style="225" customWidth="1"/>
    <col min="2822" max="2823" width="11.42578125" style="225" customWidth="1"/>
    <col min="2824" max="3068" width="9.140625" style="225"/>
    <col min="3069" max="3069" width="23.28515625" style="225" customWidth="1"/>
    <col min="3070" max="3070" width="9.5703125" style="225" customWidth="1"/>
    <col min="3071" max="3071" width="11" style="225" customWidth="1"/>
    <col min="3072" max="3072" width="10.5703125" style="225" customWidth="1"/>
    <col min="3073" max="3074" width="10.85546875" style="225" customWidth="1"/>
    <col min="3075" max="3075" width="11.42578125" style="225" customWidth="1"/>
    <col min="3076" max="3076" width="11" style="225" customWidth="1"/>
    <col min="3077" max="3077" width="10.85546875" style="225" customWidth="1"/>
    <col min="3078" max="3079" width="11.42578125" style="225" customWidth="1"/>
    <col min="3080" max="3324" width="9.140625" style="225"/>
    <col min="3325" max="3325" width="23.28515625" style="225" customWidth="1"/>
    <col min="3326" max="3326" width="9.5703125" style="225" customWidth="1"/>
    <col min="3327" max="3327" width="11" style="225" customWidth="1"/>
    <col min="3328" max="3328" width="10.5703125" style="225" customWidth="1"/>
    <col min="3329" max="3330" width="10.85546875" style="225" customWidth="1"/>
    <col min="3331" max="3331" width="11.42578125" style="225" customWidth="1"/>
    <col min="3332" max="3332" width="11" style="225" customWidth="1"/>
    <col min="3333" max="3333" width="10.85546875" style="225" customWidth="1"/>
    <col min="3334" max="3335" width="11.42578125" style="225" customWidth="1"/>
    <col min="3336" max="3580" width="9.140625" style="225"/>
    <col min="3581" max="3581" width="23.28515625" style="225" customWidth="1"/>
    <col min="3582" max="3582" width="9.5703125" style="225" customWidth="1"/>
    <col min="3583" max="3583" width="11" style="225" customWidth="1"/>
    <col min="3584" max="3584" width="10.5703125" style="225" customWidth="1"/>
    <col min="3585" max="3586" width="10.85546875" style="225" customWidth="1"/>
    <col min="3587" max="3587" width="11.42578125" style="225" customWidth="1"/>
    <col min="3588" max="3588" width="11" style="225" customWidth="1"/>
    <col min="3589" max="3589" width="10.85546875" style="225" customWidth="1"/>
    <col min="3590" max="3591" width="11.42578125" style="225" customWidth="1"/>
    <col min="3592" max="3836" width="9.140625" style="225"/>
    <col min="3837" max="3837" width="23.28515625" style="225" customWidth="1"/>
    <col min="3838" max="3838" width="9.5703125" style="225" customWidth="1"/>
    <col min="3839" max="3839" width="11" style="225" customWidth="1"/>
    <col min="3840" max="3840" width="10.5703125" style="225" customWidth="1"/>
    <col min="3841" max="3842" width="10.85546875" style="225" customWidth="1"/>
    <col min="3843" max="3843" width="11.42578125" style="225" customWidth="1"/>
    <col min="3844" max="3844" width="11" style="225" customWidth="1"/>
    <col min="3845" max="3845" width="10.85546875" style="225" customWidth="1"/>
    <col min="3846" max="3847" width="11.42578125" style="225" customWidth="1"/>
    <col min="3848" max="4092" width="9.140625" style="225"/>
    <col min="4093" max="4093" width="23.28515625" style="225" customWidth="1"/>
    <col min="4094" max="4094" width="9.5703125" style="225" customWidth="1"/>
    <col min="4095" max="4095" width="11" style="225" customWidth="1"/>
    <col min="4096" max="4096" width="10.5703125" style="225" customWidth="1"/>
    <col min="4097" max="4098" width="10.85546875" style="225" customWidth="1"/>
    <col min="4099" max="4099" width="11.42578125" style="225" customWidth="1"/>
    <col min="4100" max="4100" width="11" style="225" customWidth="1"/>
    <col min="4101" max="4101" width="10.85546875" style="225" customWidth="1"/>
    <col min="4102" max="4103" width="11.42578125" style="225" customWidth="1"/>
    <col min="4104" max="4348" width="9.140625" style="225"/>
    <col min="4349" max="4349" width="23.28515625" style="225" customWidth="1"/>
    <col min="4350" max="4350" width="9.5703125" style="225" customWidth="1"/>
    <col min="4351" max="4351" width="11" style="225" customWidth="1"/>
    <col min="4352" max="4352" width="10.5703125" style="225" customWidth="1"/>
    <col min="4353" max="4354" width="10.85546875" style="225" customWidth="1"/>
    <col min="4355" max="4355" width="11.42578125" style="225" customWidth="1"/>
    <col min="4356" max="4356" width="11" style="225" customWidth="1"/>
    <col min="4357" max="4357" width="10.85546875" style="225" customWidth="1"/>
    <col min="4358" max="4359" width="11.42578125" style="225" customWidth="1"/>
    <col min="4360" max="4604" width="9.140625" style="225"/>
    <col min="4605" max="4605" width="23.28515625" style="225" customWidth="1"/>
    <col min="4606" max="4606" width="9.5703125" style="225" customWidth="1"/>
    <col min="4607" max="4607" width="11" style="225" customWidth="1"/>
    <col min="4608" max="4608" width="10.5703125" style="225" customWidth="1"/>
    <col min="4609" max="4610" width="10.85546875" style="225" customWidth="1"/>
    <col min="4611" max="4611" width="11.42578125" style="225" customWidth="1"/>
    <col min="4612" max="4612" width="11" style="225" customWidth="1"/>
    <col min="4613" max="4613" width="10.85546875" style="225" customWidth="1"/>
    <col min="4614" max="4615" width="11.42578125" style="225" customWidth="1"/>
    <col min="4616" max="4860" width="9.140625" style="225"/>
    <col min="4861" max="4861" width="23.28515625" style="225" customWidth="1"/>
    <col min="4862" max="4862" width="9.5703125" style="225" customWidth="1"/>
    <col min="4863" max="4863" width="11" style="225" customWidth="1"/>
    <col min="4864" max="4864" width="10.5703125" style="225" customWidth="1"/>
    <col min="4865" max="4866" width="10.85546875" style="225" customWidth="1"/>
    <col min="4867" max="4867" width="11.42578125" style="225" customWidth="1"/>
    <col min="4868" max="4868" width="11" style="225" customWidth="1"/>
    <col min="4869" max="4869" width="10.85546875" style="225" customWidth="1"/>
    <col min="4870" max="4871" width="11.42578125" style="225" customWidth="1"/>
    <col min="4872" max="5116" width="9.140625" style="225"/>
    <col min="5117" max="5117" width="23.28515625" style="225" customWidth="1"/>
    <col min="5118" max="5118" width="9.5703125" style="225" customWidth="1"/>
    <col min="5119" max="5119" width="11" style="225" customWidth="1"/>
    <col min="5120" max="5120" width="10.5703125" style="225" customWidth="1"/>
    <col min="5121" max="5122" width="10.85546875" style="225" customWidth="1"/>
    <col min="5123" max="5123" width="11.42578125" style="225" customWidth="1"/>
    <col min="5124" max="5124" width="11" style="225" customWidth="1"/>
    <col min="5125" max="5125" width="10.85546875" style="225" customWidth="1"/>
    <col min="5126" max="5127" width="11.42578125" style="225" customWidth="1"/>
    <col min="5128" max="5372" width="9.140625" style="225"/>
    <col min="5373" max="5373" width="23.28515625" style="225" customWidth="1"/>
    <col min="5374" max="5374" width="9.5703125" style="225" customWidth="1"/>
    <col min="5375" max="5375" width="11" style="225" customWidth="1"/>
    <col min="5376" max="5376" width="10.5703125" style="225" customWidth="1"/>
    <col min="5377" max="5378" width="10.85546875" style="225" customWidth="1"/>
    <col min="5379" max="5379" width="11.42578125" style="225" customWidth="1"/>
    <col min="5380" max="5380" width="11" style="225" customWidth="1"/>
    <col min="5381" max="5381" width="10.85546875" style="225" customWidth="1"/>
    <col min="5382" max="5383" width="11.42578125" style="225" customWidth="1"/>
    <col min="5384" max="5628" width="9.140625" style="225"/>
    <col min="5629" max="5629" width="23.28515625" style="225" customWidth="1"/>
    <col min="5630" max="5630" width="9.5703125" style="225" customWidth="1"/>
    <col min="5631" max="5631" width="11" style="225" customWidth="1"/>
    <col min="5632" max="5632" width="10.5703125" style="225" customWidth="1"/>
    <col min="5633" max="5634" width="10.85546875" style="225" customWidth="1"/>
    <col min="5635" max="5635" width="11.42578125" style="225" customWidth="1"/>
    <col min="5636" max="5636" width="11" style="225" customWidth="1"/>
    <col min="5637" max="5637" width="10.85546875" style="225" customWidth="1"/>
    <col min="5638" max="5639" width="11.42578125" style="225" customWidth="1"/>
    <col min="5640" max="5884" width="9.140625" style="225"/>
    <col min="5885" max="5885" width="23.28515625" style="225" customWidth="1"/>
    <col min="5886" max="5886" width="9.5703125" style="225" customWidth="1"/>
    <col min="5887" max="5887" width="11" style="225" customWidth="1"/>
    <col min="5888" max="5888" width="10.5703125" style="225" customWidth="1"/>
    <col min="5889" max="5890" width="10.85546875" style="225" customWidth="1"/>
    <col min="5891" max="5891" width="11.42578125" style="225" customWidth="1"/>
    <col min="5892" max="5892" width="11" style="225" customWidth="1"/>
    <col min="5893" max="5893" width="10.85546875" style="225" customWidth="1"/>
    <col min="5894" max="5895" width="11.42578125" style="225" customWidth="1"/>
    <col min="5896" max="6140" width="9.140625" style="225"/>
    <col min="6141" max="6141" width="23.28515625" style="225" customWidth="1"/>
    <col min="6142" max="6142" width="9.5703125" style="225" customWidth="1"/>
    <col min="6143" max="6143" width="11" style="225" customWidth="1"/>
    <col min="6144" max="6144" width="10.5703125" style="225" customWidth="1"/>
    <col min="6145" max="6146" width="10.85546875" style="225" customWidth="1"/>
    <col min="6147" max="6147" width="11.42578125" style="225" customWidth="1"/>
    <col min="6148" max="6148" width="11" style="225" customWidth="1"/>
    <col min="6149" max="6149" width="10.85546875" style="225" customWidth="1"/>
    <col min="6150" max="6151" width="11.42578125" style="225" customWidth="1"/>
    <col min="6152" max="6396" width="9.140625" style="225"/>
    <col min="6397" max="6397" width="23.28515625" style="225" customWidth="1"/>
    <col min="6398" max="6398" width="9.5703125" style="225" customWidth="1"/>
    <col min="6399" max="6399" width="11" style="225" customWidth="1"/>
    <col min="6400" max="6400" width="10.5703125" style="225" customWidth="1"/>
    <col min="6401" max="6402" width="10.85546875" style="225" customWidth="1"/>
    <col min="6403" max="6403" width="11.42578125" style="225" customWidth="1"/>
    <col min="6404" max="6404" width="11" style="225" customWidth="1"/>
    <col min="6405" max="6405" width="10.85546875" style="225" customWidth="1"/>
    <col min="6406" max="6407" width="11.42578125" style="225" customWidth="1"/>
    <col min="6408" max="6652" width="9.140625" style="225"/>
    <col min="6653" max="6653" width="23.28515625" style="225" customWidth="1"/>
    <col min="6654" max="6654" width="9.5703125" style="225" customWidth="1"/>
    <col min="6655" max="6655" width="11" style="225" customWidth="1"/>
    <col min="6656" max="6656" width="10.5703125" style="225" customWidth="1"/>
    <col min="6657" max="6658" width="10.85546875" style="225" customWidth="1"/>
    <col min="6659" max="6659" width="11.42578125" style="225" customWidth="1"/>
    <col min="6660" max="6660" width="11" style="225" customWidth="1"/>
    <col min="6661" max="6661" width="10.85546875" style="225" customWidth="1"/>
    <col min="6662" max="6663" width="11.42578125" style="225" customWidth="1"/>
    <col min="6664" max="6908" width="9.140625" style="225"/>
    <col min="6909" max="6909" width="23.28515625" style="225" customWidth="1"/>
    <col min="6910" max="6910" width="9.5703125" style="225" customWidth="1"/>
    <col min="6911" max="6911" width="11" style="225" customWidth="1"/>
    <col min="6912" max="6912" width="10.5703125" style="225" customWidth="1"/>
    <col min="6913" max="6914" width="10.85546875" style="225" customWidth="1"/>
    <col min="6915" max="6915" width="11.42578125" style="225" customWidth="1"/>
    <col min="6916" max="6916" width="11" style="225" customWidth="1"/>
    <col min="6917" max="6917" width="10.85546875" style="225" customWidth="1"/>
    <col min="6918" max="6919" width="11.42578125" style="225" customWidth="1"/>
    <col min="6920" max="7164" width="9.140625" style="225"/>
    <col min="7165" max="7165" width="23.28515625" style="225" customWidth="1"/>
    <col min="7166" max="7166" width="9.5703125" style="225" customWidth="1"/>
    <col min="7167" max="7167" width="11" style="225" customWidth="1"/>
    <col min="7168" max="7168" width="10.5703125" style="225" customWidth="1"/>
    <col min="7169" max="7170" width="10.85546875" style="225" customWidth="1"/>
    <col min="7171" max="7171" width="11.42578125" style="225" customWidth="1"/>
    <col min="7172" max="7172" width="11" style="225" customWidth="1"/>
    <col min="7173" max="7173" width="10.85546875" style="225" customWidth="1"/>
    <col min="7174" max="7175" width="11.42578125" style="225" customWidth="1"/>
    <col min="7176" max="7420" width="9.140625" style="225"/>
    <col min="7421" max="7421" width="23.28515625" style="225" customWidth="1"/>
    <col min="7422" max="7422" width="9.5703125" style="225" customWidth="1"/>
    <col min="7423" max="7423" width="11" style="225" customWidth="1"/>
    <col min="7424" max="7424" width="10.5703125" style="225" customWidth="1"/>
    <col min="7425" max="7426" width="10.85546875" style="225" customWidth="1"/>
    <col min="7427" max="7427" width="11.42578125" style="225" customWidth="1"/>
    <col min="7428" max="7428" width="11" style="225" customWidth="1"/>
    <col min="7429" max="7429" width="10.85546875" style="225" customWidth="1"/>
    <col min="7430" max="7431" width="11.42578125" style="225" customWidth="1"/>
    <col min="7432" max="7676" width="9.140625" style="225"/>
    <col min="7677" max="7677" width="23.28515625" style="225" customWidth="1"/>
    <col min="7678" max="7678" width="9.5703125" style="225" customWidth="1"/>
    <col min="7679" max="7679" width="11" style="225" customWidth="1"/>
    <col min="7680" max="7680" width="10.5703125" style="225" customWidth="1"/>
    <col min="7681" max="7682" width="10.85546875" style="225" customWidth="1"/>
    <col min="7683" max="7683" width="11.42578125" style="225" customWidth="1"/>
    <col min="7684" max="7684" width="11" style="225" customWidth="1"/>
    <col min="7685" max="7685" width="10.85546875" style="225" customWidth="1"/>
    <col min="7686" max="7687" width="11.42578125" style="225" customWidth="1"/>
    <col min="7688" max="7932" width="9.140625" style="225"/>
    <col min="7933" max="7933" width="23.28515625" style="225" customWidth="1"/>
    <col min="7934" max="7934" width="9.5703125" style="225" customWidth="1"/>
    <col min="7935" max="7935" width="11" style="225" customWidth="1"/>
    <col min="7936" max="7936" width="10.5703125" style="225" customWidth="1"/>
    <col min="7937" max="7938" width="10.85546875" style="225" customWidth="1"/>
    <col min="7939" max="7939" width="11.42578125" style="225" customWidth="1"/>
    <col min="7940" max="7940" width="11" style="225" customWidth="1"/>
    <col min="7941" max="7941" width="10.85546875" style="225" customWidth="1"/>
    <col min="7942" max="7943" width="11.42578125" style="225" customWidth="1"/>
    <col min="7944" max="8188" width="9.140625" style="225"/>
    <col min="8189" max="8189" width="23.28515625" style="225" customWidth="1"/>
    <col min="8190" max="8190" width="9.5703125" style="225" customWidth="1"/>
    <col min="8191" max="8191" width="11" style="225" customWidth="1"/>
    <col min="8192" max="8192" width="10.5703125" style="225" customWidth="1"/>
    <col min="8193" max="8194" width="10.85546875" style="225" customWidth="1"/>
    <col min="8195" max="8195" width="11.42578125" style="225" customWidth="1"/>
    <col min="8196" max="8196" width="11" style="225" customWidth="1"/>
    <col min="8197" max="8197" width="10.85546875" style="225" customWidth="1"/>
    <col min="8198" max="8199" width="11.42578125" style="225" customWidth="1"/>
    <col min="8200" max="8444" width="9.140625" style="225"/>
    <col min="8445" max="8445" width="23.28515625" style="225" customWidth="1"/>
    <col min="8446" max="8446" width="9.5703125" style="225" customWidth="1"/>
    <col min="8447" max="8447" width="11" style="225" customWidth="1"/>
    <col min="8448" max="8448" width="10.5703125" style="225" customWidth="1"/>
    <col min="8449" max="8450" width="10.85546875" style="225" customWidth="1"/>
    <col min="8451" max="8451" width="11.42578125" style="225" customWidth="1"/>
    <col min="8452" max="8452" width="11" style="225" customWidth="1"/>
    <col min="8453" max="8453" width="10.85546875" style="225" customWidth="1"/>
    <col min="8454" max="8455" width="11.42578125" style="225" customWidth="1"/>
    <col min="8456" max="8700" width="9.140625" style="225"/>
    <col min="8701" max="8701" width="23.28515625" style="225" customWidth="1"/>
    <col min="8702" max="8702" width="9.5703125" style="225" customWidth="1"/>
    <col min="8703" max="8703" width="11" style="225" customWidth="1"/>
    <col min="8704" max="8704" width="10.5703125" style="225" customWidth="1"/>
    <col min="8705" max="8706" width="10.85546875" style="225" customWidth="1"/>
    <col min="8707" max="8707" width="11.42578125" style="225" customWidth="1"/>
    <col min="8708" max="8708" width="11" style="225" customWidth="1"/>
    <col min="8709" max="8709" width="10.85546875" style="225" customWidth="1"/>
    <col min="8710" max="8711" width="11.42578125" style="225" customWidth="1"/>
    <col min="8712" max="8956" width="9.140625" style="225"/>
    <col min="8957" max="8957" width="23.28515625" style="225" customWidth="1"/>
    <col min="8958" max="8958" width="9.5703125" style="225" customWidth="1"/>
    <col min="8959" max="8959" width="11" style="225" customWidth="1"/>
    <col min="8960" max="8960" width="10.5703125" style="225" customWidth="1"/>
    <col min="8961" max="8962" width="10.85546875" style="225" customWidth="1"/>
    <col min="8963" max="8963" width="11.42578125" style="225" customWidth="1"/>
    <col min="8964" max="8964" width="11" style="225" customWidth="1"/>
    <col min="8965" max="8965" width="10.85546875" style="225" customWidth="1"/>
    <col min="8966" max="8967" width="11.42578125" style="225" customWidth="1"/>
    <col min="8968" max="9212" width="9.140625" style="225"/>
    <col min="9213" max="9213" width="23.28515625" style="225" customWidth="1"/>
    <col min="9214" max="9214" width="9.5703125" style="225" customWidth="1"/>
    <col min="9215" max="9215" width="11" style="225" customWidth="1"/>
    <col min="9216" max="9216" width="10.5703125" style="225" customWidth="1"/>
    <col min="9217" max="9218" width="10.85546875" style="225" customWidth="1"/>
    <col min="9219" max="9219" width="11.42578125" style="225" customWidth="1"/>
    <col min="9220" max="9220" width="11" style="225" customWidth="1"/>
    <col min="9221" max="9221" width="10.85546875" style="225" customWidth="1"/>
    <col min="9222" max="9223" width="11.42578125" style="225" customWidth="1"/>
    <col min="9224" max="9468" width="9.140625" style="225"/>
    <col min="9469" max="9469" width="23.28515625" style="225" customWidth="1"/>
    <col min="9470" max="9470" width="9.5703125" style="225" customWidth="1"/>
    <col min="9471" max="9471" width="11" style="225" customWidth="1"/>
    <col min="9472" max="9472" width="10.5703125" style="225" customWidth="1"/>
    <col min="9473" max="9474" width="10.85546875" style="225" customWidth="1"/>
    <col min="9475" max="9475" width="11.42578125" style="225" customWidth="1"/>
    <col min="9476" max="9476" width="11" style="225" customWidth="1"/>
    <col min="9477" max="9477" width="10.85546875" style="225" customWidth="1"/>
    <col min="9478" max="9479" width="11.42578125" style="225" customWidth="1"/>
    <col min="9480" max="9724" width="9.140625" style="225"/>
    <col min="9725" max="9725" width="23.28515625" style="225" customWidth="1"/>
    <col min="9726" max="9726" width="9.5703125" style="225" customWidth="1"/>
    <col min="9727" max="9727" width="11" style="225" customWidth="1"/>
    <col min="9728" max="9728" width="10.5703125" style="225" customWidth="1"/>
    <col min="9729" max="9730" width="10.85546875" style="225" customWidth="1"/>
    <col min="9731" max="9731" width="11.42578125" style="225" customWidth="1"/>
    <col min="9732" max="9732" width="11" style="225" customWidth="1"/>
    <col min="9733" max="9733" width="10.85546875" style="225" customWidth="1"/>
    <col min="9734" max="9735" width="11.42578125" style="225" customWidth="1"/>
    <col min="9736" max="9980" width="9.140625" style="225"/>
    <col min="9981" max="9981" width="23.28515625" style="225" customWidth="1"/>
    <col min="9982" max="9982" width="9.5703125" style="225" customWidth="1"/>
    <col min="9983" max="9983" width="11" style="225" customWidth="1"/>
    <col min="9984" max="9984" width="10.5703125" style="225" customWidth="1"/>
    <col min="9985" max="9986" width="10.85546875" style="225" customWidth="1"/>
    <col min="9987" max="9987" width="11.42578125" style="225" customWidth="1"/>
    <col min="9988" max="9988" width="11" style="225" customWidth="1"/>
    <col min="9989" max="9989" width="10.85546875" style="225" customWidth="1"/>
    <col min="9990" max="9991" width="11.42578125" style="225" customWidth="1"/>
    <col min="9992" max="10236" width="9.140625" style="225"/>
    <col min="10237" max="10237" width="23.28515625" style="225" customWidth="1"/>
    <col min="10238" max="10238" width="9.5703125" style="225" customWidth="1"/>
    <col min="10239" max="10239" width="11" style="225" customWidth="1"/>
    <col min="10240" max="10240" width="10.5703125" style="225" customWidth="1"/>
    <col min="10241" max="10242" width="10.85546875" style="225" customWidth="1"/>
    <col min="10243" max="10243" width="11.42578125" style="225" customWidth="1"/>
    <col min="10244" max="10244" width="11" style="225" customWidth="1"/>
    <col min="10245" max="10245" width="10.85546875" style="225" customWidth="1"/>
    <col min="10246" max="10247" width="11.42578125" style="225" customWidth="1"/>
    <col min="10248" max="10492" width="9.140625" style="225"/>
    <col min="10493" max="10493" width="23.28515625" style="225" customWidth="1"/>
    <col min="10494" max="10494" width="9.5703125" style="225" customWidth="1"/>
    <col min="10495" max="10495" width="11" style="225" customWidth="1"/>
    <col min="10496" max="10496" width="10.5703125" style="225" customWidth="1"/>
    <col min="10497" max="10498" width="10.85546875" style="225" customWidth="1"/>
    <col min="10499" max="10499" width="11.42578125" style="225" customWidth="1"/>
    <col min="10500" max="10500" width="11" style="225" customWidth="1"/>
    <col min="10501" max="10501" width="10.85546875" style="225" customWidth="1"/>
    <col min="10502" max="10503" width="11.42578125" style="225" customWidth="1"/>
    <col min="10504" max="10748" width="9.140625" style="225"/>
    <col min="10749" max="10749" width="23.28515625" style="225" customWidth="1"/>
    <col min="10750" max="10750" width="9.5703125" style="225" customWidth="1"/>
    <col min="10751" max="10751" width="11" style="225" customWidth="1"/>
    <col min="10752" max="10752" width="10.5703125" style="225" customWidth="1"/>
    <col min="10753" max="10754" width="10.85546875" style="225" customWidth="1"/>
    <col min="10755" max="10755" width="11.42578125" style="225" customWidth="1"/>
    <col min="10756" max="10756" width="11" style="225" customWidth="1"/>
    <col min="10757" max="10757" width="10.85546875" style="225" customWidth="1"/>
    <col min="10758" max="10759" width="11.42578125" style="225" customWidth="1"/>
    <col min="10760" max="11004" width="9.140625" style="225"/>
    <col min="11005" max="11005" width="23.28515625" style="225" customWidth="1"/>
    <col min="11006" max="11006" width="9.5703125" style="225" customWidth="1"/>
    <col min="11007" max="11007" width="11" style="225" customWidth="1"/>
    <col min="11008" max="11008" width="10.5703125" style="225" customWidth="1"/>
    <col min="11009" max="11010" width="10.85546875" style="225" customWidth="1"/>
    <col min="11011" max="11011" width="11.42578125" style="225" customWidth="1"/>
    <col min="11012" max="11012" width="11" style="225" customWidth="1"/>
    <col min="11013" max="11013" width="10.85546875" style="225" customWidth="1"/>
    <col min="11014" max="11015" width="11.42578125" style="225" customWidth="1"/>
    <col min="11016" max="11260" width="9.140625" style="225"/>
    <col min="11261" max="11261" width="23.28515625" style="225" customWidth="1"/>
    <col min="11262" max="11262" width="9.5703125" style="225" customWidth="1"/>
    <col min="11263" max="11263" width="11" style="225" customWidth="1"/>
    <col min="11264" max="11264" width="10.5703125" style="225" customWidth="1"/>
    <col min="11265" max="11266" width="10.85546875" style="225" customWidth="1"/>
    <col min="11267" max="11267" width="11.42578125" style="225" customWidth="1"/>
    <col min="11268" max="11268" width="11" style="225" customWidth="1"/>
    <col min="11269" max="11269" width="10.85546875" style="225" customWidth="1"/>
    <col min="11270" max="11271" width="11.42578125" style="225" customWidth="1"/>
    <col min="11272" max="11516" width="9.140625" style="225"/>
    <col min="11517" max="11517" width="23.28515625" style="225" customWidth="1"/>
    <col min="11518" max="11518" width="9.5703125" style="225" customWidth="1"/>
    <col min="11519" max="11519" width="11" style="225" customWidth="1"/>
    <col min="11520" max="11520" width="10.5703125" style="225" customWidth="1"/>
    <col min="11521" max="11522" width="10.85546875" style="225" customWidth="1"/>
    <col min="11523" max="11523" width="11.42578125" style="225" customWidth="1"/>
    <col min="11524" max="11524" width="11" style="225" customWidth="1"/>
    <col min="11525" max="11525" width="10.85546875" style="225" customWidth="1"/>
    <col min="11526" max="11527" width="11.42578125" style="225" customWidth="1"/>
    <col min="11528" max="11772" width="9.140625" style="225"/>
    <col min="11773" max="11773" width="23.28515625" style="225" customWidth="1"/>
    <col min="11774" max="11774" width="9.5703125" style="225" customWidth="1"/>
    <col min="11775" max="11775" width="11" style="225" customWidth="1"/>
    <col min="11776" max="11776" width="10.5703125" style="225" customWidth="1"/>
    <col min="11777" max="11778" width="10.85546875" style="225" customWidth="1"/>
    <col min="11779" max="11779" width="11.42578125" style="225" customWidth="1"/>
    <col min="11780" max="11780" width="11" style="225" customWidth="1"/>
    <col min="11781" max="11781" width="10.85546875" style="225" customWidth="1"/>
    <col min="11782" max="11783" width="11.42578125" style="225" customWidth="1"/>
    <col min="11784" max="12028" width="9.140625" style="225"/>
    <col min="12029" max="12029" width="23.28515625" style="225" customWidth="1"/>
    <col min="12030" max="12030" width="9.5703125" style="225" customWidth="1"/>
    <col min="12031" max="12031" width="11" style="225" customWidth="1"/>
    <col min="12032" max="12032" width="10.5703125" style="225" customWidth="1"/>
    <col min="12033" max="12034" width="10.85546875" style="225" customWidth="1"/>
    <col min="12035" max="12035" width="11.42578125" style="225" customWidth="1"/>
    <col min="12036" max="12036" width="11" style="225" customWidth="1"/>
    <col min="12037" max="12037" width="10.85546875" style="225" customWidth="1"/>
    <col min="12038" max="12039" width="11.42578125" style="225" customWidth="1"/>
    <col min="12040" max="12284" width="9.140625" style="225"/>
    <col min="12285" max="12285" width="23.28515625" style="225" customWidth="1"/>
    <col min="12286" max="12286" width="9.5703125" style="225" customWidth="1"/>
    <col min="12287" max="12287" width="11" style="225" customWidth="1"/>
    <col min="12288" max="12288" width="10.5703125" style="225" customWidth="1"/>
    <col min="12289" max="12290" width="10.85546875" style="225" customWidth="1"/>
    <col min="12291" max="12291" width="11.42578125" style="225" customWidth="1"/>
    <col min="12292" max="12292" width="11" style="225" customWidth="1"/>
    <col min="12293" max="12293" width="10.85546875" style="225" customWidth="1"/>
    <col min="12294" max="12295" width="11.42578125" style="225" customWidth="1"/>
    <col min="12296" max="12540" width="9.140625" style="225"/>
    <col min="12541" max="12541" width="23.28515625" style="225" customWidth="1"/>
    <col min="12542" max="12542" width="9.5703125" style="225" customWidth="1"/>
    <col min="12543" max="12543" width="11" style="225" customWidth="1"/>
    <col min="12544" max="12544" width="10.5703125" style="225" customWidth="1"/>
    <col min="12545" max="12546" width="10.85546875" style="225" customWidth="1"/>
    <col min="12547" max="12547" width="11.42578125" style="225" customWidth="1"/>
    <col min="12548" max="12548" width="11" style="225" customWidth="1"/>
    <col min="12549" max="12549" width="10.85546875" style="225" customWidth="1"/>
    <col min="12550" max="12551" width="11.42578125" style="225" customWidth="1"/>
    <col min="12552" max="12796" width="9.140625" style="225"/>
    <col min="12797" max="12797" width="23.28515625" style="225" customWidth="1"/>
    <col min="12798" max="12798" width="9.5703125" style="225" customWidth="1"/>
    <col min="12799" max="12799" width="11" style="225" customWidth="1"/>
    <col min="12800" max="12800" width="10.5703125" style="225" customWidth="1"/>
    <col min="12801" max="12802" width="10.85546875" style="225" customWidth="1"/>
    <col min="12803" max="12803" width="11.42578125" style="225" customWidth="1"/>
    <col min="12804" max="12804" width="11" style="225" customWidth="1"/>
    <col min="12805" max="12805" width="10.85546875" style="225" customWidth="1"/>
    <col min="12806" max="12807" width="11.42578125" style="225" customWidth="1"/>
    <col min="12808" max="13052" width="9.140625" style="225"/>
    <col min="13053" max="13053" width="23.28515625" style="225" customWidth="1"/>
    <col min="13054" max="13054" width="9.5703125" style="225" customWidth="1"/>
    <col min="13055" max="13055" width="11" style="225" customWidth="1"/>
    <col min="13056" max="13056" width="10.5703125" style="225" customWidth="1"/>
    <col min="13057" max="13058" width="10.85546875" style="225" customWidth="1"/>
    <col min="13059" max="13059" width="11.42578125" style="225" customWidth="1"/>
    <col min="13060" max="13060" width="11" style="225" customWidth="1"/>
    <col min="13061" max="13061" width="10.85546875" style="225" customWidth="1"/>
    <col min="13062" max="13063" width="11.42578125" style="225" customWidth="1"/>
    <col min="13064" max="13308" width="9.140625" style="225"/>
    <col min="13309" max="13309" width="23.28515625" style="225" customWidth="1"/>
    <col min="13310" max="13310" width="9.5703125" style="225" customWidth="1"/>
    <col min="13311" max="13311" width="11" style="225" customWidth="1"/>
    <col min="13312" max="13312" width="10.5703125" style="225" customWidth="1"/>
    <col min="13313" max="13314" width="10.85546875" style="225" customWidth="1"/>
    <col min="13315" max="13315" width="11.42578125" style="225" customWidth="1"/>
    <col min="13316" max="13316" width="11" style="225" customWidth="1"/>
    <col min="13317" max="13317" width="10.85546875" style="225" customWidth="1"/>
    <col min="13318" max="13319" width="11.42578125" style="225" customWidth="1"/>
    <col min="13320" max="13564" width="9.140625" style="225"/>
    <col min="13565" max="13565" width="23.28515625" style="225" customWidth="1"/>
    <col min="13566" max="13566" width="9.5703125" style="225" customWidth="1"/>
    <col min="13567" max="13567" width="11" style="225" customWidth="1"/>
    <col min="13568" max="13568" width="10.5703125" style="225" customWidth="1"/>
    <col min="13569" max="13570" width="10.85546875" style="225" customWidth="1"/>
    <col min="13571" max="13571" width="11.42578125" style="225" customWidth="1"/>
    <col min="13572" max="13572" width="11" style="225" customWidth="1"/>
    <col min="13573" max="13573" width="10.85546875" style="225" customWidth="1"/>
    <col min="13574" max="13575" width="11.42578125" style="225" customWidth="1"/>
    <col min="13576" max="13820" width="9.140625" style="225"/>
    <col min="13821" max="13821" width="23.28515625" style="225" customWidth="1"/>
    <col min="13822" max="13822" width="9.5703125" style="225" customWidth="1"/>
    <col min="13823" max="13823" width="11" style="225" customWidth="1"/>
    <col min="13824" max="13824" width="10.5703125" style="225" customWidth="1"/>
    <col min="13825" max="13826" width="10.85546875" style="225" customWidth="1"/>
    <col min="13827" max="13827" width="11.42578125" style="225" customWidth="1"/>
    <col min="13828" max="13828" width="11" style="225" customWidth="1"/>
    <col min="13829" max="13829" width="10.85546875" style="225" customWidth="1"/>
    <col min="13830" max="13831" width="11.42578125" style="225" customWidth="1"/>
    <col min="13832" max="14076" width="9.140625" style="225"/>
    <col min="14077" max="14077" width="23.28515625" style="225" customWidth="1"/>
    <col min="14078" max="14078" width="9.5703125" style="225" customWidth="1"/>
    <col min="14079" max="14079" width="11" style="225" customWidth="1"/>
    <col min="14080" max="14080" width="10.5703125" style="225" customWidth="1"/>
    <col min="14081" max="14082" width="10.85546875" style="225" customWidth="1"/>
    <col min="14083" max="14083" width="11.42578125" style="225" customWidth="1"/>
    <col min="14084" max="14084" width="11" style="225" customWidth="1"/>
    <col min="14085" max="14085" width="10.85546875" style="225" customWidth="1"/>
    <col min="14086" max="14087" width="11.42578125" style="225" customWidth="1"/>
    <col min="14088" max="14332" width="9.140625" style="225"/>
    <col min="14333" max="14333" width="23.28515625" style="225" customWidth="1"/>
    <col min="14334" max="14334" width="9.5703125" style="225" customWidth="1"/>
    <col min="14335" max="14335" width="11" style="225" customWidth="1"/>
    <col min="14336" max="14336" width="10.5703125" style="225" customWidth="1"/>
    <col min="14337" max="14338" width="10.85546875" style="225" customWidth="1"/>
    <col min="14339" max="14339" width="11.42578125" style="225" customWidth="1"/>
    <col min="14340" max="14340" width="11" style="225" customWidth="1"/>
    <col min="14341" max="14341" width="10.85546875" style="225" customWidth="1"/>
    <col min="14342" max="14343" width="11.42578125" style="225" customWidth="1"/>
    <col min="14344" max="14588" width="9.140625" style="225"/>
    <col min="14589" max="14589" width="23.28515625" style="225" customWidth="1"/>
    <col min="14590" max="14590" width="9.5703125" style="225" customWidth="1"/>
    <col min="14591" max="14591" width="11" style="225" customWidth="1"/>
    <col min="14592" max="14592" width="10.5703125" style="225" customWidth="1"/>
    <col min="14593" max="14594" width="10.85546875" style="225" customWidth="1"/>
    <col min="14595" max="14595" width="11.42578125" style="225" customWidth="1"/>
    <col min="14596" max="14596" width="11" style="225" customWidth="1"/>
    <col min="14597" max="14597" width="10.85546875" style="225" customWidth="1"/>
    <col min="14598" max="14599" width="11.42578125" style="225" customWidth="1"/>
    <col min="14600" max="14844" width="9.140625" style="225"/>
    <col min="14845" max="14845" width="23.28515625" style="225" customWidth="1"/>
    <col min="14846" max="14846" width="9.5703125" style="225" customWidth="1"/>
    <col min="14847" max="14847" width="11" style="225" customWidth="1"/>
    <col min="14848" max="14848" width="10.5703125" style="225" customWidth="1"/>
    <col min="14849" max="14850" width="10.85546875" style="225" customWidth="1"/>
    <col min="14851" max="14851" width="11.42578125" style="225" customWidth="1"/>
    <col min="14852" max="14852" width="11" style="225" customWidth="1"/>
    <col min="14853" max="14853" width="10.85546875" style="225" customWidth="1"/>
    <col min="14854" max="14855" width="11.42578125" style="225" customWidth="1"/>
    <col min="14856" max="15100" width="9.140625" style="225"/>
    <col min="15101" max="15101" width="23.28515625" style="225" customWidth="1"/>
    <col min="15102" max="15102" width="9.5703125" style="225" customWidth="1"/>
    <col min="15103" max="15103" width="11" style="225" customWidth="1"/>
    <col min="15104" max="15104" width="10.5703125" style="225" customWidth="1"/>
    <col min="15105" max="15106" width="10.85546875" style="225" customWidth="1"/>
    <col min="15107" max="15107" width="11.42578125" style="225" customWidth="1"/>
    <col min="15108" max="15108" width="11" style="225" customWidth="1"/>
    <col min="15109" max="15109" width="10.85546875" style="225" customWidth="1"/>
    <col min="15110" max="15111" width="11.42578125" style="225" customWidth="1"/>
    <col min="15112" max="15356" width="9.140625" style="225"/>
    <col min="15357" max="15357" width="23.28515625" style="225" customWidth="1"/>
    <col min="15358" max="15358" width="9.5703125" style="225" customWidth="1"/>
    <col min="15359" max="15359" width="11" style="225" customWidth="1"/>
    <col min="15360" max="15360" width="10.5703125" style="225" customWidth="1"/>
    <col min="15361" max="15362" width="10.85546875" style="225" customWidth="1"/>
    <col min="15363" max="15363" width="11.42578125" style="225" customWidth="1"/>
    <col min="15364" max="15364" width="11" style="225" customWidth="1"/>
    <col min="15365" max="15365" width="10.85546875" style="225" customWidth="1"/>
    <col min="15366" max="15367" width="11.42578125" style="225" customWidth="1"/>
    <col min="15368" max="15612" width="9.140625" style="225"/>
    <col min="15613" max="15613" width="23.28515625" style="225" customWidth="1"/>
    <col min="15614" max="15614" width="9.5703125" style="225" customWidth="1"/>
    <col min="15615" max="15615" width="11" style="225" customWidth="1"/>
    <col min="15616" max="15616" width="10.5703125" style="225" customWidth="1"/>
    <col min="15617" max="15618" width="10.85546875" style="225" customWidth="1"/>
    <col min="15619" max="15619" width="11.42578125" style="225" customWidth="1"/>
    <col min="15620" max="15620" width="11" style="225" customWidth="1"/>
    <col min="15621" max="15621" width="10.85546875" style="225" customWidth="1"/>
    <col min="15622" max="15623" width="11.42578125" style="225" customWidth="1"/>
    <col min="15624" max="15868" width="9.140625" style="225"/>
    <col min="15869" max="15869" width="23.28515625" style="225" customWidth="1"/>
    <col min="15870" max="15870" width="9.5703125" style="225" customWidth="1"/>
    <col min="15871" max="15871" width="11" style="225" customWidth="1"/>
    <col min="15872" max="15872" width="10.5703125" style="225" customWidth="1"/>
    <col min="15873" max="15874" width="10.85546875" style="225" customWidth="1"/>
    <col min="15875" max="15875" width="11.42578125" style="225" customWidth="1"/>
    <col min="15876" max="15876" width="11" style="225" customWidth="1"/>
    <col min="15877" max="15877" width="10.85546875" style="225" customWidth="1"/>
    <col min="15878" max="15879" width="11.42578125" style="225" customWidth="1"/>
    <col min="15880" max="16124" width="9.140625" style="225"/>
    <col min="16125" max="16125" width="23.28515625" style="225" customWidth="1"/>
    <col min="16126" max="16126" width="9.5703125" style="225" customWidth="1"/>
    <col min="16127" max="16127" width="11" style="225" customWidth="1"/>
    <col min="16128" max="16128" width="10.5703125" style="225" customWidth="1"/>
    <col min="16129" max="16130" width="10.85546875" style="225" customWidth="1"/>
    <col min="16131" max="16131" width="11.42578125" style="225" customWidth="1"/>
    <col min="16132" max="16132" width="11" style="225" customWidth="1"/>
    <col min="16133" max="16133" width="10.85546875" style="225" customWidth="1"/>
    <col min="16134" max="16135" width="11.42578125" style="225" customWidth="1"/>
    <col min="16136" max="16384" width="9.140625" style="225"/>
  </cols>
  <sheetData>
    <row r="1" spans="1:19" ht="28.5" customHeight="1" x14ac:dyDescent="0.2">
      <c r="A1" s="429" t="s">
        <v>191</v>
      </c>
      <c r="B1" s="429"/>
      <c r="C1" s="429"/>
      <c r="D1" s="429"/>
      <c r="E1" s="429"/>
      <c r="F1" s="429"/>
      <c r="G1" s="429"/>
    </row>
    <row r="2" spans="1:19" ht="12" customHeight="1" x14ac:dyDescent="0.2">
      <c r="A2" s="226"/>
      <c r="B2" s="226"/>
      <c r="C2" s="226"/>
      <c r="D2" s="226"/>
      <c r="E2" s="228"/>
      <c r="F2" s="228"/>
      <c r="G2" s="227" t="s">
        <v>150</v>
      </c>
    </row>
    <row r="3" spans="1:19" ht="18.75" customHeight="1" x14ac:dyDescent="0.2">
      <c r="A3" s="426"/>
      <c r="B3" s="427" t="s">
        <v>192</v>
      </c>
      <c r="C3" s="427"/>
      <c r="D3" s="427"/>
      <c r="E3" s="427" t="s">
        <v>73</v>
      </c>
      <c r="F3" s="427"/>
      <c r="G3" s="427"/>
    </row>
    <row r="4" spans="1:19" ht="16.5" customHeight="1" x14ac:dyDescent="0.2">
      <c r="A4" s="426"/>
      <c r="B4" s="427" t="s">
        <v>193</v>
      </c>
      <c r="C4" s="427"/>
      <c r="D4" s="427"/>
      <c r="E4" s="427" t="s">
        <v>186</v>
      </c>
      <c r="F4" s="427"/>
      <c r="G4" s="427"/>
    </row>
    <row r="5" spans="1:19" ht="39.75" customHeight="1" x14ac:dyDescent="0.2">
      <c r="A5" s="426"/>
      <c r="B5" s="21" t="s">
        <v>208</v>
      </c>
      <c r="C5" s="21" t="s">
        <v>84</v>
      </c>
      <c r="D5" s="21" t="s">
        <v>209</v>
      </c>
      <c r="E5" s="21" t="s">
        <v>208</v>
      </c>
      <c r="F5" s="21" t="s">
        <v>84</v>
      </c>
      <c r="G5" s="21" t="s">
        <v>209</v>
      </c>
    </row>
    <row r="6" spans="1:19" x14ac:dyDescent="0.2">
      <c r="A6" s="150" t="s">
        <v>93</v>
      </c>
      <c r="B6" s="136">
        <v>2110</v>
      </c>
      <c r="C6" s="136">
        <v>1690</v>
      </c>
      <c r="D6" s="138">
        <v>124.9</v>
      </c>
      <c r="E6" s="136">
        <v>1500</v>
      </c>
      <c r="F6" s="136">
        <v>4505</v>
      </c>
      <c r="G6" s="138">
        <v>33.299999999999997</v>
      </c>
      <c r="H6" s="139"/>
      <c r="I6" s="139"/>
      <c r="J6" s="78"/>
      <c r="K6" s="78"/>
      <c r="L6" s="78"/>
      <c r="M6" s="78"/>
      <c r="N6" s="139"/>
      <c r="O6" s="139"/>
      <c r="P6" s="78"/>
      <c r="Q6" s="78"/>
      <c r="R6" s="78"/>
      <c r="S6" s="78"/>
    </row>
    <row r="7" spans="1:19" x14ac:dyDescent="0.2">
      <c r="A7" s="150" t="s">
        <v>94</v>
      </c>
      <c r="B7" s="136">
        <v>51</v>
      </c>
      <c r="C7" s="136">
        <v>43</v>
      </c>
      <c r="D7" s="138">
        <v>118.6</v>
      </c>
      <c r="E7" s="136">
        <v>188</v>
      </c>
      <c r="F7" s="136">
        <v>553</v>
      </c>
      <c r="G7" s="138">
        <v>34</v>
      </c>
      <c r="H7" s="139"/>
      <c r="I7" s="139"/>
      <c r="J7" s="78"/>
      <c r="K7" s="78"/>
      <c r="L7" s="78"/>
      <c r="M7" s="78"/>
      <c r="N7" s="139"/>
      <c r="O7" s="139"/>
      <c r="P7" s="78"/>
      <c r="Q7" s="78"/>
      <c r="R7" s="78"/>
      <c r="S7" s="78"/>
    </row>
    <row r="8" spans="1:19" x14ac:dyDescent="0.2">
      <c r="A8" s="150" t="s">
        <v>95</v>
      </c>
      <c r="B8" s="136">
        <v>286</v>
      </c>
      <c r="C8" s="136">
        <v>305</v>
      </c>
      <c r="D8" s="138">
        <v>93.8</v>
      </c>
      <c r="E8" s="136">
        <v>96</v>
      </c>
      <c r="F8" s="136">
        <v>86</v>
      </c>
      <c r="G8" s="138">
        <v>111.6</v>
      </c>
      <c r="H8" s="139"/>
      <c r="I8" s="139"/>
      <c r="J8" s="78"/>
      <c r="K8" s="78"/>
      <c r="L8" s="78"/>
      <c r="M8" s="78"/>
      <c r="N8" s="139"/>
      <c r="O8" s="139"/>
      <c r="P8" s="78"/>
      <c r="Q8" s="78"/>
      <c r="R8" s="78"/>
      <c r="S8" s="78"/>
    </row>
    <row r="9" spans="1:19" x14ac:dyDescent="0.2">
      <c r="A9" s="150" t="s">
        <v>96</v>
      </c>
      <c r="B9" s="136">
        <v>57</v>
      </c>
      <c r="C9" s="136">
        <v>58</v>
      </c>
      <c r="D9" s="138">
        <v>98.3</v>
      </c>
      <c r="E9" s="136">
        <v>67</v>
      </c>
      <c r="F9" s="136">
        <v>152</v>
      </c>
      <c r="G9" s="138">
        <v>44.1</v>
      </c>
      <c r="H9" s="139"/>
      <c r="I9" s="139"/>
      <c r="J9" s="78"/>
      <c r="K9" s="78"/>
      <c r="L9" s="78"/>
      <c r="M9" s="78"/>
      <c r="N9" s="139"/>
      <c r="O9" s="139"/>
      <c r="P9" s="78"/>
      <c r="Q9" s="78"/>
      <c r="R9" s="78"/>
      <c r="S9" s="78"/>
    </row>
    <row r="10" spans="1:19" x14ac:dyDescent="0.2">
      <c r="A10" s="150" t="s">
        <v>97</v>
      </c>
      <c r="B10" s="136">
        <v>225</v>
      </c>
      <c r="C10" s="136">
        <v>148</v>
      </c>
      <c r="D10" s="138">
        <v>152</v>
      </c>
      <c r="E10" s="136">
        <v>171</v>
      </c>
      <c r="F10" s="136">
        <v>374</v>
      </c>
      <c r="G10" s="138">
        <v>45.7</v>
      </c>
      <c r="H10" s="139"/>
      <c r="I10" s="139"/>
      <c r="J10" s="78"/>
      <c r="K10" s="78"/>
      <c r="L10" s="78"/>
      <c r="M10" s="78"/>
      <c r="N10" s="139"/>
      <c r="O10" s="139"/>
      <c r="P10" s="78"/>
      <c r="Q10" s="78"/>
      <c r="R10" s="78"/>
      <c r="S10" s="78"/>
    </row>
    <row r="11" spans="1:19" x14ac:dyDescent="0.2">
      <c r="A11" s="150" t="s">
        <v>98</v>
      </c>
      <c r="B11" s="136">
        <v>9</v>
      </c>
      <c r="C11" s="136">
        <v>23</v>
      </c>
      <c r="D11" s="138">
        <v>39.1</v>
      </c>
      <c r="E11" s="136">
        <v>102</v>
      </c>
      <c r="F11" s="136">
        <v>47</v>
      </c>
      <c r="G11" s="138">
        <v>217</v>
      </c>
      <c r="H11" s="139"/>
      <c r="I11" s="139"/>
      <c r="J11" s="78"/>
      <c r="K11" s="78"/>
      <c r="L11" s="78"/>
      <c r="M11" s="78"/>
      <c r="N11" s="139"/>
      <c r="O11" s="139"/>
      <c r="P11" s="78"/>
      <c r="Q11" s="78"/>
      <c r="R11" s="78"/>
      <c r="S11" s="78"/>
    </row>
    <row r="12" spans="1:19" x14ac:dyDescent="0.2">
      <c r="A12" s="150" t="s">
        <v>99</v>
      </c>
      <c r="B12" s="136">
        <v>40</v>
      </c>
      <c r="C12" s="136">
        <v>37</v>
      </c>
      <c r="D12" s="138">
        <v>108.1</v>
      </c>
      <c r="E12" s="136">
        <v>106</v>
      </c>
      <c r="F12" s="136">
        <v>82</v>
      </c>
      <c r="G12" s="138">
        <v>129.30000000000001</v>
      </c>
      <c r="H12" s="139"/>
      <c r="I12" s="139"/>
      <c r="J12" s="78"/>
      <c r="K12" s="78"/>
      <c r="L12" s="78"/>
      <c r="M12" s="78"/>
      <c r="N12" s="139"/>
      <c r="O12" s="139"/>
      <c r="P12" s="78"/>
      <c r="Q12" s="78"/>
      <c r="R12" s="78"/>
      <c r="S12" s="78"/>
    </row>
    <row r="13" spans="1:19" x14ac:dyDescent="0.2">
      <c r="A13" s="150" t="s">
        <v>100</v>
      </c>
      <c r="B13" s="136">
        <v>158</v>
      </c>
      <c r="C13" s="136">
        <v>31</v>
      </c>
      <c r="D13" s="138">
        <v>509.7</v>
      </c>
      <c r="E13" s="136">
        <v>10</v>
      </c>
      <c r="F13" s="136">
        <v>30</v>
      </c>
      <c r="G13" s="138">
        <v>33.299999999999997</v>
      </c>
      <c r="H13" s="139"/>
      <c r="I13" s="139"/>
      <c r="J13" s="78"/>
      <c r="K13" s="78"/>
      <c r="L13" s="78"/>
      <c r="M13" s="78"/>
      <c r="N13" s="139"/>
      <c r="O13" s="139"/>
      <c r="P13" s="78"/>
      <c r="Q13" s="78"/>
      <c r="R13" s="78"/>
      <c r="S13" s="78"/>
    </row>
    <row r="14" spans="1:19" x14ac:dyDescent="0.2">
      <c r="A14" s="150" t="s">
        <v>101</v>
      </c>
      <c r="B14" s="136">
        <v>100</v>
      </c>
      <c r="C14" s="136">
        <v>92</v>
      </c>
      <c r="D14" s="138">
        <v>108.7</v>
      </c>
      <c r="E14" s="136">
        <v>346</v>
      </c>
      <c r="F14" s="136">
        <v>2256</v>
      </c>
      <c r="G14" s="138">
        <v>15.3</v>
      </c>
      <c r="H14" s="139"/>
      <c r="I14" s="139"/>
      <c r="J14" s="78"/>
      <c r="K14" s="78"/>
      <c r="L14" s="78"/>
      <c r="M14" s="78"/>
      <c r="N14" s="139"/>
      <c r="O14" s="139"/>
      <c r="P14" s="78"/>
      <c r="Q14" s="78"/>
      <c r="R14" s="78"/>
      <c r="S14" s="78"/>
    </row>
    <row r="15" spans="1:19" x14ac:dyDescent="0.2">
      <c r="A15" s="150" t="s">
        <v>102</v>
      </c>
      <c r="B15" s="136">
        <v>27</v>
      </c>
      <c r="C15" s="136">
        <v>35</v>
      </c>
      <c r="D15" s="138">
        <v>77.099999999999994</v>
      </c>
      <c r="E15" s="136">
        <v>52</v>
      </c>
      <c r="F15" s="136">
        <v>254</v>
      </c>
      <c r="G15" s="138">
        <v>20.5</v>
      </c>
      <c r="H15" s="139"/>
      <c r="I15" s="139"/>
      <c r="J15" s="78"/>
      <c r="K15" s="78"/>
      <c r="L15" s="78"/>
      <c r="M15" s="78"/>
      <c r="N15" s="139"/>
      <c r="O15" s="139"/>
      <c r="P15" s="78"/>
      <c r="Q15" s="78"/>
      <c r="R15" s="78"/>
      <c r="S15" s="78"/>
    </row>
    <row r="16" spans="1:19" ht="14.25" customHeight="1" x14ac:dyDescent="0.2">
      <c r="A16" s="150" t="s">
        <v>103</v>
      </c>
      <c r="B16" s="136">
        <v>569</v>
      </c>
      <c r="C16" s="136">
        <v>276</v>
      </c>
      <c r="D16" s="138">
        <v>206.2</v>
      </c>
      <c r="E16" s="136">
        <v>30</v>
      </c>
      <c r="F16" s="136">
        <v>24</v>
      </c>
      <c r="G16" s="138">
        <v>125</v>
      </c>
      <c r="H16" s="139"/>
      <c r="I16" s="139"/>
      <c r="J16" s="78"/>
      <c r="K16" s="78"/>
      <c r="L16" s="78"/>
      <c r="M16" s="78"/>
      <c r="N16" s="139"/>
      <c r="O16" s="139"/>
      <c r="P16" s="78"/>
      <c r="Q16" s="78"/>
      <c r="R16" s="78"/>
      <c r="S16" s="78"/>
    </row>
    <row r="17" spans="1:20" ht="14.25" customHeight="1" x14ac:dyDescent="0.2">
      <c r="A17" s="150" t="s">
        <v>104</v>
      </c>
      <c r="B17" s="136">
        <v>2</v>
      </c>
      <c r="C17" s="136">
        <v>7</v>
      </c>
      <c r="D17" s="138">
        <v>28.6</v>
      </c>
      <c r="E17" s="141" t="s">
        <v>227</v>
      </c>
      <c r="F17" s="136">
        <v>3</v>
      </c>
      <c r="G17" s="141" t="s">
        <v>227</v>
      </c>
      <c r="H17" s="139"/>
      <c r="I17" s="139"/>
      <c r="J17" s="78"/>
      <c r="K17" s="78"/>
      <c r="L17" s="78"/>
      <c r="M17" s="78"/>
      <c r="N17" s="139"/>
      <c r="O17" s="139"/>
      <c r="P17" s="78"/>
      <c r="Q17" s="78"/>
      <c r="R17" s="78"/>
      <c r="S17" s="78"/>
    </row>
    <row r="18" spans="1:20" ht="14.25" customHeight="1" x14ac:dyDescent="0.2">
      <c r="A18" s="150" t="s">
        <v>105</v>
      </c>
      <c r="B18" s="136">
        <v>3</v>
      </c>
      <c r="C18" s="136">
        <v>11</v>
      </c>
      <c r="D18" s="138">
        <v>27.3</v>
      </c>
      <c r="E18" s="136">
        <v>73</v>
      </c>
      <c r="F18" s="136">
        <v>157</v>
      </c>
      <c r="G18" s="138">
        <v>46.5</v>
      </c>
      <c r="H18" s="139"/>
      <c r="I18" s="139"/>
      <c r="J18" s="78"/>
      <c r="K18" s="78"/>
      <c r="L18" s="78"/>
      <c r="M18" s="78"/>
      <c r="N18" s="139"/>
      <c r="O18" s="139"/>
      <c r="P18" s="78"/>
      <c r="Q18" s="78"/>
      <c r="R18" s="78"/>
      <c r="S18" s="78"/>
    </row>
    <row r="19" spans="1:20" ht="14.25" customHeight="1" x14ac:dyDescent="0.2">
      <c r="A19" s="150" t="s">
        <v>106</v>
      </c>
      <c r="B19" s="136">
        <v>234</v>
      </c>
      <c r="C19" s="136">
        <v>192</v>
      </c>
      <c r="D19" s="138">
        <v>121.9</v>
      </c>
      <c r="E19" s="136">
        <v>44</v>
      </c>
      <c r="F19" s="136">
        <v>14</v>
      </c>
      <c r="G19" s="138">
        <v>314.3</v>
      </c>
      <c r="H19" s="139"/>
      <c r="I19" s="139"/>
      <c r="J19" s="78"/>
      <c r="K19" s="78"/>
      <c r="L19" s="78"/>
      <c r="M19" s="78"/>
      <c r="N19" s="139"/>
      <c r="O19" s="139"/>
      <c r="P19" s="78"/>
      <c r="Q19" s="78"/>
      <c r="R19" s="78"/>
      <c r="S19" s="78"/>
    </row>
    <row r="20" spans="1:20" ht="14.25" customHeight="1" x14ac:dyDescent="0.2">
      <c r="A20" s="150" t="s">
        <v>107</v>
      </c>
      <c r="B20" s="136">
        <v>261</v>
      </c>
      <c r="C20" s="136">
        <v>252</v>
      </c>
      <c r="D20" s="138">
        <v>103.6</v>
      </c>
      <c r="E20" s="136">
        <v>11</v>
      </c>
      <c r="F20" s="136">
        <v>18</v>
      </c>
      <c r="G20" s="138">
        <v>61.1</v>
      </c>
      <c r="H20" s="139"/>
      <c r="I20" s="139"/>
      <c r="J20" s="78"/>
      <c r="K20" s="78"/>
      <c r="L20" s="78"/>
      <c r="M20" s="78"/>
      <c r="N20" s="139"/>
      <c r="O20" s="139"/>
      <c r="P20" s="78"/>
      <c r="Q20" s="78"/>
      <c r="R20" s="78"/>
      <c r="S20" s="78"/>
    </row>
    <row r="21" spans="1:20" ht="14.25" customHeight="1" x14ac:dyDescent="0.2">
      <c r="A21" s="150" t="s">
        <v>237</v>
      </c>
      <c r="B21" s="136">
        <v>30</v>
      </c>
      <c r="C21" s="136">
        <v>41</v>
      </c>
      <c r="D21" s="138">
        <v>73.2</v>
      </c>
      <c r="E21" s="136">
        <v>190</v>
      </c>
      <c r="F21" s="136">
        <v>422</v>
      </c>
      <c r="G21" s="138">
        <v>45</v>
      </c>
      <c r="H21" s="139"/>
      <c r="I21" s="139"/>
      <c r="J21" s="78"/>
      <c r="K21" s="78"/>
      <c r="L21" s="78"/>
      <c r="M21" s="78"/>
      <c r="N21" s="139"/>
      <c r="O21" s="139"/>
      <c r="P21" s="78"/>
      <c r="Q21" s="78"/>
      <c r="R21" s="78"/>
      <c r="S21" s="78"/>
    </row>
    <row r="22" spans="1:20" ht="14.25" customHeight="1" x14ac:dyDescent="0.2">
      <c r="A22" s="150" t="s">
        <v>109</v>
      </c>
      <c r="B22" s="141" t="s">
        <v>227</v>
      </c>
      <c r="C22" s="141" t="s">
        <v>227</v>
      </c>
      <c r="D22" s="141" t="s">
        <v>227</v>
      </c>
      <c r="E22" s="136">
        <v>10</v>
      </c>
      <c r="F22" s="136">
        <v>33</v>
      </c>
      <c r="G22" s="138">
        <v>30.3</v>
      </c>
      <c r="H22" s="82"/>
      <c r="I22" s="139"/>
      <c r="J22" s="82"/>
      <c r="K22" s="82"/>
      <c r="L22" s="78"/>
      <c r="M22" s="82"/>
      <c r="N22" s="139"/>
      <c r="O22" s="139"/>
      <c r="P22" s="78"/>
      <c r="Q22" s="78"/>
      <c r="R22" s="78"/>
      <c r="S22" s="78"/>
    </row>
    <row r="23" spans="1:20" ht="14.25" customHeight="1" x14ac:dyDescent="0.2">
      <c r="A23" s="151" t="s">
        <v>110</v>
      </c>
      <c r="B23" s="143">
        <v>58</v>
      </c>
      <c r="C23" s="143">
        <v>139</v>
      </c>
      <c r="D23" s="159">
        <v>41.7</v>
      </c>
      <c r="E23" s="143">
        <v>4</v>
      </c>
      <c r="F23" s="144" t="s">
        <v>227</v>
      </c>
      <c r="G23" s="144" t="s">
        <v>227</v>
      </c>
      <c r="H23" s="139"/>
      <c r="I23" s="139"/>
      <c r="J23" s="78"/>
      <c r="K23" s="78"/>
      <c r="L23" s="78"/>
      <c r="M23" s="78"/>
      <c r="N23" s="139"/>
      <c r="O23" s="139"/>
      <c r="P23" s="78"/>
      <c r="Q23" s="78"/>
      <c r="R23" s="78"/>
      <c r="S23" s="78"/>
    </row>
    <row r="26" spans="1:20" x14ac:dyDescent="0.2">
      <c r="A26" s="229"/>
      <c r="B26" s="226"/>
      <c r="C26" s="226"/>
      <c r="D26" s="226"/>
      <c r="E26" s="228"/>
      <c r="F26" s="228"/>
      <c r="G26" s="227" t="s">
        <v>179</v>
      </c>
    </row>
    <row r="27" spans="1:20" ht="19.5" customHeight="1" x14ac:dyDescent="0.2">
      <c r="A27" s="426"/>
      <c r="B27" s="427" t="s">
        <v>72</v>
      </c>
      <c r="C27" s="427"/>
      <c r="D27" s="428"/>
      <c r="E27" s="427" t="s">
        <v>71</v>
      </c>
      <c r="F27" s="427"/>
      <c r="G27" s="428"/>
    </row>
    <row r="28" spans="1:20" ht="17.25" customHeight="1" x14ac:dyDescent="0.2">
      <c r="A28" s="426"/>
      <c r="B28" s="427" t="s">
        <v>193</v>
      </c>
      <c r="C28" s="427"/>
      <c r="D28" s="427"/>
      <c r="E28" s="427" t="s">
        <v>186</v>
      </c>
      <c r="F28" s="427"/>
      <c r="G28" s="427"/>
    </row>
    <row r="29" spans="1:20" ht="33.75" x14ac:dyDescent="0.2">
      <c r="A29" s="426"/>
      <c r="B29" s="21" t="s">
        <v>208</v>
      </c>
      <c r="C29" s="21" t="s">
        <v>84</v>
      </c>
      <c r="D29" s="21" t="s">
        <v>209</v>
      </c>
      <c r="E29" s="21" t="s">
        <v>208</v>
      </c>
      <c r="F29" s="21" t="s">
        <v>84</v>
      </c>
      <c r="G29" s="21" t="s">
        <v>209</v>
      </c>
    </row>
    <row r="30" spans="1:20" x14ac:dyDescent="0.2">
      <c r="A30" s="150" t="s">
        <v>93</v>
      </c>
      <c r="B30" s="136">
        <v>78</v>
      </c>
      <c r="C30" s="136">
        <v>107</v>
      </c>
      <c r="D30" s="138">
        <v>72.900000000000006</v>
      </c>
      <c r="E30" s="136">
        <v>4288</v>
      </c>
      <c r="F30" s="136">
        <v>3204</v>
      </c>
      <c r="G30" s="138">
        <v>133.80000000000001</v>
      </c>
      <c r="H30" s="139"/>
      <c r="I30" s="139"/>
      <c r="J30" s="78"/>
      <c r="K30" s="78"/>
      <c r="L30" s="78"/>
      <c r="M30" s="78"/>
      <c r="N30" s="139"/>
      <c r="O30" s="139"/>
      <c r="P30" s="78"/>
      <c r="Q30" s="78"/>
      <c r="R30" s="78"/>
      <c r="S30" s="78"/>
      <c r="T30" s="78"/>
    </row>
    <row r="31" spans="1:20" x14ac:dyDescent="0.2">
      <c r="A31" s="150" t="s">
        <v>95</v>
      </c>
      <c r="B31" s="141" t="s">
        <v>227</v>
      </c>
      <c r="C31" s="136">
        <v>13</v>
      </c>
      <c r="D31" s="141" t="s">
        <v>227</v>
      </c>
      <c r="E31" s="136">
        <v>104</v>
      </c>
      <c r="F31" s="136">
        <v>62</v>
      </c>
      <c r="G31" s="138">
        <v>167.7</v>
      </c>
      <c r="H31" s="139"/>
      <c r="I31" s="139"/>
      <c r="J31" s="78"/>
      <c r="K31" s="78"/>
      <c r="L31" s="78"/>
      <c r="M31" s="78"/>
      <c r="N31" s="139"/>
      <c r="O31" s="139"/>
      <c r="P31" s="78"/>
      <c r="Q31" s="78"/>
      <c r="R31" s="78"/>
      <c r="S31" s="78"/>
      <c r="T31" s="78"/>
    </row>
    <row r="32" spans="1:20" x14ac:dyDescent="0.2">
      <c r="A32" s="150" t="s">
        <v>96</v>
      </c>
      <c r="B32" s="136">
        <v>2</v>
      </c>
      <c r="C32" s="136">
        <v>1</v>
      </c>
      <c r="D32" s="138">
        <v>200</v>
      </c>
      <c r="E32" s="141" t="s">
        <v>227</v>
      </c>
      <c r="F32" s="141" t="s">
        <v>227</v>
      </c>
      <c r="G32" s="141" t="s">
        <v>227</v>
      </c>
      <c r="H32" s="139"/>
      <c r="I32" s="139"/>
      <c r="J32" s="78"/>
      <c r="K32" s="78"/>
      <c r="L32" s="78"/>
      <c r="M32" s="78"/>
      <c r="N32" s="82"/>
      <c r="O32" s="139"/>
      <c r="P32" s="82"/>
      <c r="Q32" s="82"/>
      <c r="R32" s="78"/>
      <c r="S32" s="82"/>
      <c r="T32" s="82"/>
    </row>
    <row r="33" spans="1:20" x14ac:dyDescent="0.2">
      <c r="A33" s="150" t="s">
        <v>97</v>
      </c>
      <c r="B33" s="136">
        <v>11</v>
      </c>
      <c r="C33" s="136">
        <v>26</v>
      </c>
      <c r="D33" s="138">
        <v>42.3</v>
      </c>
      <c r="E33" s="136">
        <v>1461</v>
      </c>
      <c r="F33" s="136">
        <v>822</v>
      </c>
      <c r="G33" s="138">
        <v>177.7</v>
      </c>
      <c r="H33" s="139"/>
      <c r="I33" s="139"/>
      <c r="J33" s="78"/>
      <c r="K33" s="78"/>
      <c r="L33" s="78"/>
      <c r="M33" s="78"/>
      <c r="N33" s="139"/>
      <c r="O33" s="139"/>
      <c r="P33" s="78"/>
      <c r="Q33" s="78"/>
      <c r="R33" s="78"/>
      <c r="S33" s="78"/>
      <c r="T33" s="78"/>
    </row>
    <row r="34" spans="1:20" x14ac:dyDescent="0.2">
      <c r="A34" s="150" t="s">
        <v>98</v>
      </c>
      <c r="B34" s="136">
        <v>4</v>
      </c>
      <c r="C34" s="136">
        <v>2</v>
      </c>
      <c r="D34" s="138">
        <v>200</v>
      </c>
      <c r="E34" s="136">
        <v>5</v>
      </c>
      <c r="F34" s="141" t="s">
        <v>227</v>
      </c>
      <c r="G34" s="141" t="s">
        <v>227</v>
      </c>
      <c r="H34" s="139"/>
      <c r="I34" s="139"/>
      <c r="J34" s="78"/>
      <c r="K34" s="78"/>
      <c r="L34" s="78"/>
      <c r="M34" s="78"/>
      <c r="N34" s="82"/>
      <c r="O34" s="139"/>
      <c r="P34" s="82"/>
      <c r="Q34" s="82"/>
      <c r="R34" s="78"/>
      <c r="S34" s="82"/>
      <c r="T34" s="82"/>
    </row>
    <row r="35" spans="1:20" x14ac:dyDescent="0.2">
      <c r="A35" s="150" t="s">
        <v>99</v>
      </c>
      <c r="B35" s="141" t="s">
        <v>227</v>
      </c>
      <c r="C35" s="136">
        <v>1</v>
      </c>
      <c r="D35" s="141" t="s">
        <v>227</v>
      </c>
      <c r="E35" s="136">
        <v>2</v>
      </c>
      <c r="F35" s="136">
        <v>2</v>
      </c>
      <c r="G35" s="138">
        <v>100</v>
      </c>
      <c r="H35" s="139"/>
      <c r="I35" s="139"/>
      <c r="J35" s="78"/>
      <c r="K35" s="78"/>
      <c r="L35" s="78"/>
      <c r="M35" s="78"/>
      <c r="N35" s="139"/>
      <c r="O35" s="139"/>
      <c r="P35" s="78"/>
      <c r="Q35" s="78"/>
      <c r="R35" s="78"/>
      <c r="S35" s="78"/>
      <c r="T35" s="78"/>
    </row>
    <row r="36" spans="1:20" x14ac:dyDescent="0.2">
      <c r="A36" s="150" t="s">
        <v>100</v>
      </c>
      <c r="B36" s="136">
        <v>4</v>
      </c>
      <c r="C36" s="136">
        <v>4</v>
      </c>
      <c r="D36" s="138">
        <v>100</v>
      </c>
      <c r="E36" s="141" t="s">
        <v>227</v>
      </c>
      <c r="F36" s="141" t="s">
        <v>227</v>
      </c>
      <c r="G36" s="141" t="s">
        <v>227</v>
      </c>
      <c r="H36" s="139"/>
      <c r="I36" s="139"/>
      <c r="J36" s="78"/>
      <c r="K36" s="78"/>
      <c r="L36" s="78"/>
      <c r="M36" s="78"/>
      <c r="N36" s="139"/>
      <c r="O36" s="139"/>
      <c r="P36" s="78"/>
      <c r="Q36" s="78"/>
      <c r="R36" s="78"/>
      <c r="S36" s="78"/>
      <c r="T36" s="78"/>
    </row>
    <row r="37" spans="1:20" x14ac:dyDescent="0.2">
      <c r="A37" s="150" t="s">
        <v>101</v>
      </c>
      <c r="B37" s="136">
        <v>36</v>
      </c>
      <c r="C37" s="141" t="s">
        <v>227</v>
      </c>
      <c r="D37" s="141" t="s">
        <v>227</v>
      </c>
      <c r="E37" s="136">
        <v>354</v>
      </c>
      <c r="F37" s="136">
        <v>290</v>
      </c>
      <c r="G37" s="138">
        <v>122.1</v>
      </c>
      <c r="H37" s="139"/>
      <c r="I37" s="139"/>
      <c r="J37" s="78"/>
      <c r="K37" s="78"/>
      <c r="L37" s="78"/>
      <c r="M37" s="78"/>
      <c r="N37" s="139"/>
      <c r="O37" s="139"/>
      <c r="P37" s="78"/>
      <c r="Q37" s="78"/>
      <c r="R37" s="78"/>
      <c r="S37" s="78"/>
      <c r="T37" s="78"/>
    </row>
    <row r="38" spans="1:20" x14ac:dyDescent="0.2">
      <c r="A38" s="150" t="s">
        <v>102</v>
      </c>
      <c r="B38" s="141" t="s">
        <v>227</v>
      </c>
      <c r="C38" s="141" t="s">
        <v>227</v>
      </c>
      <c r="D38" s="141" t="s">
        <v>227</v>
      </c>
      <c r="E38" s="136">
        <v>1058</v>
      </c>
      <c r="F38" s="136">
        <v>806</v>
      </c>
      <c r="G38" s="138">
        <v>131.30000000000001</v>
      </c>
      <c r="H38" s="139"/>
      <c r="I38" s="82"/>
      <c r="J38" s="82"/>
      <c r="K38" s="78"/>
      <c r="L38" s="82"/>
      <c r="M38" s="82"/>
      <c r="N38" s="139"/>
      <c r="O38" s="139"/>
      <c r="P38" s="78"/>
      <c r="Q38" s="78"/>
      <c r="R38" s="78"/>
      <c r="S38" s="78"/>
      <c r="T38" s="78"/>
    </row>
    <row r="39" spans="1:20" x14ac:dyDescent="0.2">
      <c r="A39" s="150" t="s">
        <v>103</v>
      </c>
      <c r="B39" s="141" t="s">
        <v>227</v>
      </c>
      <c r="C39" s="141" t="s">
        <v>227</v>
      </c>
      <c r="D39" s="141" t="s">
        <v>227</v>
      </c>
      <c r="E39" s="136">
        <v>158</v>
      </c>
      <c r="F39" s="136">
        <v>129</v>
      </c>
      <c r="G39" s="138">
        <v>122.5</v>
      </c>
      <c r="H39" s="139"/>
      <c r="I39" s="139"/>
      <c r="J39" s="78"/>
      <c r="K39" s="78"/>
      <c r="L39" s="78"/>
      <c r="M39" s="78"/>
      <c r="N39" s="139"/>
      <c r="O39" s="139"/>
      <c r="P39" s="78"/>
      <c r="Q39" s="78"/>
      <c r="R39" s="78"/>
      <c r="S39" s="78"/>
      <c r="T39" s="78"/>
    </row>
    <row r="40" spans="1:20" x14ac:dyDescent="0.2">
      <c r="A40" s="150" t="s">
        <v>104</v>
      </c>
      <c r="B40" s="141" t="s">
        <v>227</v>
      </c>
      <c r="C40" s="136">
        <v>3</v>
      </c>
      <c r="D40" s="141" t="s">
        <v>227</v>
      </c>
      <c r="E40" s="141" t="s">
        <v>227</v>
      </c>
      <c r="F40" s="141" t="s">
        <v>227</v>
      </c>
      <c r="G40" s="141" t="s">
        <v>227</v>
      </c>
      <c r="H40" s="139"/>
      <c r="I40" s="82"/>
      <c r="J40" s="82"/>
      <c r="K40" s="78"/>
      <c r="L40" s="82"/>
      <c r="M40" s="82"/>
      <c r="N40" s="82"/>
      <c r="O40" s="82"/>
      <c r="P40" s="82"/>
      <c r="Q40" s="82"/>
      <c r="R40" s="82"/>
      <c r="S40" s="82"/>
      <c r="T40" s="82"/>
    </row>
    <row r="41" spans="1:20" x14ac:dyDescent="0.2">
      <c r="A41" s="150" t="s">
        <v>105</v>
      </c>
      <c r="B41" s="136">
        <v>15</v>
      </c>
      <c r="C41" s="136">
        <v>55</v>
      </c>
      <c r="D41" s="138">
        <v>27.3</v>
      </c>
      <c r="E41" s="141" t="s">
        <v>227</v>
      </c>
      <c r="F41" s="141" t="s">
        <v>227</v>
      </c>
      <c r="G41" s="141" t="s">
        <v>227</v>
      </c>
      <c r="H41" s="139"/>
      <c r="I41" s="139"/>
      <c r="J41" s="78"/>
      <c r="K41" s="78"/>
      <c r="L41" s="78"/>
      <c r="M41" s="78"/>
      <c r="N41" s="82"/>
      <c r="O41" s="82"/>
      <c r="P41" s="82"/>
      <c r="Q41" s="82"/>
      <c r="R41" s="82"/>
      <c r="S41" s="82"/>
      <c r="T41" s="82"/>
    </row>
    <row r="42" spans="1:20" x14ac:dyDescent="0.2">
      <c r="A42" s="150" t="s">
        <v>107</v>
      </c>
      <c r="B42" s="136">
        <v>3</v>
      </c>
      <c r="C42" s="141" t="s">
        <v>227</v>
      </c>
      <c r="D42" s="141" t="s">
        <v>227</v>
      </c>
      <c r="E42" s="136">
        <v>1025</v>
      </c>
      <c r="F42" s="136">
        <v>914</v>
      </c>
      <c r="G42" s="138">
        <v>112.1</v>
      </c>
      <c r="H42" s="82"/>
      <c r="I42" s="139"/>
      <c r="J42" s="82"/>
      <c r="K42" s="82"/>
      <c r="L42" s="78"/>
      <c r="M42" s="82"/>
      <c r="N42" s="139"/>
      <c r="O42" s="139"/>
      <c r="P42" s="78"/>
      <c r="Q42" s="78"/>
      <c r="R42" s="78"/>
      <c r="S42" s="78"/>
      <c r="T42" s="78"/>
    </row>
    <row r="43" spans="1:20" x14ac:dyDescent="0.2">
      <c r="A43" s="150" t="s">
        <v>237</v>
      </c>
      <c r="B43" s="136">
        <v>3</v>
      </c>
      <c r="C43" s="136">
        <v>2</v>
      </c>
      <c r="D43" s="138">
        <v>150</v>
      </c>
      <c r="E43" s="141" t="s">
        <v>227</v>
      </c>
      <c r="F43" s="141" t="s">
        <v>227</v>
      </c>
      <c r="G43" s="141" t="s">
        <v>227</v>
      </c>
      <c r="H43" s="82"/>
      <c r="I43" s="82"/>
      <c r="J43" s="82"/>
      <c r="K43" s="82"/>
      <c r="L43" s="82"/>
      <c r="M43" s="82"/>
      <c r="N43" s="139"/>
      <c r="O43" s="139"/>
      <c r="P43" s="78"/>
      <c r="Q43" s="78"/>
      <c r="R43" s="78"/>
      <c r="S43" s="78"/>
      <c r="T43" s="78"/>
    </row>
    <row r="44" spans="1:20" x14ac:dyDescent="0.2">
      <c r="A44" s="151" t="s">
        <v>110</v>
      </c>
      <c r="B44" s="144" t="s">
        <v>227</v>
      </c>
      <c r="C44" s="144" t="s">
        <v>227</v>
      </c>
      <c r="D44" s="144" t="s">
        <v>227</v>
      </c>
      <c r="E44" s="143">
        <v>121</v>
      </c>
      <c r="F44" s="143">
        <v>179</v>
      </c>
      <c r="G44" s="159">
        <v>67.599999999999994</v>
      </c>
      <c r="H44" s="139"/>
      <c r="I44" s="139"/>
      <c r="J44" s="78"/>
      <c r="K44" s="78"/>
      <c r="L44" s="78"/>
      <c r="M44" s="78"/>
      <c r="N44" s="82"/>
      <c r="O44" s="82"/>
      <c r="P44" s="82"/>
      <c r="Q44" s="82"/>
      <c r="R44" s="82"/>
      <c r="S44" s="82"/>
      <c r="T44" s="82"/>
    </row>
    <row r="46" spans="1:20" x14ac:dyDescent="0.2">
      <c r="B46" s="64"/>
    </row>
    <row r="48" spans="1:20" x14ac:dyDescent="0.2">
      <c r="A48" s="230"/>
      <c r="B48" s="231"/>
      <c r="C48" s="231"/>
      <c r="D48" s="231"/>
      <c r="E48" s="232"/>
      <c r="F48" s="232"/>
      <c r="G48" s="233" t="s">
        <v>179</v>
      </c>
    </row>
    <row r="49" spans="1:19" ht="18.75" customHeight="1" x14ac:dyDescent="0.2">
      <c r="A49" s="418"/>
      <c r="B49" s="421" t="s">
        <v>70</v>
      </c>
      <c r="C49" s="422"/>
      <c r="D49" s="422"/>
      <c r="E49" s="421" t="s">
        <v>69</v>
      </c>
      <c r="F49" s="422"/>
      <c r="G49" s="422"/>
    </row>
    <row r="50" spans="1:19" ht="16.5" customHeight="1" x14ac:dyDescent="0.2">
      <c r="A50" s="419"/>
      <c r="B50" s="423" t="s">
        <v>193</v>
      </c>
      <c r="C50" s="424"/>
      <c r="D50" s="425"/>
      <c r="E50" s="423" t="s">
        <v>186</v>
      </c>
      <c r="F50" s="424"/>
      <c r="G50" s="425"/>
    </row>
    <row r="51" spans="1:19" ht="33.75" x14ac:dyDescent="0.2">
      <c r="A51" s="420"/>
      <c r="B51" s="21" t="s">
        <v>208</v>
      </c>
      <c r="C51" s="21" t="s">
        <v>84</v>
      </c>
      <c r="D51" s="21" t="s">
        <v>209</v>
      </c>
      <c r="E51" s="21" t="s">
        <v>208</v>
      </c>
      <c r="F51" s="21" t="s">
        <v>84</v>
      </c>
      <c r="G51" s="21" t="s">
        <v>209</v>
      </c>
    </row>
    <row r="52" spans="1:19" x14ac:dyDescent="0.2">
      <c r="A52" s="150" t="s">
        <v>93</v>
      </c>
      <c r="B52" s="136">
        <v>372</v>
      </c>
      <c r="C52" s="136">
        <v>451</v>
      </c>
      <c r="D52" s="138">
        <v>82.5</v>
      </c>
      <c r="E52" s="136">
        <v>33</v>
      </c>
      <c r="F52" s="136">
        <v>74</v>
      </c>
      <c r="G52" s="138">
        <v>44.6</v>
      </c>
      <c r="H52" s="139"/>
      <c r="I52" s="139"/>
      <c r="J52" s="78"/>
      <c r="K52" s="78"/>
      <c r="L52" s="78"/>
      <c r="M52" s="78"/>
      <c r="N52" s="139"/>
      <c r="O52" s="139"/>
      <c r="P52" s="78"/>
      <c r="Q52" s="78"/>
      <c r="R52" s="78"/>
      <c r="S52" s="78"/>
    </row>
    <row r="53" spans="1:19" x14ac:dyDescent="0.2">
      <c r="A53" s="150" t="s">
        <v>94</v>
      </c>
      <c r="B53" s="136">
        <v>11</v>
      </c>
      <c r="C53" s="136">
        <v>16</v>
      </c>
      <c r="D53" s="138">
        <v>68.8</v>
      </c>
      <c r="E53" s="141" t="s">
        <v>227</v>
      </c>
      <c r="F53" s="141" t="s">
        <v>227</v>
      </c>
      <c r="G53" s="141" t="s">
        <v>227</v>
      </c>
      <c r="H53" s="139"/>
      <c r="I53" s="139"/>
      <c r="J53" s="78"/>
      <c r="K53" s="78"/>
      <c r="L53" s="78"/>
      <c r="M53" s="78"/>
      <c r="N53" s="82"/>
      <c r="O53" s="82"/>
      <c r="P53" s="82"/>
      <c r="Q53" s="82"/>
      <c r="R53" s="82"/>
      <c r="S53" s="82"/>
    </row>
    <row r="54" spans="1:19" x14ac:dyDescent="0.2">
      <c r="A54" s="150" t="s">
        <v>95</v>
      </c>
      <c r="B54" s="136">
        <v>117</v>
      </c>
      <c r="C54" s="136">
        <v>107</v>
      </c>
      <c r="D54" s="138">
        <v>109.3</v>
      </c>
      <c r="E54" s="141" t="s">
        <v>227</v>
      </c>
      <c r="F54" s="141" t="s">
        <v>227</v>
      </c>
      <c r="G54" s="141" t="s">
        <v>227</v>
      </c>
      <c r="H54" s="139"/>
      <c r="I54" s="139"/>
      <c r="J54" s="78"/>
      <c r="K54" s="78"/>
      <c r="L54" s="78"/>
      <c r="M54" s="78"/>
      <c r="N54" s="82"/>
      <c r="O54" s="82"/>
      <c r="P54" s="82"/>
      <c r="Q54" s="82"/>
      <c r="R54" s="82"/>
      <c r="S54" s="82"/>
    </row>
    <row r="55" spans="1:19" x14ac:dyDescent="0.2">
      <c r="A55" s="150" t="s">
        <v>96</v>
      </c>
      <c r="B55" s="136">
        <v>19</v>
      </c>
      <c r="C55" s="136">
        <v>27</v>
      </c>
      <c r="D55" s="138">
        <v>70.400000000000006</v>
      </c>
      <c r="E55" s="141" t="s">
        <v>227</v>
      </c>
      <c r="F55" s="141" t="s">
        <v>227</v>
      </c>
      <c r="G55" s="141" t="s">
        <v>227</v>
      </c>
      <c r="H55" s="139"/>
      <c r="I55" s="139"/>
      <c r="J55" s="78"/>
      <c r="K55" s="78"/>
      <c r="L55" s="78"/>
      <c r="M55" s="78"/>
      <c r="N55" s="82"/>
      <c r="O55" s="82"/>
      <c r="P55" s="82"/>
      <c r="Q55" s="82"/>
      <c r="R55" s="82"/>
      <c r="S55" s="82"/>
    </row>
    <row r="56" spans="1:19" x14ac:dyDescent="0.2">
      <c r="A56" s="150" t="s">
        <v>97</v>
      </c>
      <c r="B56" s="136">
        <v>24</v>
      </c>
      <c r="C56" s="136">
        <v>51</v>
      </c>
      <c r="D56" s="138">
        <v>47.1</v>
      </c>
      <c r="E56" s="136">
        <v>1</v>
      </c>
      <c r="F56" s="136">
        <v>14</v>
      </c>
      <c r="G56" s="138">
        <v>7.1</v>
      </c>
      <c r="H56" s="139"/>
      <c r="I56" s="139"/>
      <c r="J56" s="78"/>
      <c r="K56" s="78"/>
      <c r="L56" s="78"/>
      <c r="M56" s="78"/>
      <c r="N56" s="139"/>
      <c r="O56" s="139"/>
      <c r="P56" s="78"/>
      <c r="Q56" s="78"/>
      <c r="R56" s="78"/>
      <c r="S56" s="78"/>
    </row>
    <row r="57" spans="1:19" x14ac:dyDescent="0.2">
      <c r="A57" s="150" t="s">
        <v>98</v>
      </c>
      <c r="B57" s="136">
        <v>2</v>
      </c>
      <c r="C57" s="136">
        <v>4</v>
      </c>
      <c r="D57" s="138">
        <v>50</v>
      </c>
      <c r="E57" s="136">
        <v>4</v>
      </c>
      <c r="F57" s="136">
        <v>9</v>
      </c>
      <c r="G57" s="138">
        <v>44.4</v>
      </c>
      <c r="H57" s="139"/>
      <c r="I57" s="139"/>
      <c r="J57" s="78"/>
      <c r="K57" s="78"/>
      <c r="L57" s="78"/>
      <c r="M57" s="78"/>
      <c r="N57" s="139"/>
      <c r="O57" s="139"/>
      <c r="P57" s="78"/>
      <c r="Q57" s="78"/>
      <c r="R57" s="78"/>
      <c r="S57" s="78"/>
    </row>
    <row r="58" spans="1:19" x14ac:dyDescent="0.2">
      <c r="A58" s="150" t="s">
        <v>99</v>
      </c>
      <c r="B58" s="136">
        <v>10</v>
      </c>
      <c r="C58" s="136">
        <v>10</v>
      </c>
      <c r="D58" s="138">
        <v>100</v>
      </c>
      <c r="E58" s="141" t="s">
        <v>227</v>
      </c>
      <c r="F58" s="141" t="s">
        <v>227</v>
      </c>
      <c r="G58" s="141" t="s">
        <v>227</v>
      </c>
      <c r="H58" s="139"/>
      <c r="I58" s="139"/>
      <c r="J58" s="78"/>
      <c r="K58" s="78"/>
      <c r="L58" s="78"/>
      <c r="M58" s="78"/>
      <c r="N58" s="82"/>
      <c r="O58" s="82"/>
      <c r="P58" s="82"/>
      <c r="Q58" s="82"/>
      <c r="R58" s="82"/>
      <c r="S58" s="82"/>
    </row>
    <row r="59" spans="1:19" x14ac:dyDescent="0.2">
      <c r="A59" s="150" t="s">
        <v>100</v>
      </c>
      <c r="B59" s="141" t="s">
        <v>227</v>
      </c>
      <c r="C59" s="136">
        <v>2</v>
      </c>
      <c r="D59" s="141" t="s">
        <v>227</v>
      </c>
      <c r="E59" s="141" t="s">
        <v>227</v>
      </c>
      <c r="F59" s="141" t="s">
        <v>227</v>
      </c>
      <c r="G59" s="141" t="s">
        <v>227</v>
      </c>
      <c r="H59" s="139"/>
      <c r="I59" s="139"/>
      <c r="J59" s="78"/>
      <c r="K59" s="78"/>
      <c r="L59" s="78"/>
      <c r="M59" s="78"/>
      <c r="N59" s="82"/>
      <c r="O59" s="139"/>
      <c r="P59" s="82"/>
      <c r="Q59" s="82"/>
      <c r="R59" s="78"/>
      <c r="S59" s="82"/>
    </row>
    <row r="60" spans="1:19" ht="13.5" customHeight="1" x14ac:dyDescent="0.2">
      <c r="A60" s="150" t="s">
        <v>101</v>
      </c>
      <c r="B60" s="136">
        <v>6</v>
      </c>
      <c r="C60" s="136">
        <v>14</v>
      </c>
      <c r="D60" s="138">
        <v>42.9</v>
      </c>
      <c r="E60" s="141" t="s">
        <v>227</v>
      </c>
      <c r="F60" s="141" t="s">
        <v>227</v>
      </c>
      <c r="G60" s="141" t="s">
        <v>227</v>
      </c>
      <c r="H60" s="139"/>
      <c r="I60" s="139"/>
      <c r="J60" s="78"/>
      <c r="K60" s="78"/>
      <c r="L60" s="78"/>
      <c r="M60" s="78"/>
      <c r="N60" s="82"/>
      <c r="O60" s="139"/>
      <c r="P60" s="82"/>
      <c r="Q60" s="82"/>
      <c r="R60" s="78"/>
      <c r="S60" s="82"/>
    </row>
    <row r="61" spans="1:19" x14ac:dyDescent="0.2">
      <c r="A61" s="150" t="s">
        <v>102</v>
      </c>
      <c r="B61" s="136">
        <v>28</v>
      </c>
      <c r="C61" s="136">
        <v>12</v>
      </c>
      <c r="D61" s="138">
        <v>233.3</v>
      </c>
      <c r="E61" s="141" t="s">
        <v>227</v>
      </c>
      <c r="F61" s="141" t="s">
        <v>227</v>
      </c>
      <c r="G61" s="141" t="s">
        <v>227</v>
      </c>
      <c r="H61" s="139"/>
      <c r="I61" s="139"/>
      <c r="J61" s="78"/>
      <c r="K61" s="78"/>
      <c r="L61" s="78"/>
      <c r="M61" s="78"/>
      <c r="N61" s="82"/>
      <c r="O61" s="82"/>
      <c r="P61" s="82"/>
      <c r="Q61" s="82"/>
      <c r="R61" s="82"/>
      <c r="S61" s="82"/>
    </row>
    <row r="62" spans="1:19" x14ac:dyDescent="0.2">
      <c r="A62" s="150" t="s">
        <v>103</v>
      </c>
      <c r="B62" s="136">
        <v>75</v>
      </c>
      <c r="C62" s="136">
        <v>60</v>
      </c>
      <c r="D62" s="138">
        <v>125</v>
      </c>
      <c r="E62" s="141" t="s">
        <v>227</v>
      </c>
      <c r="F62" s="141" t="s">
        <v>227</v>
      </c>
      <c r="G62" s="141" t="s">
        <v>227</v>
      </c>
      <c r="H62" s="139"/>
      <c r="I62" s="139"/>
      <c r="J62" s="78"/>
      <c r="K62" s="78"/>
      <c r="L62" s="78"/>
      <c r="M62" s="78"/>
      <c r="N62" s="139"/>
      <c r="O62" s="82"/>
      <c r="P62" s="82"/>
      <c r="Q62" s="78"/>
      <c r="R62" s="82"/>
      <c r="S62" s="82"/>
    </row>
    <row r="63" spans="1:19" x14ac:dyDescent="0.2">
      <c r="A63" s="150" t="s">
        <v>104</v>
      </c>
      <c r="B63" s="136">
        <v>1</v>
      </c>
      <c r="C63" s="136">
        <v>6</v>
      </c>
      <c r="D63" s="138">
        <v>16.7</v>
      </c>
      <c r="E63" s="141" t="s">
        <v>227</v>
      </c>
      <c r="F63" s="136">
        <v>4</v>
      </c>
      <c r="G63" s="141" t="s">
        <v>227</v>
      </c>
      <c r="H63" s="139"/>
      <c r="I63" s="139"/>
      <c r="J63" s="78"/>
      <c r="K63" s="78"/>
      <c r="L63" s="78"/>
      <c r="M63" s="78"/>
      <c r="N63" s="139"/>
      <c r="O63" s="139"/>
      <c r="P63" s="78"/>
      <c r="Q63" s="78"/>
      <c r="R63" s="78"/>
      <c r="S63" s="78"/>
    </row>
    <row r="64" spans="1:19" x14ac:dyDescent="0.2">
      <c r="A64" s="150" t="s">
        <v>105</v>
      </c>
      <c r="B64" s="136">
        <v>28</v>
      </c>
      <c r="C64" s="136">
        <v>67</v>
      </c>
      <c r="D64" s="138">
        <v>41.8</v>
      </c>
      <c r="E64" s="136">
        <v>19</v>
      </c>
      <c r="F64" s="136">
        <v>45</v>
      </c>
      <c r="G64" s="138">
        <v>42.2</v>
      </c>
      <c r="H64" s="139"/>
      <c r="I64" s="139"/>
      <c r="J64" s="78"/>
      <c r="K64" s="78"/>
      <c r="L64" s="78"/>
      <c r="M64" s="78"/>
      <c r="N64" s="139"/>
      <c r="O64" s="139"/>
      <c r="P64" s="78"/>
      <c r="Q64" s="78"/>
      <c r="R64" s="78"/>
      <c r="S64" s="78"/>
    </row>
    <row r="65" spans="1:19" x14ac:dyDescent="0.2">
      <c r="A65" s="150" t="s">
        <v>106</v>
      </c>
      <c r="B65" s="136">
        <v>6</v>
      </c>
      <c r="C65" s="136">
        <v>18</v>
      </c>
      <c r="D65" s="138">
        <v>33.299999999999997</v>
      </c>
      <c r="E65" s="141" t="s">
        <v>227</v>
      </c>
      <c r="F65" s="141" t="s">
        <v>227</v>
      </c>
      <c r="G65" s="141" t="s">
        <v>227</v>
      </c>
      <c r="H65" s="139"/>
      <c r="I65" s="139"/>
      <c r="J65" s="78"/>
      <c r="K65" s="78"/>
      <c r="L65" s="78"/>
      <c r="M65" s="78"/>
      <c r="N65" s="82"/>
      <c r="O65" s="82"/>
      <c r="P65" s="82"/>
      <c r="Q65" s="82"/>
      <c r="R65" s="82"/>
      <c r="S65" s="82"/>
    </row>
    <row r="66" spans="1:19" x14ac:dyDescent="0.2">
      <c r="A66" s="150" t="s">
        <v>107</v>
      </c>
      <c r="B66" s="136">
        <v>35</v>
      </c>
      <c r="C66" s="136">
        <v>29</v>
      </c>
      <c r="D66" s="138">
        <v>120.7</v>
      </c>
      <c r="E66" s="141" t="s">
        <v>227</v>
      </c>
      <c r="F66" s="141" t="s">
        <v>227</v>
      </c>
      <c r="G66" s="141" t="s">
        <v>227</v>
      </c>
      <c r="H66" s="139"/>
      <c r="I66" s="139"/>
      <c r="J66" s="78"/>
      <c r="K66" s="78"/>
      <c r="L66" s="78"/>
      <c r="M66" s="78"/>
      <c r="N66" s="82"/>
      <c r="O66" s="82"/>
      <c r="P66" s="82"/>
      <c r="Q66" s="82"/>
      <c r="R66" s="82"/>
      <c r="S66" s="82"/>
    </row>
    <row r="67" spans="1:19" x14ac:dyDescent="0.2">
      <c r="A67" s="150" t="s">
        <v>237</v>
      </c>
      <c r="B67" s="136">
        <v>2</v>
      </c>
      <c r="C67" s="136">
        <v>7</v>
      </c>
      <c r="D67" s="138">
        <v>28.6</v>
      </c>
      <c r="E67" s="136">
        <v>9</v>
      </c>
      <c r="F67" s="136">
        <v>2</v>
      </c>
      <c r="G67" s="138">
        <v>450</v>
      </c>
      <c r="H67" s="139"/>
      <c r="I67" s="139"/>
      <c r="J67" s="78"/>
      <c r="K67" s="78"/>
      <c r="L67" s="78"/>
      <c r="M67" s="78"/>
      <c r="N67" s="139"/>
      <c r="O67" s="139"/>
      <c r="P67" s="78"/>
      <c r="Q67" s="78"/>
      <c r="R67" s="78"/>
      <c r="S67" s="78"/>
    </row>
    <row r="68" spans="1:19" x14ac:dyDescent="0.2">
      <c r="A68" s="151" t="s">
        <v>110</v>
      </c>
      <c r="B68" s="143">
        <v>8</v>
      </c>
      <c r="C68" s="143">
        <v>21</v>
      </c>
      <c r="D68" s="159">
        <v>38.1</v>
      </c>
      <c r="E68" s="144" t="s">
        <v>227</v>
      </c>
      <c r="F68" s="144" t="s">
        <v>227</v>
      </c>
      <c r="G68" s="144" t="s">
        <v>227</v>
      </c>
      <c r="H68" s="139"/>
      <c r="I68" s="139"/>
      <c r="J68" s="78"/>
      <c r="K68" s="78"/>
      <c r="L68" s="78"/>
      <c r="M68" s="78"/>
      <c r="N68" s="82"/>
      <c r="O68" s="82"/>
      <c r="P68" s="82"/>
      <c r="Q68" s="82"/>
      <c r="R68" s="82"/>
      <c r="S68" s="82"/>
    </row>
    <row r="70" spans="1:19" x14ac:dyDescent="0.2">
      <c r="A70" s="291"/>
    </row>
  </sheetData>
  <mergeCells count="16">
    <mergeCell ref="A1:G1"/>
    <mergeCell ref="A3:A5"/>
    <mergeCell ref="B3:D3"/>
    <mergeCell ref="E3:G3"/>
    <mergeCell ref="B4:D4"/>
    <mergeCell ref="E4:G4"/>
    <mergeCell ref="A27:A29"/>
    <mergeCell ref="B27:D27"/>
    <mergeCell ref="E27:G27"/>
    <mergeCell ref="B28:D28"/>
    <mergeCell ref="E28:G28"/>
    <mergeCell ref="A49:A51"/>
    <mergeCell ref="B49:D49"/>
    <mergeCell ref="E49:G49"/>
    <mergeCell ref="B50:D50"/>
    <mergeCell ref="E50:G50"/>
  </mergeCells>
  <pageMargins left="0.78740157480314965" right="0.59055118110236227" top="0.59055118110236227" bottom="0.59055118110236227" header="0" footer="0.39370078740157483"/>
  <pageSetup paperSize="9" firstPageNumber="38" orientation="landscape" useFirstPageNumber="1" r:id="rId1"/>
  <headerFooter alignWithMargins="0">
    <oddFooter>&amp;R&amp;"-,полужирный"&amp;8&amp;P</oddFooter>
  </headerFooter>
  <rowBreaks count="2" manualBreakCount="2">
    <brk id="24" max="16383" man="1"/>
    <brk id="4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6" sqref="G6"/>
    </sheetView>
  </sheetViews>
  <sheetFormatPr defaultRowHeight="12.75" x14ac:dyDescent="0.2"/>
  <cols>
    <col min="1" max="1" width="25.5703125" style="51" customWidth="1"/>
    <col min="2" max="7" width="17.42578125" style="51" customWidth="1"/>
    <col min="8" max="8" width="9.140625" style="51"/>
    <col min="9" max="9" width="9.140625" style="51" customWidth="1"/>
    <col min="10" max="16384" width="9.140625" style="51"/>
  </cols>
  <sheetData>
    <row r="1" spans="1:10" ht="36" customHeight="1" x14ac:dyDescent="0.2">
      <c r="A1" s="352" t="s">
        <v>196</v>
      </c>
      <c r="B1" s="430"/>
      <c r="C1" s="430"/>
      <c r="D1" s="430"/>
      <c r="E1" s="430"/>
      <c r="F1" s="430"/>
      <c r="G1" s="430"/>
    </row>
    <row r="2" spans="1:10" ht="18.75" customHeight="1" x14ac:dyDescent="0.2">
      <c r="A2" s="262"/>
      <c r="B2" s="262"/>
      <c r="C2" s="262"/>
      <c r="D2" s="262"/>
      <c r="E2" s="262"/>
      <c r="F2" s="262"/>
      <c r="G2" s="262"/>
    </row>
    <row r="3" spans="1:10" ht="33" customHeight="1" x14ac:dyDescent="0.2">
      <c r="A3" s="353"/>
      <c r="B3" s="354" t="s">
        <v>195</v>
      </c>
      <c r="C3" s="354"/>
      <c r="D3" s="354"/>
      <c r="E3" s="354" t="s">
        <v>194</v>
      </c>
      <c r="F3" s="351"/>
      <c r="G3" s="431"/>
    </row>
    <row r="4" spans="1:10" ht="30" customHeight="1" x14ac:dyDescent="0.2">
      <c r="A4" s="353"/>
      <c r="B4" s="310" t="s">
        <v>208</v>
      </c>
      <c r="C4" s="310" t="s">
        <v>84</v>
      </c>
      <c r="D4" s="310" t="s">
        <v>209</v>
      </c>
      <c r="E4" s="310" t="s">
        <v>208</v>
      </c>
      <c r="F4" s="310" t="s">
        <v>84</v>
      </c>
      <c r="G4" s="310" t="s">
        <v>209</v>
      </c>
    </row>
    <row r="5" spans="1:10" x14ac:dyDescent="0.2">
      <c r="A5" s="150" t="s">
        <v>93</v>
      </c>
      <c r="B5" s="138">
        <f>SUM(B6:B24)</f>
        <v>1046145.6999999998</v>
      </c>
      <c r="C5" s="138">
        <f>SUM(C6:C24)</f>
        <v>939622.5</v>
      </c>
      <c r="D5" s="138">
        <f>B5/C5%</f>
        <v>111.33680813305341</v>
      </c>
      <c r="E5" s="304">
        <v>5.7</v>
      </c>
      <c r="F5" s="304">
        <v>5.5</v>
      </c>
      <c r="G5" s="304">
        <f>E5/F5%</f>
        <v>103.63636363636364</v>
      </c>
      <c r="H5" s="263"/>
      <c r="I5" s="263"/>
      <c r="J5" s="263"/>
    </row>
    <row r="6" spans="1:10" x14ac:dyDescent="0.2">
      <c r="A6" s="150" t="s">
        <v>94</v>
      </c>
      <c r="B6" s="138">
        <v>20861.599999999999</v>
      </c>
      <c r="C6" s="138">
        <v>19651.5</v>
      </c>
      <c r="D6" s="138">
        <f t="shared" ref="D6:D23" si="0">B6/C6%</f>
        <v>106.15779965905911</v>
      </c>
      <c r="E6" s="138">
        <v>4.2</v>
      </c>
      <c r="F6" s="138">
        <v>4.3</v>
      </c>
      <c r="G6" s="138">
        <f t="shared" ref="G6:G23" si="1">E6/F6%</f>
        <v>97.67441860465118</v>
      </c>
      <c r="H6" s="263"/>
      <c r="I6" s="263"/>
      <c r="J6" s="263"/>
    </row>
    <row r="7" spans="1:10" x14ac:dyDescent="0.2">
      <c r="A7" s="150" t="s">
        <v>95</v>
      </c>
      <c r="B7" s="138">
        <v>173982.1</v>
      </c>
      <c r="C7" s="138">
        <v>196943.5</v>
      </c>
      <c r="D7" s="138">
        <f t="shared" si="0"/>
        <v>88.341123215541515</v>
      </c>
      <c r="E7" s="138">
        <v>5.2</v>
      </c>
      <c r="F7" s="138">
        <v>5.7</v>
      </c>
      <c r="G7" s="138">
        <f t="shared" si="1"/>
        <v>91.228070175438603</v>
      </c>
      <c r="H7" s="263"/>
      <c r="I7" s="263"/>
      <c r="J7" s="263"/>
    </row>
    <row r="8" spans="1:10" x14ac:dyDescent="0.2">
      <c r="A8" s="150" t="s">
        <v>96</v>
      </c>
      <c r="B8" s="138">
        <v>47715.6</v>
      </c>
      <c r="C8" s="138">
        <v>40872.300000000003</v>
      </c>
      <c r="D8" s="138">
        <f t="shared" si="0"/>
        <v>116.74312431646861</v>
      </c>
      <c r="E8" s="138">
        <v>6.4</v>
      </c>
      <c r="F8" s="138">
        <v>6.5</v>
      </c>
      <c r="G8" s="138">
        <f t="shared" si="1"/>
        <v>98.461538461538467</v>
      </c>
      <c r="H8" s="263"/>
      <c r="I8" s="263"/>
      <c r="J8" s="263"/>
    </row>
    <row r="9" spans="1:10" x14ac:dyDescent="0.2">
      <c r="A9" s="150" t="s">
        <v>97</v>
      </c>
      <c r="B9" s="138">
        <v>41052.1</v>
      </c>
      <c r="C9" s="138">
        <v>47936.7</v>
      </c>
      <c r="D9" s="138">
        <f t="shared" si="0"/>
        <v>85.63814363525232</v>
      </c>
      <c r="E9" s="138">
        <v>1.6</v>
      </c>
      <c r="F9" s="138">
        <v>2</v>
      </c>
      <c r="G9" s="138">
        <f t="shared" si="1"/>
        <v>80</v>
      </c>
      <c r="H9" s="263"/>
      <c r="I9" s="263"/>
      <c r="J9" s="263"/>
    </row>
    <row r="10" spans="1:10" x14ac:dyDescent="0.2">
      <c r="A10" s="150" t="s">
        <v>98</v>
      </c>
      <c r="B10" s="138">
        <v>3148</v>
      </c>
      <c r="C10" s="138">
        <v>3035.8</v>
      </c>
      <c r="D10" s="138">
        <f t="shared" si="0"/>
        <v>103.69589564529943</v>
      </c>
      <c r="E10" s="138">
        <v>3.7</v>
      </c>
      <c r="F10" s="138">
        <v>3.8</v>
      </c>
      <c r="G10" s="138">
        <f t="shared" si="1"/>
        <v>97.368421052631589</v>
      </c>
      <c r="H10" s="263"/>
      <c r="I10" s="263"/>
      <c r="J10" s="263"/>
    </row>
    <row r="11" spans="1:10" x14ac:dyDescent="0.2">
      <c r="A11" s="150" t="s">
        <v>99</v>
      </c>
      <c r="B11" s="138">
        <v>40996.400000000001</v>
      </c>
      <c r="C11" s="138">
        <v>34486.300000000003</v>
      </c>
      <c r="D11" s="138">
        <f t="shared" si="0"/>
        <v>118.87735129602189</v>
      </c>
      <c r="E11" s="138">
        <v>5.5</v>
      </c>
      <c r="F11" s="138">
        <v>5.2</v>
      </c>
      <c r="G11" s="138">
        <f t="shared" si="1"/>
        <v>105.76923076923076</v>
      </c>
      <c r="H11" s="263"/>
      <c r="I11" s="263"/>
      <c r="J11" s="263"/>
    </row>
    <row r="12" spans="1:10" x14ac:dyDescent="0.2">
      <c r="A12" s="150" t="s">
        <v>100</v>
      </c>
      <c r="B12" s="138">
        <v>22304</v>
      </c>
      <c r="C12" s="138">
        <v>6372.2</v>
      </c>
      <c r="D12" s="138" t="s">
        <v>246</v>
      </c>
      <c r="E12" s="138">
        <v>4.7</v>
      </c>
      <c r="F12" s="138">
        <v>1.3</v>
      </c>
      <c r="G12" s="138" t="s">
        <v>245</v>
      </c>
      <c r="H12" s="263"/>
      <c r="I12" s="263"/>
      <c r="J12" s="263"/>
    </row>
    <row r="13" spans="1:10" x14ac:dyDescent="0.2">
      <c r="A13" s="150" t="s">
        <v>101</v>
      </c>
      <c r="B13" s="138">
        <v>25560.799999999999</v>
      </c>
      <c r="C13" s="138">
        <v>14613.2</v>
      </c>
      <c r="D13" s="138">
        <f t="shared" si="0"/>
        <v>174.91582952399199</v>
      </c>
      <c r="E13" s="138">
        <v>3</v>
      </c>
      <c r="F13" s="138">
        <v>1.8</v>
      </c>
      <c r="G13" s="138">
        <f t="shared" si="1"/>
        <v>166.66666666666666</v>
      </c>
      <c r="H13" s="263"/>
      <c r="I13" s="263"/>
      <c r="J13" s="263"/>
    </row>
    <row r="14" spans="1:10" x14ac:dyDescent="0.2">
      <c r="A14" s="150" t="s">
        <v>102</v>
      </c>
      <c r="B14" s="138">
        <v>33758.699999999997</v>
      </c>
      <c r="C14" s="138">
        <v>46800.1</v>
      </c>
      <c r="D14" s="138">
        <f t="shared" si="0"/>
        <v>72.133820226879848</v>
      </c>
      <c r="E14" s="138">
        <v>2.5</v>
      </c>
      <c r="F14" s="138">
        <v>3.9</v>
      </c>
      <c r="G14" s="138">
        <f t="shared" si="1"/>
        <v>64.102564102564102</v>
      </c>
      <c r="H14" s="263"/>
      <c r="I14" s="263"/>
      <c r="J14" s="263"/>
    </row>
    <row r="15" spans="1:10" x14ac:dyDescent="0.2">
      <c r="A15" s="150" t="s">
        <v>103</v>
      </c>
      <c r="B15" s="138">
        <v>210092</v>
      </c>
      <c r="C15" s="138">
        <v>185720.3</v>
      </c>
      <c r="D15" s="138">
        <f t="shared" si="0"/>
        <v>113.12279810015383</v>
      </c>
      <c r="E15" s="138">
        <v>12.7</v>
      </c>
      <c r="F15" s="138">
        <v>11.9</v>
      </c>
      <c r="G15" s="138">
        <f t="shared" si="1"/>
        <v>106.72268907563024</v>
      </c>
      <c r="H15" s="263"/>
      <c r="I15" s="263"/>
      <c r="J15" s="263"/>
    </row>
    <row r="16" spans="1:10" x14ac:dyDescent="0.2">
      <c r="A16" s="150" t="s">
        <v>104</v>
      </c>
      <c r="B16" s="138">
        <v>3820.7</v>
      </c>
      <c r="C16" s="138">
        <v>2687</v>
      </c>
      <c r="D16" s="138">
        <f t="shared" si="0"/>
        <v>142.19203572757721</v>
      </c>
      <c r="E16" s="138">
        <v>2.5</v>
      </c>
      <c r="F16" s="138">
        <v>2</v>
      </c>
      <c r="G16" s="138">
        <f t="shared" si="1"/>
        <v>125</v>
      </c>
      <c r="H16" s="263"/>
      <c r="I16" s="263"/>
      <c r="J16" s="263"/>
    </row>
    <row r="17" spans="1:10" x14ac:dyDescent="0.2">
      <c r="A17" s="150" t="s">
        <v>105</v>
      </c>
      <c r="B17" s="138">
        <v>151</v>
      </c>
      <c r="C17" s="138">
        <v>309.8</v>
      </c>
      <c r="D17" s="138">
        <f t="shared" si="0"/>
        <v>48.741123305358293</v>
      </c>
      <c r="E17" s="138">
        <v>0.1</v>
      </c>
      <c r="F17" s="138">
        <v>0.2</v>
      </c>
      <c r="G17" s="138">
        <f t="shared" si="1"/>
        <v>50</v>
      </c>
      <c r="H17" s="263"/>
      <c r="I17" s="263"/>
      <c r="J17" s="263"/>
    </row>
    <row r="18" spans="1:10" x14ac:dyDescent="0.2">
      <c r="A18" s="150" t="s">
        <v>106</v>
      </c>
      <c r="B18" s="138">
        <v>104659.5</v>
      </c>
      <c r="C18" s="138">
        <v>76509.8</v>
      </c>
      <c r="D18" s="138">
        <f t="shared" si="0"/>
        <v>136.79228020462736</v>
      </c>
      <c r="E18" s="138">
        <v>8.6</v>
      </c>
      <c r="F18" s="138">
        <v>6.9</v>
      </c>
      <c r="G18" s="138">
        <f t="shared" si="1"/>
        <v>124.63768115942027</v>
      </c>
      <c r="H18" s="263"/>
      <c r="I18" s="263"/>
      <c r="J18" s="263"/>
    </row>
    <row r="19" spans="1:10" x14ac:dyDescent="0.2">
      <c r="A19" s="150" t="s">
        <v>107</v>
      </c>
      <c r="B19" s="304">
        <v>204392.6</v>
      </c>
      <c r="C19" s="304">
        <v>199174.9</v>
      </c>
      <c r="D19" s="304">
        <f t="shared" si="0"/>
        <v>102.61965739658963</v>
      </c>
      <c r="E19" s="304">
        <v>11.6</v>
      </c>
      <c r="F19" s="138">
        <v>12.7</v>
      </c>
      <c r="G19" s="138">
        <f t="shared" si="1"/>
        <v>91.338582677165348</v>
      </c>
      <c r="H19" s="263"/>
      <c r="I19" s="263"/>
      <c r="J19" s="263"/>
    </row>
    <row r="20" spans="1:10" x14ac:dyDescent="0.2">
      <c r="A20" s="150" t="s">
        <v>237</v>
      </c>
      <c r="B20" s="138">
        <v>40803.699999999997</v>
      </c>
      <c r="C20" s="138">
        <v>27532.7</v>
      </c>
      <c r="D20" s="138">
        <f t="shared" si="0"/>
        <v>148.20086660589044</v>
      </c>
      <c r="E20" s="138">
        <v>2.9</v>
      </c>
      <c r="F20" s="138">
        <v>2.5</v>
      </c>
      <c r="G20" s="138">
        <f t="shared" si="1"/>
        <v>115.99999999999999</v>
      </c>
      <c r="H20" s="263"/>
      <c r="I20" s="263"/>
      <c r="J20" s="263"/>
    </row>
    <row r="21" spans="1:10" x14ac:dyDescent="0.2">
      <c r="A21" s="150" t="s">
        <v>109</v>
      </c>
      <c r="B21" s="138">
        <v>1254.9000000000001</v>
      </c>
      <c r="C21" s="138">
        <v>1570</v>
      </c>
      <c r="D21" s="138">
        <f t="shared" si="0"/>
        <v>79.929936305732497</v>
      </c>
      <c r="E21" s="138">
        <v>1.6</v>
      </c>
      <c r="F21" s="138">
        <v>2.4</v>
      </c>
      <c r="G21" s="138">
        <f t="shared" si="1"/>
        <v>66.666666666666671</v>
      </c>
      <c r="H21" s="263"/>
      <c r="I21" s="263"/>
      <c r="J21" s="263"/>
    </row>
    <row r="22" spans="1:10" x14ac:dyDescent="0.2">
      <c r="A22" s="150" t="s">
        <v>110</v>
      </c>
      <c r="B22" s="138">
        <v>65909.2</v>
      </c>
      <c r="C22" s="138">
        <v>32927.300000000003</v>
      </c>
      <c r="D22" s="138" t="s">
        <v>231</v>
      </c>
      <c r="E22" s="138">
        <v>6.3</v>
      </c>
      <c r="F22" s="138">
        <v>3.4</v>
      </c>
      <c r="G22" s="138">
        <f t="shared" si="1"/>
        <v>185.29411764705881</v>
      </c>
      <c r="H22" s="263"/>
      <c r="I22" s="263"/>
      <c r="J22" s="263"/>
    </row>
    <row r="23" spans="1:10" x14ac:dyDescent="0.2">
      <c r="A23" s="150" t="s">
        <v>238</v>
      </c>
      <c r="B23" s="138">
        <v>35.200000000000003</v>
      </c>
      <c r="C23" s="138">
        <v>42.9</v>
      </c>
      <c r="D23" s="138">
        <f t="shared" si="0"/>
        <v>82.051282051282058</v>
      </c>
      <c r="E23" s="138">
        <v>2.7</v>
      </c>
      <c r="F23" s="138">
        <v>2.9</v>
      </c>
      <c r="G23" s="138">
        <f t="shared" si="1"/>
        <v>93.103448275862078</v>
      </c>
      <c r="H23" s="263"/>
      <c r="I23" s="263"/>
      <c r="J23" s="263"/>
    </row>
    <row r="24" spans="1:10" x14ac:dyDescent="0.2">
      <c r="A24" s="151" t="s">
        <v>239</v>
      </c>
      <c r="B24" s="159">
        <v>5647.6</v>
      </c>
      <c r="C24" s="159">
        <v>2436.1999999999998</v>
      </c>
      <c r="D24" s="159" t="s">
        <v>233</v>
      </c>
      <c r="E24" s="159">
        <v>2.9</v>
      </c>
      <c r="F24" s="159">
        <v>1.3</v>
      </c>
      <c r="G24" s="159" t="s">
        <v>247</v>
      </c>
      <c r="H24" s="263"/>
      <c r="I24" s="263"/>
      <c r="J24" s="263"/>
    </row>
    <row r="26" spans="1:10" x14ac:dyDescent="0.2">
      <c r="B26" s="78"/>
      <c r="C26" s="78"/>
      <c r="D26" s="78"/>
      <c r="E26" s="78"/>
      <c r="F26" s="78"/>
      <c r="G26" s="78"/>
    </row>
    <row r="27" spans="1:10" x14ac:dyDescent="0.2">
      <c r="B27" s="78"/>
      <c r="C27" s="82"/>
      <c r="D27" s="78"/>
      <c r="E27" s="78"/>
      <c r="F27" s="82"/>
      <c r="G27" s="78"/>
    </row>
    <row r="28" spans="1:10" x14ac:dyDescent="0.2">
      <c r="B28" s="78"/>
      <c r="C28" s="78"/>
      <c r="D28" s="78"/>
      <c r="E28" s="78"/>
      <c r="F28" s="78"/>
      <c r="G28" s="78"/>
    </row>
    <row r="29" spans="1:10" x14ac:dyDescent="0.2">
      <c r="B29" s="78"/>
      <c r="C29" s="78"/>
      <c r="D29" s="78"/>
      <c r="E29" s="78"/>
      <c r="F29" s="78"/>
      <c r="G29" s="78"/>
    </row>
    <row r="30" spans="1:10" x14ac:dyDescent="0.2">
      <c r="B30" s="78"/>
      <c r="C30" s="78"/>
      <c r="D30" s="78"/>
      <c r="E30" s="78"/>
      <c r="F30" s="78"/>
      <c r="G30" s="78"/>
    </row>
    <row r="31" spans="1:10" x14ac:dyDescent="0.2">
      <c r="B31" s="78"/>
      <c r="C31" s="78"/>
      <c r="D31" s="78"/>
      <c r="E31" s="78"/>
      <c r="F31" s="78"/>
      <c r="G31" s="78"/>
    </row>
    <row r="32" spans="1:10" x14ac:dyDescent="0.2">
      <c r="B32" s="78"/>
      <c r="C32" s="78"/>
      <c r="D32" s="78"/>
      <c r="E32" s="78"/>
      <c r="F32" s="78"/>
      <c r="G32" s="78"/>
    </row>
    <row r="33" spans="2:7" x14ac:dyDescent="0.2">
      <c r="B33" s="78"/>
      <c r="C33" s="78"/>
      <c r="D33" s="78"/>
      <c r="E33" s="78"/>
      <c r="F33" s="78"/>
      <c r="G33" s="78"/>
    </row>
    <row r="34" spans="2:7" x14ac:dyDescent="0.2">
      <c r="B34" s="78"/>
      <c r="C34" s="82"/>
      <c r="D34" s="78"/>
      <c r="E34" s="78"/>
      <c r="F34" s="82"/>
      <c r="G34" s="78"/>
    </row>
    <row r="35" spans="2:7" x14ac:dyDescent="0.2">
      <c r="B35" s="78"/>
      <c r="C35" s="78"/>
      <c r="D35" s="78"/>
      <c r="E35" s="78"/>
      <c r="F35" s="78"/>
      <c r="G35" s="78"/>
    </row>
    <row r="36" spans="2:7" x14ac:dyDescent="0.2">
      <c r="B36" s="78"/>
      <c r="C36" s="78"/>
      <c r="D36" s="78"/>
      <c r="E36" s="78"/>
      <c r="F36" s="78"/>
      <c r="G36" s="78"/>
    </row>
    <row r="37" spans="2:7" x14ac:dyDescent="0.2">
      <c r="B37" s="78"/>
      <c r="C37" s="78"/>
      <c r="D37" s="78"/>
      <c r="E37" s="78"/>
      <c r="F37" s="78"/>
      <c r="G37" s="78"/>
    </row>
    <row r="38" spans="2:7" x14ac:dyDescent="0.2">
      <c r="B38" s="78"/>
      <c r="C38" s="82"/>
      <c r="D38" s="78"/>
      <c r="E38" s="78"/>
      <c r="F38" s="78"/>
      <c r="G38" s="82"/>
    </row>
    <row r="39" spans="2:7" x14ac:dyDescent="0.2">
      <c r="B39" s="78"/>
      <c r="C39" s="78"/>
      <c r="D39" s="78"/>
      <c r="E39" s="78"/>
      <c r="F39" s="78"/>
      <c r="G39" s="78"/>
    </row>
    <row r="40" spans="2:7" x14ac:dyDescent="0.2">
      <c r="B40" s="78"/>
      <c r="C40" s="78"/>
      <c r="D40" s="78"/>
      <c r="E40" s="78"/>
      <c r="F40" s="78"/>
      <c r="G40" s="78"/>
    </row>
    <row r="41" spans="2:7" x14ac:dyDescent="0.2">
      <c r="B41" s="78"/>
      <c r="C41" s="78"/>
      <c r="D41" s="78"/>
      <c r="E41" s="78"/>
      <c r="F41" s="78"/>
      <c r="G41" s="78"/>
    </row>
    <row r="42" spans="2:7" x14ac:dyDescent="0.2">
      <c r="B42" s="78"/>
      <c r="C42" s="82"/>
      <c r="D42" s="78"/>
      <c r="E42" s="78"/>
      <c r="F42" s="82"/>
      <c r="G42" s="78"/>
    </row>
    <row r="43" spans="2:7" x14ac:dyDescent="0.2">
      <c r="B43" s="78"/>
      <c r="C43" s="78"/>
      <c r="D43" s="78"/>
      <c r="E43" s="78"/>
      <c r="F43" s="78"/>
      <c r="G43" s="78"/>
    </row>
    <row r="44" spans="2:7" x14ac:dyDescent="0.2">
      <c r="B44" s="78"/>
      <c r="C44" s="78"/>
      <c r="D44" s="78"/>
      <c r="E44" s="78"/>
      <c r="F44" s="78"/>
      <c r="G44" s="78"/>
    </row>
    <row r="45" spans="2:7" x14ac:dyDescent="0.2">
      <c r="B45" s="82"/>
      <c r="C45" s="78"/>
      <c r="D45" s="82"/>
      <c r="E45" s="82"/>
      <c r="F45" s="78"/>
      <c r="G45" s="82"/>
    </row>
    <row r="46" spans="2:7" x14ac:dyDescent="0.2">
      <c r="B46" s="82"/>
      <c r="C46" s="78"/>
      <c r="D46" s="82"/>
      <c r="E46" s="82"/>
      <c r="F46" s="78"/>
      <c r="G46" s="82"/>
    </row>
  </sheetData>
  <mergeCells count="4">
    <mergeCell ref="A1:G1"/>
    <mergeCell ref="A3:A4"/>
    <mergeCell ref="B3:D3"/>
    <mergeCell ref="E3:G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Normal="100" workbookViewId="0">
      <selection activeCell="O18" sqref="O18"/>
    </sheetView>
  </sheetViews>
  <sheetFormatPr defaultRowHeight="12.75" x14ac:dyDescent="0.2"/>
  <cols>
    <col min="1" max="1" width="20.28515625" style="51" customWidth="1"/>
    <col min="2" max="2" width="18.28515625" style="51" customWidth="1"/>
    <col min="3" max="3" width="10.7109375" style="51" customWidth="1"/>
    <col min="4" max="4" width="11.5703125" style="51" customWidth="1"/>
    <col min="5" max="5" width="10.140625" style="51" customWidth="1"/>
    <col min="6" max="6" width="10.42578125" style="51" customWidth="1"/>
    <col min="7" max="7" width="9.85546875" style="51" customWidth="1"/>
    <col min="8" max="9" width="10.5703125" style="51" customWidth="1"/>
    <col min="10" max="10" width="9.140625" style="51" customWidth="1"/>
    <col min="11" max="11" width="10.7109375" style="51" customWidth="1"/>
    <col min="12" max="256" width="9.140625" style="51"/>
    <col min="257" max="257" width="20.28515625" style="51" customWidth="1"/>
    <col min="258" max="258" width="18.28515625" style="51" customWidth="1"/>
    <col min="259" max="259" width="10.7109375" style="51" customWidth="1"/>
    <col min="260" max="260" width="11.5703125" style="51" customWidth="1"/>
    <col min="261" max="261" width="10.140625" style="51" customWidth="1"/>
    <col min="262" max="262" width="10.42578125" style="51" customWidth="1"/>
    <col min="263" max="263" width="9.85546875" style="51" customWidth="1"/>
    <col min="264" max="265" width="10.5703125" style="51" customWidth="1"/>
    <col min="266" max="266" width="9.140625" style="51" customWidth="1"/>
    <col min="267" max="267" width="10.7109375" style="51" customWidth="1"/>
    <col min="268" max="512" width="9.140625" style="51"/>
    <col min="513" max="513" width="20.28515625" style="51" customWidth="1"/>
    <col min="514" max="514" width="18.28515625" style="51" customWidth="1"/>
    <col min="515" max="515" width="10.7109375" style="51" customWidth="1"/>
    <col min="516" max="516" width="11.5703125" style="51" customWidth="1"/>
    <col min="517" max="517" width="10.140625" style="51" customWidth="1"/>
    <col min="518" max="518" width="10.42578125" style="51" customWidth="1"/>
    <col min="519" max="519" width="9.85546875" style="51" customWidth="1"/>
    <col min="520" max="521" width="10.5703125" style="51" customWidth="1"/>
    <col min="522" max="522" width="9.140625" style="51" customWidth="1"/>
    <col min="523" max="523" width="10.7109375" style="51" customWidth="1"/>
    <col min="524" max="768" width="9.140625" style="51"/>
    <col min="769" max="769" width="20.28515625" style="51" customWidth="1"/>
    <col min="770" max="770" width="18.28515625" style="51" customWidth="1"/>
    <col min="771" max="771" width="10.7109375" style="51" customWidth="1"/>
    <col min="772" max="772" width="11.5703125" style="51" customWidth="1"/>
    <col min="773" max="773" width="10.140625" style="51" customWidth="1"/>
    <col min="774" max="774" width="10.42578125" style="51" customWidth="1"/>
    <col min="775" max="775" width="9.85546875" style="51" customWidth="1"/>
    <col min="776" max="777" width="10.5703125" style="51" customWidth="1"/>
    <col min="778" max="778" width="9.140625" style="51" customWidth="1"/>
    <col min="779" max="779" width="10.7109375" style="51" customWidth="1"/>
    <col min="780" max="1024" width="9.140625" style="51"/>
    <col min="1025" max="1025" width="20.28515625" style="51" customWidth="1"/>
    <col min="1026" max="1026" width="18.28515625" style="51" customWidth="1"/>
    <col min="1027" max="1027" width="10.7109375" style="51" customWidth="1"/>
    <col min="1028" max="1028" width="11.5703125" style="51" customWidth="1"/>
    <col min="1029" max="1029" width="10.140625" style="51" customWidth="1"/>
    <col min="1030" max="1030" width="10.42578125" style="51" customWidth="1"/>
    <col min="1031" max="1031" width="9.85546875" style="51" customWidth="1"/>
    <col min="1032" max="1033" width="10.5703125" style="51" customWidth="1"/>
    <col min="1034" max="1034" width="9.140625" style="51" customWidth="1"/>
    <col min="1035" max="1035" width="10.7109375" style="51" customWidth="1"/>
    <col min="1036" max="1280" width="9.140625" style="51"/>
    <col min="1281" max="1281" width="20.28515625" style="51" customWidth="1"/>
    <col min="1282" max="1282" width="18.28515625" style="51" customWidth="1"/>
    <col min="1283" max="1283" width="10.7109375" style="51" customWidth="1"/>
    <col min="1284" max="1284" width="11.5703125" style="51" customWidth="1"/>
    <col min="1285" max="1285" width="10.140625" style="51" customWidth="1"/>
    <col min="1286" max="1286" width="10.42578125" style="51" customWidth="1"/>
    <col min="1287" max="1287" width="9.85546875" style="51" customWidth="1"/>
    <col min="1288" max="1289" width="10.5703125" style="51" customWidth="1"/>
    <col min="1290" max="1290" width="9.140625" style="51" customWidth="1"/>
    <col min="1291" max="1291" width="10.7109375" style="51" customWidth="1"/>
    <col min="1292" max="1536" width="9.140625" style="51"/>
    <col min="1537" max="1537" width="20.28515625" style="51" customWidth="1"/>
    <col min="1538" max="1538" width="18.28515625" style="51" customWidth="1"/>
    <col min="1539" max="1539" width="10.7109375" style="51" customWidth="1"/>
    <col min="1540" max="1540" width="11.5703125" style="51" customWidth="1"/>
    <col min="1541" max="1541" width="10.140625" style="51" customWidth="1"/>
    <col min="1542" max="1542" width="10.42578125" style="51" customWidth="1"/>
    <col min="1543" max="1543" width="9.85546875" style="51" customWidth="1"/>
    <col min="1544" max="1545" width="10.5703125" style="51" customWidth="1"/>
    <col min="1546" max="1546" width="9.140625" style="51" customWidth="1"/>
    <col min="1547" max="1547" width="10.7109375" style="51" customWidth="1"/>
    <col min="1548" max="1792" width="9.140625" style="51"/>
    <col min="1793" max="1793" width="20.28515625" style="51" customWidth="1"/>
    <col min="1794" max="1794" width="18.28515625" style="51" customWidth="1"/>
    <col min="1795" max="1795" width="10.7109375" style="51" customWidth="1"/>
    <col min="1796" max="1796" width="11.5703125" style="51" customWidth="1"/>
    <col min="1797" max="1797" width="10.140625" style="51" customWidth="1"/>
    <col min="1798" max="1798" width="10.42578125" style="51" customWidth="1"/>
    <col min="1799" max="1799" width="9.85546875" style="51" customWidth="1"/>
    <col min="1800" max="1801" width="10.5703125" style="51" customWidth="1"/>
    <col min="1802" max="1802" width="9.140625" style="51" customWidth="1"/>
    <col min="1803" max="1803" width="10.7109375" style="51" customWidth="1"/>
    <col min="1804" max="2048" width="9.140625" style="51"/>
    <col min="2049" max="2049" width="20.28515625" style="51" customWidth="1"/>
    <col min="2050" max="2050" width="18.28515625" style="51" customWidth="1"/>
    <col min="2051" max="2051" width="10.7109375" style="51" customWidth="1"/>
    <col min="2052" max="2052" width="11.5703125" style="51" customWidth="1"/>
    <col min="2053" max="2053" width="10.140625" style="51" customWidth="1"/>
    <col min="2054" max="2054" width="10.42578125" style="51" customWidth="1"/>
    <col min="2055" max="2055" width="9.85546875" style="51" customWidth="1"/>
    <col min="2056" max="2057" width="10.5703125" style="51" customWidth="1"/>
    <col min="2058" max="2058" width="9.140625" style="51" customWidth="1"/>
    <col min="2059" max="2059" width="10.7109375" style="51" customWidth="1"/>
    <col min="2060" max="2304" width="9.140625" style="51"/>
    <col min="2305" max="2305" width="20.28515625" style="51" customWidth="1"/>
    <col min="2306" max="2306" width="18.28515625" style="51" customWidth="1"/>
    <col min="2307" max="2307" width="10.7109375" style="51" customWidth="1"/>
    <col min="2308" max="2308" width="11.5703125" style="51" customWidth="1"/>
    <col min="2309" max="2309" width="10.140625" style="51" customWidth="1"/>
    <col min="2310" max="2310" width="10.42578125" style="51" customWidth="1"/>
    <col min="2311" max="2311" width="9.85546875" style="51" customWidth="1"/>
    <col min="2312" max="2313" width="10.5703125" style="51" customWidth="1"/>
    <col min="2314" max="2314" width="9.140625" style="51" customWidth="1"/>
    <col min="2315" max="2315" width="10.7109375" style="51" customWidth="1"/>
    <col min="2316" max="2560" width="9.140625" style="51"/>
    <col min="2561" max="2561" width="20.28515625" style="51" customWidth="1"/>
    <col min="2562" max="2562" width="18.28515625" style="51" customWidth="1"/>
    <col min="2563" max="2563" width="10.7109375" style="51" customWidth="1"/>
    <col min="2564" max="2564" width="11.5703125" style="51" customWidth="1"/>
    <col min="2565" max="2565" width="10.140625" style="51" customWidth="1"/>
    <col min="2566" max="2566" width="10.42578125" style="51" customWidth="1"/>
    <col min="2567" max="2567" width="9.85546875" style="51" customWidth="1"/>
    <col min="2568" max="2569" width="10.5703125" style="51" customWidth="1"/>
    <col min="2570" max="2570" width="9.140625" style="51" customWidth="1"/>
    <col min="2571" max="2571" width="10.7109375" style="51" customWidth="1"/>
    <col min="2572" max="2816" width="9.140625" style="51"/>
    <col min="2817" max="2817" width="20.28515625" style="51" customWidth="1"/>
    <col min="2818" max="2818" width="18.28515625" style="51" customWidth="1"/>
    <col min="2819" max="2819" width="10.7109375" style="51" customWidth="1"/>
    <col min="2820" max="2820" width="11.5703125" style="51" customWidth="1"/>
    <col min="2821" max="2821" width="10.140625" style="51" customWidth="1"/>
    <col min="2822" max="2822" width="10.42578125" style="51" customWidth="1"/>
    <col min="2823" max="2823" width="9.85546875" style="51" customWidth="1"/>
    <col min="2824" max="2825" width="10.5703125" style="51" customWidth="1"/>
    <col min="2826" max="2826" width="9.140625" style="51" customWidth="1"/>
    <col min="2827" max="2827" width="10.7109375" style="51" customWidth="1"/>
    <col min="2828" max="3072" width="9.140625" style="51"/>
    <col min="3073" max="3073" width="20.28515625" style="51" customWidth="1"/>
    <col min="3074" max="3074" width="18.28515625" style="51" customWidth="1"/>
    <col min="3075" max="3075" width="10.7109375" style="51" customWidth="1"/>
    <col min="3076" max="3076" width="11.5703125" style="51" customWidth="1"/>
    <col min="3077" max="3077" width="10.140625" style="51" customWidth="1"/>
    <col min="3078" max="3078" width="10.42578125" style="51" customWidth="1"/>
    <col min="3079" max="3079" width="9.85546875" style="51" customWidth="1"/>
    <col min="3080" max="3081" width="10.5703125" style="51" customWidth="1"/>
    <col min="3082" max="3082" width="9.140625" style="51" customWidth="1"/>
    <col min="3083" max="3083" width="10.7109375" style="51" customWidth="1"/>
    <col min="3084" max="3328" width="9.140625" style="51"/>
    <col min="3329" max="3329" width="20.28515625" style="51" customWidth="1"/>
    <col min="3330" max="3330" width="18.28515625" style="51" customWidth="1"/>
    <col min="3331" max="3331" width="10.7109375" style="51" customWidth="1"/>
    <col min="3332" max="3332" width="11.5703125" style="51" customWidth="1"/>
    <col min="3333" max="3333" width="10.140625" style="51" customWidth="1"/>
    <col min="3334" max="3334" width="10.42578125" style="51" customWidth="1"/>
    <col min="3335" max="3335" width="9.85546875" style="51" customWidth="1"/>
    <col min="3336" max="3337" width="10.5703125" style="51" customWidth="1"/>
    <col min="3338" max="3338" width="9.140625" style="51" customWidth="1"/>
    <col min="3339" max="3339" width="10.7109375" style="51" customWidth="1"/>
    <col min="3340" max="3584" width="9.140625" style="51"/>
    <col min="3585" max="3585" width="20.28515625" style="51" customWidth="1"/>
    <col min="3586" max="3586" width="18.28515625" style="51" customWidth="1"/>
    <col min="3587" max="3587" width="10.7109375" style="51" customWidth="1"/>
    <col min="3588" max="3588" width="11.5703125" style="51" customWidth="1"/>
    <col min="3589" max="3589" width="10.140625" style="51" customWidth="1"/>
    <col min="3590" max="3590" width="10.42578125" style="51" customWidth="1"/>
    <col min="3591" max="3591" width="9.85546875" style="51" customWidth="1"/>
    <col min="3592" max="3593" width="10.5703125" style="51" customWidth="1"/>
    <col min="3594" max="3594" width="9.140625" style="51" customWidth="1"/>
    <col min="3595" max="3595" width="10.7109375" style="51" customWidth="1"/>
    <col min="3596" max="3840" width="9.140625" style="51"/>
    <col min="3841" max="3841" width="20.28515625" style="51" customWidth="1"/>
    <col min="3842" max="3842" width="18.28515625" style="51" customWidth="1"/>
    <col min="3843" max="3843" width="10.7109375" style="51" customWidth="1"/>
    <col min="3844" max="3844" width="11.5703125" style="51" customWidth="1"/>
    <col min="3845" max="3845" width="10.140625" style="51" customWidth="1"/>
    <col min="3846" max="3846" width="10.42578125" style="51" customWidth="1"/>
    <col min="3847" max="3847" width="9.85546875" style="51" customWidth="1"/>
    <col min="3848" max="3849" width="10.5703125" style="51" customWidth="1"/>
    <col min="3850" max="3850" width="9.140625" style="51" customWidth="1"/>
    <col min="3851" max="3851" width="10.7109375" style="51" customWidth="1"/>
    <col min="3852" max="4096" width="9.140625" style="51"/>
    <col min="4097" max="4097" width="20.28515625" style="51" customWidth="1"/>
    <col min="4098" max="4098" width="18.28515625" style="51" customWidth="1"/>
    <col min="4099" max="4099" width="10.7109375" style="51" customWidth="1"/>
    <col min="4100" max="4100" width="11.5703125" style="51" customWidth="1"/>
    <col min="4101" max="4101" width="10.140625" style="51" customWidth="1"/>
    <col min="4102" max="4102" width="10.42578125" style="51" customWidth="1"/>
    <col min="4103" max="4103" width="9.85546875" style="51" customWidth="1"/>
    <col min="4104" max="4105" width="10.5703125" style="51" customWidth="1"/>
    <col min="4106" max="4106" width="9.140625" style="51" customWidth="1"/>
    <col min="4107" max="4107" width="10.7109375" style="51" customWidth="1"/>
    <col min="4108" max="4352" width="9.140625" style="51"/>
    <col min="4353" max="4353" width="20.28515625" style="51" customWidth="1"/>
    <col min="4354" max="4354" width="18.28515625" style="51" customWidth="1"/>
    <col min="4355" max="4355" width="10.7109375" style="51" customWidth="1"/>
    <col min="4356" max="4356" width="11.5703125" style="51" customWidth="1"/>
    <col min="4357" max="4357" width="10.140625" style="51" customWidth="1"/>
    <col min="4358" max="4358" width="10.42578125" style="51" customWidth="1"/>
    <col min="4359" max="4359" width="9.85546875" style="51" customWidth="1"/>
    <col min="4360" max="4361" width="10.5703125" style="51" customWidth="1"/>
    <col min="4362" max="4362" width="9.140625" style="51" customWidth="1"/>
    <col min="4363" max="4363" width="10.7109375" style="51" customWidth="1"/>
    <col min="4364" max="4608" width="9.140625" style="51"/>
    <col min="4609" max="4609" width="20.28515625" style="51" customWidth="1"/>
    <col min="4610" max="4610" width="18.28515625" style="51" customWidth="1"/>
    <col min="4611" max="4611" width="10.7109375" style="51" customWidth="1"/>
    <col min="4612" max="4612" width="11.5703125" style="51" customWidth="1"/>
    <col min="4613" max="4613" width="10.140625" style="51" customWidth="1"/>
    <col min="4614" max="4614" width="10.42578125" style="51" customWidth="1"/>
    <col min="4615" max="4615" width="9.85546875" style="51" customWidth="1"/>
    <col min="4616" max="4617" width="10.5703125" style="51" customWidth="1"/>
    <col min="4618" max="4618" width="9.140625" style="51" customWidth="1"/>
    <col min="4619" max="4619" width="10.7109375" style="51" customWidth="1"/>
    <col min="4620" max="4864" width="9.140625" style="51"/>
    <col min="4865" max="4865" width="20.28515625" style="51" customWidth="1"/>
    <col min="4866" max="4866" width="18.28515625" style="51" customWidth="1"/>
    <col min="4867" max="4867" width="10.7109375" style="51" customWidth="1"/>
    <col min="4868" max="4868" width="11.5703125" style="51" customWidth="1"/>
    <col min="4869" max="4869" width="10.140625" style="51" customWidth="1"/>
    <col min="4870" max="4870" width="10.42578125" style="51" customWidth="1"/>
    <col min="4871" max="4871" width="9.85546875" style="51" customWidth="1"/>
    <col min="4872" max="4873" width="10.5703125" style="51" customWidth="1"/>
    <col min="4874" max="4874" width="9.140625" style="51" customWidth="1"/>
    <col min="4875" max="4875" width="10.7109375" style="51" customWidth="1"/>
    <col min="4876" max="5120" width="9.140625" style="51"/>
    <col min="5121" max="5121" width="20.28515625" style="51" customWidth="1"/>
    <col min="5122" max="5122" width="18.28515625" style="51" customWidth="1"/>
    <col min="5123" max="5123" width="10.7109375" style="51" customWidth="1"/>
    <col min="5124" max="5124" width="11.5703125" style="51" customWidth="1"/>
    <col min="5125" max="5125" width="10.140625" style="51" customWidth="1"/>
    <col min="5126" max="5126" width="10.42578125" style="51" customWidth="1"/>
    <col min="5127" max="5127" width="9.85546875" style="51" customWidth="1"/>
    <col min="5128" max="5129" width="10.5703125" style="51" customWidth="1"/>
    <col min="5130" max="5130" width="9.140625" style="51" customWidth="1"/>
    <col min="5131" max="5131" width="10.7109375" style="51" customWidth="1"/>
    <col min="5132" max="5376" width="9.140625" style="51"/>
    <col min="5377" max="5377" width="20.28515625" style="51" customWidth="1"/>
    <col min="5378" max="5378" width="18.28515625" style="51" customWidth="1"/>
    <col min="5379" max="5379" width="10.7109375" style="51" customWidth="1"/>
    <col min="5380" max="5380" width="11.5703125" style="51" customWidth="1"/>
    <col min="5381" max="5381" width="10.140625" style="51" customWidth="1"/>
    <col min="5382" max="5382" width="10.42578125" style="51" customWidth="1"/>
    <col min="5383" max="5383" width="9.85546875" style="51" customWidth="1"/>
    <col min="5384" max="5385" width="10.5703125" style="51" customWidth="1"/>
    <col min="5386" max="5386" width="9.140625" style="51" customWidth="1"/>
    <col min="5387" max="5387" width="10.7109375" style="51" customWidth="1"/>
    <col min="5388" max="5632" width="9.140625" style="51"/>
    <col min="5633" max="5633" width="20.28515625" style="51" customWidth="1"/>
    <col min="5634" max="5634" width="18.28515625" style="51" customWidth="1"/>
    <col min="5635" max="5635" width="10.7109375" style="51" customWidth="1"/>
    <col min="5636" max="5636" width="11.5703125" style="51" customWidth="1"/>
    <col min="5637" max="5637" width="10.140625" style="51" customWidth="1"/>
    <col min="5638" max="5638" width="10.42578125" style="51" customWidth="1"/>
    <col min="5639" max="5639" width="9.85546875" style="51" customWidth="1"/>
    <col min="5640" max="5641" width="10.5703125" style="51" customWidth="1"/>
    <col min="5642" max="5642" width="9.140625" style="51" customWidth="1"/>
    <col min="5643" max="5643" width="10.7109375" style="51" customWidth="1"/>
    <col min="5644" max="5888" width="9.140625" style="51"/>
    <col min="5889" max="5889" width="20.28515625" style="51" customWidth="1"/>
    <col min="5890" max="5890" width="18.28515625" style="51" customWidth="1"/>
    <col min="5891" max="5891" width="10.7109375" style="51" customWidth="1"/>
    <col min="5892" max="5892" width="11.5703125" style="51" customWidth="1"/>
    <col min="5893" max="5893" width="10.140625" style="51" customWidth="1"/>
    <col min="5894" max="5894" width="10.42578125" style="51" customWidth="1"/>
    <col min="5895" max="5895" width="9.85546875" style="51" customWidth="1"/>
    <col min="5896" max="5897" width="10.5703125" style="51" customWidth="1"/>
    <col min="5898" max="5898" width="9.140625" style="51" customWidth="1"/>
    <col min="5899" max="5899" width="10.7109375" style="51" customWidth="1"/>
    <col min="5900" max="6144" width="9.140625" style="51"/>
    <col min="6145" max="6145" width="20.28515625" style="51" customWidth="1"/>
    <col min="6146" max="6146" width="18.28515625" style="51" customWidth="1"/>
    <col min="6147" max="6147" width="10.7109375" style="51" customWidth="1"/>
    <col min="6148" max="6148" width="11.5703125" style="51" customWidth="1"/>
    <col min="6149" max="6149" width="10.140625" style="51" customWidth="1"/>
    <col min="6150" max="6150" width="10.42578125" style="51" customWidth="1"/>
    <col min="6151" max="6151" width="9.85546875" style="51" customWidth="1"/>
    <col min="6152" max="6153" width="10.5703125" style="51" customWidth="1"/>
    <col min="6154" max="6154" width="9.140625" style="51" customWidth="1"/>
    <col min="6155" max="6155" width="10.7109375" style="51" customWidth="1"/>
    <col min="6156" max="6400" width="9.140625" style="51"/>
    <col min="6401" max="6401" width="20.28515625" style="51" customWidth="1"/>
    <col min="6402" max="6402" width="18.28515625" style="51" customWidth="1"/>
    <col min="6403" max="6403" width="10.7109375" style="51" customWidth="1"/>
    <col min="6404" max="6404" width="11.5703125" style="51" customWidth="1"/>
    <col min="6405" max="6405" width="10.140625" style="51" customWidth="1"/>
    <col min="6406" max="6406" width="10.42578125" style="51" customWidth="1"/>
    <col min="6407" max="6407" width="9.85546875" style="51" customWidth="1"/>
    <col min="6408" max="6409" width="10.5703125" style="51" customWidth="1"/>
    <col min="6410" max="6410" width="9.140625" style="51" customWidth="1"/>
    <col min="6411" max="6411" width="10.7109375" style="51" customWidth="1"/>
    <col min="6412" max="6656" width="9.140625" style="51"/>
    <col min="6657" max="6657" width="20.28515625" style="51" customWidth="1"/>
    <col min="6658" max="6658" width="18.28515625" style="51" customWidth="1"/>
    <col min="6659" max="6659" width="10.7109375" style="51" customWidth="1"/>
    <col min="6660" max="6660" width="11.5703125" style="51" customWidth="1"/>
    <col min="6661" max="6661" width="10.140625" style="51" customWidth="1"/>
    <col min="6662" max="6662" width="10.42578125" style="51" customWidth="1"/>
    <col min="6663" max="6663" width="9.85546875" style="51" customWidth="1"/>
    <col min="6664" max="6665" width="10.5703125" style="51" customWidth="1"/>
    <col min="6666" max="6666" width="9.140625" style="51" customWidth="1"/>
    <col min="6667" max="6667" width="10.7109375" style="51" customWidth="1"/>
    <col min="6668" max="6912" width="9.140625" style="51"/>
    <col min="6913" max="6913" width="20.28515625" style="51" customWidth="1"/>
    <col min="6914" max="6914" width="18.28515625" style="51" customWidth="1"/>
    <col min="6915" max="6915" width="10.7109375" style="51" customWidth="1"/>
    <col min="6916" max="6916" width="11.5703125" style="51" customWidth="1"/>
    <col min="6917" max="6917" width="10.140625" style="51" customWidth="1"/>
    <col min="6918" max="6918" width="10.42578125" style="51" customWidth="1"/>
    <col min="6919" max="6919" width="9.85546875" style="51" customWidth="1"/>
    <col min="6920" max="6921" width="10.5703125" style="51" customWidth="1"/>
    <col min="6922" max="6922" width="9.140625" style="51" customWidth="1"/>
    <col min="6923" max="6923" width="10.7109375" style="51" customWidth="1"/>
    <col min="6924" max="7168" width="9.140625" style="51"/>
    <col min="7169" max="7169" width="20.28515625" style="51" customWidth="1"/>
    <col min="7170" max="7170" width="18.28515625" style="51" customWidth="1"/>
    <col min="7171" max="7171" width="10.7109375" style="51" customWidth="1"/>
    <col min="7172" max="7172" width="11.5703125" style="51" customWidth="1"/>
    <col min="7173" max="7173" width="10.140625" style="51" customWidth="1"/>
    <col min="7174" max="7174" width="10.42578125" style="51" customWidth="1"/>
    <col min="7175" max="7175" width="9.85546875" style="51" customWidth="1"/>
    <col min="7176" max="7177" width="10.5703125" style="51" customWidth="1"/>
    <col min="7178" max="7178" width="9.140625" style="51" customWidth="1"/>
    <col min="7179" max="7179" width="10.7109375" style="51" customWidth="1"/>
    <col min="7180" max="7424" width="9.140625" style="51"/>
    <col min="7425" max="7425" width="20.28515625" style="51" customWidth="1"/>
    <col min="7426" max="7426" width="18.28515625" style="51" customWidth="1"/>
    <col min="7427" max="7427" width="10.7109375" style="51" customWidth="1"/>
    <col min="7428" max="7428" width="11.5703125" style="51" customWidth="1"/>
    <col min="7429" max="7429" width="10.140625" style="51" customWidth="1"/>
    <col min="7430" max="7430" width="10.42578125" style="51" customWidth="1"/>
    <col min="7431" max="7431" width="9.85546875" style="51" customWidth="1"/>
    <col min="7432" max="7433" width="10.5703125" style="51" customWidth="1"/>
    <col min="7434" max="7434" width="9.140625" style="51" customWidth="1"/>
    <col min="7435" max="7435" width="10.7109375" style="51" customWidth="1"/>
    <col min="7436" max="7680" width="9.140625" style="51"/>
    <col min="7681" max="7681" width="20.28515625" style="51" customWidth="1"/>
    <col min="7682" max="7682" width="18.28515625" style="51" customWidth="1"/>
    <col min="7683" max="7683" width="10.7109375" style="51" customWidth="1"/>
    <col min="7684" max="7684" width="11.5703125" style="51" customWidth="1"/>
    <col min="7685" max="7685" width="10.140625" style="51" customWidth="1"/>
    <col min="7686" max="7686" width="10.42578125" style="51" customWidth="1"/>
    <col min="7687" max="7687" width="9.85546875" style="51" customWidth="1"/>
    <col min="7688" max="7689" width="10.5703125" style="51" customWidth="1"/>
    <col min="7690" max="7690" width="9.140625" style="51" customWidth="1"/>
    <col min="7691" max="7691" width="10.7109375" style="51" customWidth="1"/>
    <col min="7692" max="7936" width="9.140625" style="51"/>
    <col min="7937" max="7937" width="20.28515625" style="51" customWidth="1"/>
    <col min="7938" max="7938" width="18.28515625" style="51" customWidth="1"/>
    <col min="7939" max="7939" width="10.7109375" style="51" customWidth="1"/>
    <col min="7940" max="7940" width="11.5703125" style="51" customWidth="1"/>
    <col min="7941" max="7941" width="10.140625" style="51" customWidth="1"/>
    <col min="7942" max="7942" width="10.42578125" style="51" customWidth="1"/>
    <col min="7943" max="7943" width="9.85546875" style="51" customWidth="1"/>
    <col min="7944" max="7945" width="10.5703125" style="51" customWidth="1"/>
    <col min="7946" max="7946" width="9.140625" style="51" customWidth="1"/>
    <col min="7947" max="7947" width="10.7109375" style="51" customWidth="1"/>
    <col min="7948" max="8192" width="9.140625" style="51"/>
    <col min="8193" max="8193" width="20.28515625" style="51" customWidth="1"/>
    <col min="8194" max="8194" width="18.28515625" style="51" customWidth="1"/>
    <col min="8195" max="8195" width="10.7109375" style="51" customWidth="1"/>
    <col min="8196" max="8196" width="11.5703125" style="51" customWidth="1"/>
    <col min="8197" max="8197" width="10.140625" style="51" customWidth="1"/>
    <col min="8198" max="8198" width="10.42578125" style="51" customWidth="1"/>
    <col min="8199" max="8199" width="9.85546875" style="51" customWidth="1"/>
    <col min="8200" max="8201" width="10.5703125" style="51" customWidth="1"/>
    <col min="8202" max="8202" width="9.140625" style="51" customWidth="1"/>
    <col min="8203" max="8203" width="10.7109375" style="51" customWidth="1"/>
    <col min="8204" max="8448" width="9.140625" style="51"/>
    <col min="8449" max="8449" width="20.28515625" style="51" customWidth="1"/>
    <col min="8450" max="8450" width="18.28515625" style="51" customWidth="1"/>
    <col min="8451" max="8451" width="10.7109375" style="51" customWidth="1"/>
    <col min="8452" max="8452" width="11.5703125" style="51" customWidth="1"/>
    <col min="8453" max="8453" width="10.140625" style="51" customWidth="1"/>
    <col min="8454" max="8454" width="10.42578125" style="51" customWidth="1"/>
    <col min="8455" max="8455" width="9.85546875" style="51" customWidth="1"/>
    <col min="8456" max="8457" width="10.5703125" style="51" customWidth="1"/>
    <col min="8458" max="8458" width="9.140625" style="51" customWidth="1"/>
    <col min="8459" max="8459" width="10.7109375" style="51" customWidth="1"/>
    <col min="8460" max="8704" width="9.140625" style="51"/>
    <col min="8705" max="8705" width="20.28515625" style="51" customWidth="1"/>
    <col min="8706" max="8706" width="18.28515625" style="51" customWidth="1"/>
    <col min="8707" max="8707" width="10.7109375" style="51" customWidth="1"/>
    <col min="8708" max="8708" width="11.5703125" style="51" customWidth="1"/>
    <col min="8709" max="8709" width="10.140625" style="51" customWidth="1"/>
    <col min="8710" max="8710" width="10.42578125" style="51" customWidth="1"/>
    <col min="8711" max="8711" width="9.85546875" style="51" customWidth="1"/>
    <col min="8712" max="8713" width="10.5703125" style="51" customWidth="1"/>
    <col min="8714" max="8714" width="9.140625" style="51" customWidth="1"/>
    <col min="8715" max="8715" width="10.7109375" style="51" customWidth="1"/>
    <col min="8716" max="8960" width="9.140625" style="51"/>
    <col min="8961" max="8961" width="20.28515625" style="51" customWidth="1"/>
    <col min="8962" max="8962" width="18.28515625" style="51" customWidth="1"/>
    <col min="8963" max="8963" width="10.7109375" style="51" customWidth="1"/>
    <col min="8964" max="8964" width="11.5703125" style="51" customWidth="1"/>
    <col min="8965" max="8965" width="10.140625" style="51" customWidth="1"/>
    <col min="8966" max="8966" width="10.42578125" style="51" customWidth="1"/>
    <col min="8967" max="8967" width="9.85546875" style="51" customWidth="1"/>
    <col min="8968" max="8969" width="10.5703125" style="51" customWidth="1"/>
    <col min="8970" max="8970" width="9.140625" style="51" customWidth="1"/>
    <col min="8971" max="8971" width="10.7109375" style="51" customWidth="1"/>
    <col min="8972" max="9216" width="9.140625" style="51"/>
    <col min="9217" max="9217" width="20.28515625" style="51" customWidth="1"/>
    <col min="9218" max="9218" width="18.28515625" style="51" customWidth="1"/>
    <col min="9219" max="9219" width="10.7109375" style="51" customWidth="1"/>
    <col min="9220" max="9220" width="11.5703125" style="51" customWidth="1"/>
    <col min="9221" max="9221" width="10.140625" style="51" customWidth="1"/>
    <col min="9222" max="9222" width="10.42578125" style="51" customWidth="1"/>
    <col min="9223" max="9223" width="9.85546875" style="51" customWidth="1"/>
    <col min="9224" max="9225" width="10.5703125" style="51" customWidth="1"/>
    <col min="9226" max="9226" width="9.140625" style="51" customWidth="1"/>
    <col min="9227" max="9227" width="10.7109375" style="51" customWidth="1"/>
    <col min="9228" max="9472" width="9.140625" style="51"/>
    <col min="9473" max="9473" width="20.28515625" style="51" customWidth="1"/>
    <col min="9474" max="9474" width="18.28515625" style="51" customWidth="1"/>
    <col min="9475" max="9475" width="10.7109375" style="51" customWidth="1"/>
    <col min="9476" max="9476" width="11.5703125" style="51" customWidth="1"/>
    <col min="9477" max="9477" width="10.140625" style="51" customWidth="1"/>
    <col min="9478" max="9478" width="10.42578125" style="51" customWidth="1"/>
    <col min="9479" max="9479" width="9.85546875" style="51" customWidth="1"/>
    <col min="9480" max="9481" width="10.5703125" style="51" customWidth="1"/>
    <col min="9482" max="9482" width="9.140625" style="51" customWidth="1"/>
    <col min="9483" max="9483" width="10.7109375" style="51" customWidth="1"/>
    <col min="9484" max="9728" width="9.140625" style="51"/>
    <col min="9729" max="9729" width="20.28515625" style="51" customWidth="1"/>
    <col min="9730" max="9730" width="18.28515625" style="51" customWidth="1"/>
    <col min="9731" max="9731" width="10.7109375" style="51" customWidth="1"/>
    <col min="9732" max="9732" width="11.5703125" style="51" customWidth="1"/>
    <col min="9733" max="9733" width="10.140625" style="51" customWidth="1"/>
    <col min="9734" max="9734" width="10.42578125" style="51" customWidth="1"/>
    <col min="9735" max="9735" width="9.85546875" style="51" customWidth="1"/>
    <col min="9736" max="9737" width="10.5703125" style="51" customWidth="1"/>
    <col min="9738" max="9738" width="9.140625" style="51" customWidth="1"/>
    <col min="9739" max="9739" width="10.7109375" style="51" customWidth="1"/>
    <col min="9740" max="9984" width="9.140625" style="51"/>
    <col min="9985" max="9985" width="20.28515625" style="51" customWidth="1"/>
    <col min="9986" max="9986" width="18.28515625" style="51" customWidth="1"/>
    <col min="9987" max="9987" width="10.7109375" style="51" customWidth="1"/>
    <col min="9988" max="9988" width="11.5703125" style="51" customWidth="1"/>
    <col min="9989" max="9989" width="10.140625" style="51" customWidth="1"/>
    <col min="9990" max="9990" width="10.42578125" style="51" customWidth="1"/>
    <col min="9991" max="9991" width="9.85546875" style="51" customWidth="1"/>
    <col min="9992" max="9993" width="10.5703125" style="51" customWidth="1"/>
    <col min="9994" max="9994" width="9.140625" style="51" customWidth="1"/>
    <col min="9995" max="9995" width="10.7109375" style="51" customWidth="1"/>
    <col min="9996" max="10240" width="9.140625" style="51"/>
    <col min="10241" max="10241" width="20.28515625" style="51" customWidth="1"/>
    <col min="10242" max="10242" width="18.28515625" style="51" customWidth="1"/>
    <col min="10243" max="10243" width="10.7109375" style="51" customWidth="1"/>
    <col min="10244" max="10244" width="11.5703125" style="51" customWidth="1"/>
    <col min="10245" max="10245" width="10.140625" style="51" customWidth="1"/>
    <col min="10246" max="10246" width="10.42578125" style="51" customWidth="1"/>
    <col min="10247" max="10247" width="9.85546875" style="51" customWidth="1"/>
    <col min="10248" max="10249" width="10.5703125" style="51" customWidth="1"/>
    <col min="10250" max="10250" width="9.140625" style="51" customWidth="1"/>
    <col min="10251" max="10251" width="10.7109375" style="51" customWidth="1"/>
    <col min="10252" max="10496" width="9.140625" style="51"/>
    <col min="10497" max="10497" width="20.28515625" style="51" customWidth="1"/>
    <col min="10498" max="10498" width="18.28515625" style="51" customWidth="1"/>
    <col min="10499" max="10499" width="10.7109375" style="51" customWidth="1"/>
    <col min="10500" max="10500" width="11.5703125" style="51" customWidth="1"/>
    <col min="10501" max="10501" width="10.140625" style="51" customWidth="1"/>
    <col min="10502" max="10502" width="10.42578125" style="51" customWidth="1"/>
    <col min="10503" max="10503" width="9.85546875" style="51" customWidth="1"/>
    <col min="10504" max="10505" width="10.5703125" style="51" customWidth="1"/>
    <col min="10506" max="10506" width="9.140625" style="51" customWidth="1"/>
    <col min="10507" max="10507" width="10.7109375" style="51" customWidth="1"/>
    <col min="10508" max="10752" width="9.140625" style="51"/>
    <col min="10753" max="10753" width="20.28515625" style="51" customWidth="1"/>
    <col min="10754" max="10754" width="18.28515625" style="51" customWidth="1"/>
    <col min="10755" max="10755" width="10.7109375" style="51" customWidth="1"/>
    <col min="10756" max="10756" width="11.5703125" style="51" customWidth="1"/>
    <col min="10757" max="10757" width="10.140625" style="51" customWidth="1"/>
    <col min="10758" max="10758" width="10.42578125" style="51" customWidth="1"/>
    <col min="10759" max="10759" width="9.85546875" style="51" customWidth="1"/>
    <col min="10760" max="10761" width="10.5703125" style="51" customWidth="1"/>
    <col min="10762" max="10762" width="9.140625" style="51" customWidth="1"/>
    <col min="10763" max="10763" width="10.7109375" style="51" customWidth="1"/>
    <col min="10764" max="11008" width="9.140625" style="51"/>
    <col min="11009" max="11009" width="20.28515625" style="51" customWidth="1"/>
    <col min="11010" max="11010" width="18.28515625" style="51" customWidth="1"/>
    <col min="11011" max="11011" width="10.7109375" style="51" customWidth="1"/>
    <col min="11012" max="11012" width="11.5703125" style="51" customWidth="1"/>
    <col min="11013" max="11013" width="10.140625" style="51" customWidth="1"/>
    <col min="11014" max="11014" width="10.42578125" style="51" customWidth="1"/>
    <col min="11015" max="11015" width="9.85546875" style="51" customWidth="1"/>
    <col min="11016" max="11017" width="10.5703125" style="51" customWidth="1"/>
    <col min="11018" max="11018" width="9.140625" style="51" customWidth="1"/>
    <col min="11019" max="11019" width="10.7109375" style="51" customWidth="1"/>
    <col min="11020" max="11264" width="9.140625" style="51"/>
    <col min="11265" max="11265" width="20.28515625" style="51" customWidth="1"/>
    <col min="11266" max="11266" width="18.28515625" style="51" customWidth="1"/>
    <col min="11267" max="11267" width="10.7109375" style="51" customWidth="1"/>
    <col min="11268" max="11268" width="11.5703125" style="51" customWidth="1"/>
    <col min="11269" max="11269" width="10.140625" style="51" customWidth="1"/>
    <col min="11270" max="11270" width="10.42578125" style="51" customWidth="1"/>
    <col min="11271" max="11271" width="9.85546875" style="51" customWidth="1"/>
    <col min="11272" max="11273" width="10.5703125" style="51" customWidth="1"/>
    <col min="11274" max="11274" width="9.140625" style="51" customWidth="1"/>
    <col min="11275" max="11275" width="10.7109375" style="51" customWidth="1"/>
    <col min="11276" max="11520" width="9.140625" style="51"/>
    <col min="11521" max="11521" width="20.28515625" style="51" customWidth="1"/>
    <col min="11522" max="11522" width="18.28515625" style="51" customWidth="1"/>
    <col min="11523" max="11523" width="10.7109375" style="51" customWidth="1"/>
    <col min="11524" max="11524" width="11.5703125" style="51" customWidth="1"/>
    <col min="11525" max="11525" width="10.140625" style="51" customWidth="1"/>
    <col min="11526" max="11526" width="10.42578125" style="51" customWidth="1"/>
    <col min="11527" max="11527" width="9.85546875" style="51" customWidth="1"/>
    <col min="11528" max="11529" width="10.5703125" style="51" customWidth="1"/>
    <col min="11530" max="11530" width="9.140625" style="51" customWidth="1"/>
    <col min="11531" max="11531" width="10.7109375" style="51" customWidth="1"/>
    <col min="11532" max="11776" width="9.140625" style="51"/>
    <col min="11777" max="11777" width="20.28515625" style="51" customWidth="1"/>
    <col min="11778" max="11778" width="18.28515625" style="51" customWidth="1"/>
    <col min="11779" max="11779" width="10.7109375" style="51" customWidth="1"/>
    <col min="11780" max="11780" width="11.5703125" style="51" customWidth="1"/>
    <col min="11781" max="11781" width="10.140625" style="51" customWidth="1"/>
    <col min="11782" max="11782" width="10.42578125" style="51" customWidth="1"/>
    <col min="11783" max="11783" width="9.85546875" style="51" customWidth="1"/>
    <col min="11784" max="11785" width="10.5703125" style="51" customWidth="1"/>
    <col min="11786" max="11786" width="9.140625" style="51" customWidth="1"/>
    <col min="11787" max="11787" width="10.7109375" style="51" customWidth="1"/>
    <col min="11788" max="12032" width="9.140625" style="51"/>
    <col min="12033" max="12033" width="20.28515625" style="51" customWidth="1"/>
    <col min="12034" max="12034" width="18.28515625" style="51" customWidth="1"/>
    <col min="12035" max="12035" width="10.7109375" style="51" customWidth="1"/>
    <col min="12036" max="12036" width="11.5703125" style="51" customWidth="1"/>
    <col min="12037" max="12037" width="10.140625" style="51" customWidth="1"/>
    <col min="12038" max="12038" width="10.42578125" style="51" customWidth="1"/>
    <col min="12039" max="12039" width="9.85546875" style="51" customWidth="1"/>
    <col min="12040" max="12041" width="10.5703125" style="51" customWidth="1"/>
    <col min="12042" max="12042" width="9.140625" style="51" customWidth="1"/>
    <col min="12043" max="12043" width="10.7109375" style="51" customWidth="1"/>
    <col min="12044" max="12288" width="9.140625" style="51"/>
    <col min="12289" max="12289" width="20.28515625" style="51" customWidth="1"/>
    <col min="12290" max="12290" width="18.28515625" style="51" customWidth="1"/>
    <col min="12291" max="12291" width="10.7109375" style="51" customWidth="1"/>
    <col min="12292" max="12292" width="11.5703125" style="51" customWidth="1"/>
    <col min="12293" max="12293" width="10.140625" style="51" customWidth="1"/>
    <col min="12294" max="12294" width="10.42578125" style="51" customWidth="1"/>
    <col min="12295" max="12295" width="9.85546875" style="51" customWidth="1"/>
    <col min="12296" max="12297" width="10.5703125" style="51" customWidth="1"/>
    <col min="12298" max="12298" width="9.140625" style="51" customWidth="1"/>
    <col min="12299" max="12299" width="10.7109375" style="51" customWidth="1"/>
    <col min="12300" max="12544" width="9.140625" style="51"/>
    <col min="12545" max="12545" width="20.28515625" style="51" customWidth="1"/>
    <col min="12546" max="12546" width="18.28515625" style="51" customWidth="1"/>
    <col min="12547" max="12547" width="10.7109375" style="51" customWidth="1"/>
    <col min="12548" max="12548" width="11.5703125" style="51" customWidth="1"/>
    <col min="12549" max="12549" width="10.140625" style="51" customWidth="1"/>
    <col min="12550" max="12550" width="10.42578125" style="51" customWidth="1"/>
    <col min="12551" max="12551" width="9.85546875" style="51" customWidth="1"/>
    <col min="12552" max="12553" width="10.5703125" style="51" customWidth="1"/>
    <col min="12554" max="12554" width="9.140625" style="51" customWidth="1"/>
    <col min="12555" max="12555" width="10.7109375" style="51" customWidth="1"/>
    <col min="12556" max="12800" width="9.140625" style="51"/>
    <col min="12801" max="12801" width="20.28515625" style="51" customWidth="1"/>
    <col min="12802" max="12802" width="18.28515625" style="51" customWidth="1"/>
    <col min="12803" max="12803" width="10.7109375" style="51" customWidth="1"/>
    <col min="12804" max="12804" width="11.5703125" style="51" customWidth="1"/>
    <col min="12805" max="12805" width="10.140625" style="51" customWidth="1"/>
    <col min="12806" max="12806" width="10.42578125" style="51" customWidth="1"/>
    <col min="12807" max="12807" width="9.85546875" style="51" customWidth="1"/>
    <col min="12808" max="12809" width="10.5703125" style="51" customWidth="1"/>
    <col min="12810" max="12810" width="9.140625" style="51" customWidth="1"/>
    <col min="12811" max="12811" width="10.7109375" style="51" customWidth="1"/>
    <col min="12812" max="13056" width="9.140625" style="51"/>
    <col min="13057" max="13057" width="20.28515625" style="51" customWidth="1"/>
    <col min="13058" max="13058" width="18.28515625" style="51" customWidth="1"/>
    <col min="13059" max="13059" width="10.7109375" style="51" customWidth="1"/>
    <col min="13060" max="13060" width="11.5703125" style="51" customWidth="1"/>
    <col min="13061" max="13061" width="10.140625" style="51" customWidth="1"/>
    <col min="13062" max="13062" width="10.42578125" style="51" customWidth="1"/>
    <col min="13063" max="13063" width="9.85546875" style="51" customWidth="1"/>
    <col min="13064" max="13065" width="10.5703125" style="51" customWidth="1"/>
    <col min="13066" max="13066" width="9.140625" style="51" customWidth="1"/>
    <col min="13067" max="13067" width="10.7109375" style="51" customWidth="1"/>
    <col min="13068" max="13312" width="9.140625" style="51"/>
    <col min="13313" max="13313" width="20.28515625" style="51" customWidth="1"/>
    <col min="13314" max="13314" width="18.28515625" style="51" customWidth="1"/>
    <col min="13315" max="13315" width="10.7109375" style="51" customWidth="1"/>
    <col min="13316" max="13316" width="11.5703125" style="51" customWidth="1"/>
    <col min="13317" max="13317" width="10.140625" style="51" customWidth="1"/>
    <col min="13318" max="13318" width="10.42578125" style="51" customWidth="1"/>
    <col min="13319" max="13319" width="9.85546875" style="51" customWidth="1"/>
    <col min="13320" max="13321" width="10.5703125" style="51" customWidth="1"/>
    <col min="13322" max="13322" width="9.140625" style="51" customWidth="1"/>
    <col min="13323" max="13323" width="10.7109375" style="51" customWidth="1"/>
    <col min="13324" max="13568" width="9.140625" style="51"/>
    <col min="13569" max="13569" width="20.28515625" style="51" customWidth="1"/>
    <col min="13570" max="13570" width="18.28515625" style="51" customWidth="1"/>
    <col min="13571" max="13571" width="10.7109375" style="51" customWidth="1"/>
    <col min="13572" max="13572" width="11.5703125" style="51" customWidth="1"/>
    <col min="13573" max="13573" width="10.140625" style="51" customWidth="1"/>
    <col min="13574" max="13574" width="10.42578125" style="51" customWidth="1"/>
    <col min="13575" max="13575" width="9.85546875" style="51" customWidth="1"/>
    <col min="13576" max="13577" width="10.5703125" style="51" customWidth="1"/>
    <col min="13578" max="13578" width="9.140625" style="51" customWidth="1"/>
    <col min="13579" max="13579" width="10.7109375" style="51" customWidth="1"/>
    <col min="13580" max="13824" width="9.140625" style="51"/>
    <col min="13825" max="13825" width="20.28515625" style="51" customWidth="1"/>
    <col min="13826" max="13826" width="18.28515625" style="51" customWidth="1"/>
    <col min="13827" max="13827" width="10.7109375" style="51" customWidth="1"/>
    <col min="13828" max="13828" width="11.5703125" style="51" customWidth="1"/>
    <col min="13829" max="13829" width="10.140625" style="51" customWidth="1"/>
    <col min="13830" max="13830" width="10.42578125" style="51" customWidth="1"/>
    <col min="13831" max="13831" width="9.85546875" style="51" customWidth="1"/>
    <col min="13832" max="13833" width="10.5703125" style="51" customWidth="1"/>
    <col min="13834" max="13834" width="9.140625" style="51" customWidth="1"/>
    <col min="13835" max="13835" width="10.7109375" style="51" customWidth="1"/>
    <col min="13836" max="14080" width="9.140625" style="51"/>
    <col min="14081" max="14081" width="20.28515625" style="51" customWidth="1"/>
    <col min="14082" max="14082" width="18.28515625" style="51" customWidth="1"/>
    <col min="14083" max="14083" width="10.7109375" style="51" customWidth="1"/>
    <col min="14084" max="14084" width="11.5703125" style="51" customWidth="1"/>
    <col min="14085" max="14085" width="10.140625" style="51" customWidth="1"/>
    <col min="14086" max="14086" width="10.42578125" style="51" customWidth="1"/>
    <col min="14087" max="14087" width="9.85546875" style="51" customWidth="1"/>
    <col min="14088" max="14089" width="10.5703125" style="51" customWidth="1"/>
    <col min="14090" max="14090" width="9.140625" style="51" customWidth="1"/>
    <col min="14091" max="14091" width="10.7109375" style="51" customWidth="1"/>
    <col min="14092" max="14336" width="9.140625" style="51"/>
    <col min="14337" max="14337" width="20.28515625" style="51" customWidth="1"/>
    <col min="14338" max="14338" width="18.28515625" style="51" customWidth="1"/>
    <col min="14339" max="14339" width="10.7109375" style="51" customWidth="1"/>
    <col min="14340" max="14340" width="11.5703125" style="51" customWidth="1"/>
    <col min="14341" max="14341" width="10.140625" style="51" customWidth="1"/>
    <col min="14342" max="14342" width="10.42578125" style="51" customWidth="1"/>
    <col min="14343" max="14343" width="9.85546875" style="51" customWidth="1"/>
    <col min="14344" max="14345" width="10.5703125" style="51" customWidth="1"/>
    <col min="14346" max="14346" width="9.140625" style="51" customWidth="1"/>
    <col min="14347" max="14347" width="10.7109375" style="51" customWidth="1"/>
    <col min="14348" max="14592" width="9.140625" style="51"/>
    <col min="14593" max="14593" width="20.28515625" style="51" customWidth="1"/>
    <col min="14594" max="14594" width="18.28515625" style="51" customWidth="1"/>
    <col min="14595" max="14595" width="10.7109375" style="51" customWidth="1"/>
    <col min="14596" max="14596" width="11.5703125" style="51" customWidth="1"/>
    <col min="14597" max="14597" width="10.140625" style="51" customWidth="1"/>
    <col min="14598" max="14598" width="10.42578125" style="51" customWidth="1"/>
    <col min="14599" max="14599" width="9.85546875" style="51" customWidth="1"/>
    <col min="14600" max="14601" width="10.5703125" style="51" customWidth="1"/>
    <col min="14602" max="14602" width="9.140625" style="51" customWidth="1"/>
    <col min="14603" max="14603" width="10.7109375" style="51" customWidth="1"/>
    <col min="14604" max="14848" width="9.140625" style="51"/>
    <col min="14849" max="14849" width="20.28515625" style="51" customWidth="1"/>
    <col min="14850" max="14850" width="18.28515625" style="51" customWidth="1"/>
    <col min="14851" max="14851" width="10.7109375" style="51" customWidth="1"/>
    <col min="14852" max="14852" width="11.5703125" style="51" customWidth="1"/>
    <col min="14853" max="14853" width="10.140625" style="51" customWidth="1"/>
    <col min="14854" max="14854" width="10.42578125" style="51" customWidth="1"/>
    <col min="14855" max="14855" width="9.85546875" style="51" customWidth="1"/>
    <col min="14856" max="14857" width="10.5703125" style="51" customWidth="1"/>
    <col min="14858" max="14858" width="9.140625" style="51" customWidth="1"/>
    <col min="14859" max="14859" width="10.7109375" style="51" customWidth="1"/>
    <col min="14860" max="15104" width="9.140625" style="51"/>
    <col min="15105" max="15105" width="20.28515625" style="51" customWidth="1"/>
    <col min="15106" max="15106" width="18.28515625" style="51" customWidth="1"/>
    <col min="15107" max="15107" width="10.7109375" style="51" customWidth="1"/>
    <col min="15108" max="15108" width="11.5703125" style="51" customWidth="1"/>
    <col min="15109" max="15109" width="10.140625" style="51" customWidth="1"/>
    <col min="15110" max="15110" width="10.42578125" style="51" customWidth="1"/>
    <col min="15111" max="15111" width="9.85546875" style="51" customWidth="1"/>
    <col min="15112" max="15113" width="10.5703125" style="51" customWidth="1"/>
    <col min="15114" max="15114" width="9.140625" style="51" customWidth="1"/>
    <col min="15115" max="15115" width="10.7109375" style="51" customWidth="1"/>
    <col min="15116" max="15360" width="9.140625" style="51"/>
    <col min="15361" max="15361" width="20.28515625" style="51" customWidth="1"/>
    <col min="15362" max="15362" width="18.28515625" style="51" customWidth="1"/>
    <col min="15363" max="15363" width="10.7109375" style="51" customWidth="1"/>
    <col min="15364" max="15364" width="11.5703125" style="51" customWidth="1"/>
    <col min="15365" max="15365" width="10.140625" style="51" customWidth="1"/>
    <col min="15366" max="15366" width="10.42578125" style="51" customWidth="1"/>
    <col min="15367" max="15367" width="9.85546875" style="51" customWidth="1"/>
    <col min="15368" max="15369" width="10.5703125" style="51" customWidth="1"/>
    <col min="15370" max="15370" width="9.140625" style="51" customWidth="1"/>
    <col min="15371" max="15371" width="10.7109375" style="51" customWidth="1"/>
    <col min="15372" max="15616" width="9.140625" style="51"/>
    <col min="15617" max="15617" width="20.28515625" style="51" customWidth="1"/>
    <col min="15618" max="15618" width="18.28515625" style="51" customWidth="1"/>
    <col min="15619" max="15619" width="10.7109375" style="51" customWidth="1"/>
    <col min="15620" max="15620" width="11.5703125" style="51" customWidth="1"/>
    <col min="15621" max="15621" width="10.140625" style="51" customWidth="1"/>
    <col min="15622" max="15622" width="10.42578125" style="51" customWidth="1"/>
    <col min="15623" max="15623" width="9.85546875" style="51" customWidth="1"/>
    <col min="15624" max="15625" width="10.5703125" style="51" customWidth="1"/>
    <col min="15626" max="15626" width="9.140625" style="51" customWidth="1"/>
    <col min="15627" max="15627" width="10.7109375" style="51" customWidth="1"/>
    <col min="15628" max="15872" width="9.140625" style="51"/>
    <col min="15873" max="15873" width="20.28515625" style="51" customWidth="1"/>
    <col min="15874" max="15874" width="18.28515625" style="51" customWidth="1"/>
    <col min="15875" max="15875" width="10.7109375" style="51" customWidth="1"/>
    <col min="15876" max="15876" width="11.5703125" style="51" customWidth="1"/>
    <col min="15877" max="15877" width="10.140625" style="51" customWidth="1"/>
    <col min="15878" max="15878" width="10.42578125" style="51" customWidth="1"/>
    <col min="15879" max="15879" width="9.85546875" style="51" customWidth="1"/>
    <col min="15880" max="15881" width="10.5703125" style="51" customWidth="1"/>
    <col min="15882" max="15882" width="9.140625" style="51" customWidth="1"/>
    <col min="15883" max="15883" width="10.7109375" style="51" customWidth="1"/>
    <col min="15884" max="16128" width="9.140625" style="51"/>
    <col min="16129" max="16129" width="20.28515625" style="51" customWidth="1"/>
    <col min="16130" max="16130" width="18.28515625" style="51" customWidth="1"/>
    <col min="16131" max="16131" width="10.7109375" style="51" customWidth="1"/>
    <col min="16132" max="16132" width="11.5703125" style="51" customWidth="1"/>
    <col min="16133" max="16133" width="10.140625" style="51" customWidth="1"/>
    <col min="16134" max="16134" width="10.42578125" style="51" customWidth="1"/>
    <col min="16135" max="16135" width="9.85546875" style="51" customWidth="1"/>
    <col min="16136" max="16137" width="10.5703125" style="51" customWidth="1"/>
    <col min="16138" max="16138" width="9.140625" style="51" customWidth="1"/>
    <col min="16139" max="16139" width="10.7109375" style="51" customWidth="1"/>
    <col min="16140" max="16384" width="9.140625" style="51"/>
  </cols>
  <sheetData>
    <row r="1" spans="1:11" ht="30.75" customHeight="1" x14ac:dyDescent="0.2">
      <c r="A1" s="352" t="s">
        <v>197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</row>
    <row r="2" spans="1:11" ht="12" customHeight="1" x14ac:dyDescent="0.2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x14ac:dyDescent="0.2">
      <c r="A3" s="264"/>
      <c r="B3" s="264"/>
      <c r="C3" s="264"/>
      <c r="D3" s="264"/>
      <c r="E3" s="264"/>
      <c r="F3" s="264"/>
      <c r="G3" s="264"/>
      <c r="H3" s="264"/>
      <c r="I3" s="80"/>
      <c r="J3" s="80"/>
      <c r="K3" s="265" t="s">
        <v>92</v>
      </c>
    </row>
    <row r="4" spans="1:11" ht="85.5" customHeight="1" x14ac:dyDescent="0.2">
      <c r="A4" s="19"/>
      <c r="B4" s="21" t="s">
        <v>198</v>
      </c>
      <c r="C4" s="21" t="s">
        <v>199</v>
      </c>
      <c r="D4" s="21" t="s">
        <v>200</v>
      </c>
      <c r="E4" s="21" t="s">
        <v>201</v>
      </c>
      <c r="F4" s="21" t="s">
        <v>202</v>
      </c>
      <c r="G4" s="21" t="s">
        <v>203</v>
      </c>
      <c r="H4" s="21" t="s">
        <v>204</v>
      </c>
      <c r="I4" s="21" t="s">
        <v>205</v>
      </c>
      <c r="J4" s="22" t="s">
        <v>206</v>
      </c>
      <c r="K4" s="22" t="s">
        <v>207</v>
      </c>
    </row>
    <row r="5" spans="1:11" x14ac:dyDescent="0.2">
      <c r="A5" s="150" t="s">
        <v>93</v>
      </c>
      <c r="B5" s="138">
        <v>6815.3</v>
      </c>
      <c r="C5" s="138">
        <v>69957.399999999994</v>
      </c>
      <c r="D5" s="138">
        <v>2811.3</v>
      </c>
      <c r="E5" s="138">
        <v>863023</v>
      </c>
      <c r="F5" s="138">
        <v>664118</v>
      </c>
      <c r="G5" s="138">
        <v>430887.7</v>
      </c>
      <c r="H5" s="138">
        <v>189744.9</v>
      </c>
      <c r="I5" s="138">
        <v>255139.8</v>
      </c>
      <c r="J5" s="138">
        <v>18443.8</v>
      </c>
      <c r="K5" s="138">
        <v>16441.8</v>
      </c>
    </row>
    <row r="6" spans="1:11" x14ac:dyDescent="0.2">
      <c r="A6" s="150" t="s">
        <v>94</v>
      </c>
      <c r="B6" s="141" t="s">
        <v>227</v>
      </c>
      <c r="C6" s="138">
        <v>1235.4000000000001</v>
      </c>
      <c r="D6" s="138">
        <v>258.10000000000002</v>
      </c>
      <c r="E6" s="138">
        <v>14675.6</v>
      </c>
      <c r="F6" s="138">
        <v>29374.7</v>
      </c>
      <c r="G6" s="138">
        <v>4254.3999999999996</v>
      </c>
      <c r="H6" s="138">
        <v>3204.8</v>
      </c>
      <c r="I6" s="138">
        <v>2279.4</v>
      </c>
      <c r="J6" s="141" t="s">
        <v>227</v>
      </c>
      <c r="K6" s="138">
        <v>599.5</v>
      </c>
    </row>
    <row r="7" spans="1:11" x14ac:dyDescent="0.2">
      <c r="A7" s="150" t="s">
        <v>95</v>
      </c>
      <c r="B7" s="138">
        <v>193.3</v>
      </c>
      <c r="C7" s="138">
        <v>15127.5</v>
      </c>
      <c r="D7" s="138">
        <v>457.3</v>
      </c>
      <c r="E7" s="138">
        <v>89048.7</v>
      </c>
      <c r="F7" s="138">
        <v>93506.6</v>
      </c>
      <c r="G7" s="138">
        <v>61335.9</v>
      </c>
      <c r="H7" s="138">
        <v>48688.4</v>
      </c>
      <c r="I7" s="138">
        <v>31770</v>
      </c>
      <c r="J7" s="138">
        <v>8866.9</v>
      </c>
      <c r="K7" s="138">
        <v>3394.7</v>
      </c>
    </row>
    <row r="8" spans="1:11" x14ac:dyDescent="0.2">
      <c r="A8" s="150" t="s">
        <v>96</v>
      </c>
      <c r="B8" s="141" t="s">
        <v>227</v>
      </c>
      <c r="C8" s="138">
        <v>827.2</v>
      </c>
      <c r="D8" s="141" t="s">
        <v>227</v>
      </c>
      <c r="E8" s="138">
        <v>6597</v>
      </c>
      <c r="F8" s="138">
        <v>76578.3</v>
      </c>
      <c r="G8" s="138">
        <v>5312</v>
      </c>
      <c r="H8" s="138">
        <v>1046.0999999999999</v>
      </c>
      <c r="I8" s="138">
        <v>40</v>
      </c>
      <c r="J8" s="138">
        <v>72</v>
      </c>
      <c r="K8" s="138">
        <v>9429.2000000000007</v>
      </c>
    </row>
    <row r="9" spans="1:11" x14ac:dyDescent="0.2">
      <c r="A9" s="150" t="s">
        <v>97</v>
      </c>
      <c r="B9" s="141" t="s">
        <v>228</v>
      </c>
      <c r="C9" s="138">
        <v>7037.5</v>
      </c>
      <c r="D9" s="138">
        <v>361</v>
      </c>
      <c r="E9" s="138">
        <v>43108</v>
      </c>
      <c r="F9" s="138">
        <v>15728.4</v>
      </c>
      <c r="G9" s="138">
        <v>8351.7000000000007</v>
      </c>
      <c r="H9" s="138">
        <v>1589.6</v>
      </c>
      <c r="I9" s="138">
        <v>12169.5</v>
      </c>
      <c r="J9" s="138">
        <v>374.9</v>
      </c>
      <c r="K9" s="138">
        <v>485.4</v>
      </c>
    </row>
    <row r="10" spans="1:11" x14ac:dyDescent="0.2">
      <c r="A10" s="150" t="s">
        <v>98</v>
      </c>
      <c r="B10" s="141" t="s">
        <v>227</v>
      </c>
      <c r="C10" s="141" t="s">
        <v>228</v>
      </c>
      <c r="D10" s="141" t="s">
        <v>227</v>
      </c>
      <c r="E10" s="138">
        <v>959.3</v>
      </c>
      <c r="F10" s="138">
        <v>8975</v>
      </c>
      <c r="G10" s="141" t="s">
        <v>227</v>
      </c>
      <c r="H10" s="138">
        <v>10.199999999999999</v>
      </c>
      <c r="I10" s="138">
        <v>172.8</v>
      </c>
      <c r="J10" s="141" t="s">
        <v>228</v>
      </c>
      <c r="K10" s="141" t="s">
        <v>227</v>
      </c>
    </row>
    <row r="11" spans="1:11" x14ac:dyDescent="0.2">
      <c r="A11" s="150" t="s">
        <v>99</v>
      </c>
      <c r="B11" s="141" t="s">
        <v>227</v>
      </c>
      <c r="C11" s="138">
        <v>6649.6</v>
      </c>
      <c r="D11" s="141" t="s">
        <v>228</v>
      </c>
      <c r="E11" s="138">
        <v>2207.1999999999998</v>
      </c>
      <c r="F11" s="138">
        <v>69771.100000000006</v>
      </c>
      <c r="G11" s="138">
        <v>333.4</v>
      </c>
      <c r="H11" s="138">
        <v>865.1</v>
      </c>
      <c r="I11" s="138">
        <v>4614</v>
      </c>
      <c r="J11" s="138">
        <v>36.200000000000003</v>
      </c>
      <c r="K11" s="138">
        <v>31.1</v>
      </c>
    </row>
    <row r="12" spans="1:11" x14ac:dyDescent="0.2">
      <c r="A12" s="150" t="s">
        <v>100</v>
      </c>
      <c r="B12" s="141" t="s">
        <v>227</v>
      </c>
      <c r="C12" s="138">
        <v>3957</v>
      </c>
      <c r="D12" s="138">
        <v>295.39999999999998</v>
      </c>
      <c r="E12" s="138">
        <v>511.8</v>
      </c>
      <c r="F12" s="138">
        <v>8294.2999999999993</v>
      </c>
      <c r="G12" s="138">
        <v>1578.1</v>
      </c>
      <c r="H12" s="138">
        <v>250.2</v>
      </c>
      <c r="I12" s="138">
        <v>14341.1</v>
      </c>
      <c r="J12" s="138">
        <v>1663</v>
      </c>
      <c r="K12" s="138">
        <v>538.20000000000005</v>
      </c>
    </row>
    <row r="13" spans="1:11" x14ac:dyDescent="0.2">
      <c r="A13" s="150" t="s">
        <v>101</v>
      </c>
      <c r="B13" s="141" t="s">
        <v>228</v>
      </c>
      <c r="C13" s="138">
        <v>4497.7</v>
      </c>
      <c r="D13" s="138">
        <v>66</v>
      </c>
      <c r="E13" s="138">
        <v>21618.400000000001</v>
      </c>
      <c r="F13" s="138">
        <v>18889.599999999999</v>
      </c>
      <c r="G13" s="138">
        <v>11124.3</v>
      </c>
      <c r="H13" s="138">
        <v>189.3</v>
      </c>
      <c r="I13" s="138">
        <v>1585.5</v>
      </c>
      <c r="J13" s="138">
        <v>30.1</v>
      </c>
      <c r="K13" s="138">
        <v>2.6</v>
      </c>
    </row>
    <row r="14" spans="1:11" x14ac:dyDescent="0.2">
      <c r="A14" s="150" t="s">
        <v>102</v>
      </c>
      <c r="B14" s="138">
        <v>492.2</v>
      </c>
      <c r="C14" s="138">
        <v>3.1</v>
      </c>
      <c r="D14" s="141" t="s">
        <v>227</v>
      </c>
      <c r="E14" s="138">
        <v>187.7</v>
      </c>
      <c r="F14" s="138">
        <v>36066</v>
      </c>
      <c r="G14" s="138">
        <v>3951.5</v>
      </c>
      <c r="H14" s="138">
        <v>1790.3</v>
      </c>
      <c r="I14" s="138">
        <v>15017.7</v>
      </c>
      <c r="J14" s="141" t="s">
        <v>227</v>
      </c>
      <c r="K14" s="141" t="s">
        <v>227</v>
      </c>
    </row>
    <row r="15" spans="1:11" x14ac:dyDescent="0.2">
      <c r="A15" s="150" t="s">
        <v>103</v>
      </c>
      <c r="B15" s="141" t="s">
        <v>227</v>
      </c>
      <c r="C15" s="141" t="s">
        <v>227</v>
      </c>
      <c r="D15" s="141" t="s">
        <v>227</v>
      </c>
      <c r="E15" s="138">
        <v>218370.6</v>
      </c>
      <c r="F15" s="138">
        <v>103129.8</v>
      </c>
      <c r="G15" s="138">
        <v>139919.4</v>
      </c>
      <c r="H15" s="138">
        <v>53242.3</v>
      </c>
      <c r="I15" s="138">
        <v>51424.4</v>
      </c>
      <c r="J15" s="141" t="s">
        <v>227</v>
      </c>
      <c r="K15" s="141" t="s">
        <v>227</v>
      </c>
    </row>
    <row r="16" spans="1:11" x14ac:dyDescent="0.2">
      <c r="A16" s="150" t="s">
        <v>104</v>
      </c>
      <c r="B16" s="141" t="s">
        <v>227</v>
      </c>
      <c r="C16" s="138">
        <v>369.3</v>
      </c>
      <c r="D16" s="138">
        <v>20.100000000000001</v>
      </c>
      <c r="E16" s="138">
        <v>2394.6</v>
      </c>
      <c r="F16" s="138">
        <v>4606.3</v>
      </c>
      <c r="G16" s="138">
        <v>20</v>
      </c>
      <c r="H16" s="138">
        <v>36.299999999999997</v>
      </c>
      <c r="I16" s="138">
        <v>732.1</v>
      </c>
      <c r="J16" s="141" t="s">
        <v>227</v>
      </c>
      <c r="K16" s="138">
        <v>163.30000000000001</v>
      </c>
    </row>
    <row r="17" spans="1:11" x14ac:dyDescent="0.2">
      <c r="A17" s="150" t="s">
        <v>105</v>
      </c>
      <c r="B17" s="141" t="s">
        <v>227</v>
      </c>
      <c r="C17" s="138">
        <v>110.5</v>
      </c>
      <c r="D17" s="141" t="s">
        <v>227</v>
      </c>
      <c r="E17" s="141" t="s">
        <v>227</v>
      </c>
      <c r="F17" s="138">
        <v>34.299999999999997</v>
      </c>
      <c r="G17" s="141" t="s">
        <v>227</v>
      </c>
      <c r="H17" s="141" t="s">
        <v>227</v>
      </c>
      <c r="I17" s="141" t="s">
        <v>227</v>
      </c>
      <c r="J17" s="141" t="s">
        <v>227</v>
      </c>
      <c r="K17" s="138">
        <v>25.2</v>
      </c>
    </row>
    <row r="18" spans="1:11" x14ac:dyDescent="0.2">
      <c r="A18" s="150" t="s">
        <v>106</v>
      </c>
      <c r="B18" s="141" t="s">
        <v>228</v>
      </c>
      <c r="C18" s="138">
        <v>3112.2</v>
      </c>
      <c r="D18" s="141" t="s">
        <v>228</v>
      </c>
      <c r="E18" s="138">
        <v>137787.6</v>
      </c>
      <c r="F18" s="138">
        <v>64593.599999999999</v>
      </c>
      <c r="G18" s="138">
        <v>45472.800000000003</v>
      </c>
      <c r="H18" s="138">
        <v>10114.700000000001</v>
      </c>
      <c r="I18" s="138">
        <v>37408.699999999997</v>
      </c>
      <c r="J18" s="138">
        <v>5657.9</v>
      </c>
      <c r="K18" s="141" t="s">
        <v>228</v>
      </c>
    </row>
    <row r="19" spans="1:11" x14ac:dyDescent="0.2">
      <c r="A19" s="150" t="s">
        <v>107</v>
      </c>
      <c r="B19" s="141" t="s">
        <v>227</v>
      </c>
      <c r="C19" s="138">
        <v>431.4</v>
      </c>
      <c r="D19" s="138">
        <v>43.9</v>
      </c>
      <c r="E19" s="138">
        <v>260607.1</v>
      </c>
      <c r="F19" s="138">
        <v>81416.5</v>
      </c>
      <c r="G19" s="138">
        <v>132600.70000000001</v>
      </c>
      <c r="H19" s="138">
        <v>58463.3</v>
      </c>
      <c r="I19" s="138">
        <v>57744.3</v>
      </c>
      <c r="J19" s="138">
        <v>534.6</v>
      </c>
      <c r="K19" s="141" t="s">
        <v>227</v>
      </c>
    </row>
    <row r="20" spans="1:11" x14ac:dyDescent="0.2">
      <c r="A20" s="150" t="s">
        <v>237</v>
      </c>
      <c r="B20" s="138">
        <v>1330.9</v>
      </c>
      <c r="C20" s="138">
        <v>10980.3</v>
      </c>
      <c r="D20" s="138">
        <v>10</v>
      </c>
      <c r="E20" s="138">
        <v>8409.9</v>
      </c>
      <c r="F20" s="138">
        <v>37038.300000000003</v>
      </c>
      <c r="G20" s="138">
        <v>2801.1</v>
      </c>
      <c r="H20" s="138">
        <v>5723.6</v>
      </c>
      <c r="I20" s="138">
        <v>3603.8</v>
      </c>
      <c r="J20" s="138">
        <v>375.8</v>
      </c>
      <c r="K20" s="138">
        <v>74</v>
      </c>
    </row>
    <row r="21" spans="1:11" x14ac:dyDescent="0.2">
      <c r="A21" s="150" t="s">
        <v>109</v>
      </c>
      <c r="B21" s="141" t="s">
        <v>227</v>
      </c>
      <c r="C21" s="141" t="s">
        <v>228</v>
      </c>
      <c r="D21" s="141" t="s">
        <v>227</v>
      </c>
      <c r="E21" s="141" t="s">
        <v>227</v>
      </c>
      <c r="F21" s="138">
        <v>2953.9</v>
      </c>
      <c r="G21" s="141" t="s">
        <v>227</v>
      </c>
      <c r="H21" s="141" t="s">
        <v>227</v>
      </c>
      <c r="I21" s="138">
        <v>33.700000000000003</v>
      </c>
      <c r="J21" s="141" t="s">
        <v>227</v>
      </c>
      <c r="K21" s="141" t="s">
        <v>227</v>
      </c>
    </row>
    <row r="22" spans="1:11" x14ac:dyDescent="0.2">
      <c r="A22" s="150" t="s">
        <v>110</v>
      </c>
      <c r="B22" s="138">
        <v>8</v>
      </c>
      <c r="C22" s="138">
        <v>12772.5</v>
      </c>
      <c r="D22" s="138">
        <v>1275.5</v>
      </c>
      <c r="E22" s="138">
        <v>56519.4</v>
      </c>
      <c r="F22" s="138">
        <v>12475.7</v>
      </c>
      <c r="G22" s="138">
        <v>13832.4</v>
      </c>
      <c r="H22" s="138">
        <v>3453.4</v>
      </c>
      <c r="I22" s="138">
        <v>20467</v>
      </c>
      <c r="J22" s="138">
        <v>819.4</v>
      </c>
      <c r="K22" s="138">
        <v>1624.7</v>
      </c>
    </row>
    <row r="23" spans="1:11" x14ac:dyDescent="0.2">
      <c r="A23" s="150" t="s">
        <v>238</v>
      </c>
      <c r="B23" s="141" t="s">
        <v>227</v>
      </c>
      <c r="C23" s="141" t="s">
        <v>227</v>
      </c>
      <c r="D23" s="141" t="s">
        <v>227</v>
      </c>
      <c r="E23" s="141" t="s">
        <v>227</v>
      </c>
      <c r="F23" s="138">
        <v>30.3</v>
      </c>
      <c r="G23" s="141" t="s">
        <v>227</v>
      </c>
      <c r="H23" s="138">
        <v>22</v>
      </c>
      <c r="I23" s="138">
        <v>20</v>
      </c>
      <c r="J23" s="141" t="s">
        <v>227</v>
      </c>
      <c r="K23" s="141" t="s">
        <v>228</v>
      </c>
    </row>
    <row r="24" spans="1:11" x14ac:dyDescent="0.2">
      <c r="A24" s="151" t="s">
        <v>239</v>
      </c>
      <c r="B24" s="144" t="s">
        <v>228</v>
      </c>
      <c r="C24" s="159">
        <v>2736.8</v>
      </c>
      <c r="D24" s="159">
        <v>7</v>
      </c>
      <c r="E24" s="159">
        <v>20.2</v>
      </c>
      <c r="F24" s="159">
        <v>655.29999999999995</v>
      </c>
      <c r="G24" s="144" t="s">
        <v>227</v>
      </c>
      <c r="H24" s="159">
        <v>1055.3</v>
      </c>
      <c r="I24" s="159">
        <v>1715.7</v>
      </c>
      <c r="J24" s="144" t="s">
        <v>228</v>
      </c>
      <c r="K24" s="144" t="s">
        <v>227</v>
      </c>
    </row>
    <row r="25" spans="1:11" x14ac:dyDescent="0.2"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  <row r="26" spans="1:11" s="228" customFormat="1" ht="12" customHeight="1" x14ac:dyDescent="0.2">
      <c r="A26" s="319" t="s">
        <v>283</v>
      </c>
      <c r="B26" s="267"/>
      <c r="C26" s="267"/>
      <c r="D26" s="268"/>
      <c r="E26" s="267"/>
      <c r="F26" s="267"/>
      <c r="G26" s="267"/>
      <c r="H26" s="267"/>
      <c r="I26" s="267"/>
      <c r="J26" s="267"/>
      <c r="K26" s="269"/>
    </row>
    <row r="27" spans="1:11" s="228" customFormat="1" x14ac:dyDescent="0.2">
      <c r="A27" s="320" t="s">
        <v>284</v>
      </c>
      <c r="B27" s="69"/>
      <c r="C27" s="69"/>
      <c r="D27" s="69"/>
      <c r="E27" s="69"/>
      <c r="F27" s="69"/>
      <c r="G27" s="69"/>
      <c r="H27" s="69"/>
      <c r="I27" s="69"/>
      <c r="J27" s="69"/>
      <c r="K27" s="270"/>
    </row>
    <row r="28" spans="1:11" s="228" customFormat="1" ht="15" x14ac:dyDescent="0.25">
      <c r="A28" s="271" t="s">
        <v>212</v>
      </c>
      <c r="B28" s="272"/>
      <c r="C28" s="272"/>
      <c r="D28" s="273"/>
      <c r="E28" s="273"/>
      <c r="F28" s="274" t="s">
        <v>241</v>
      </c>
      <c r="G28" s="272"/>
      <c r="H28" s="272"/>
      <c r="I28" s="275"/>
      <c r="J28" s="276" t="s">
        <v>242</v>
      </c>
      <c r="K28" s="277"/>
    </row>
    <row r="29" spans="1:11" s="228" customFormat="1" ht="15" x14ac:dyDescent="0.25">
      <c r="A29" s="278" t="s">
        <v>213</v>
      </c>
      <c r="B29" s="274"/>
      <c r="C29" s="274"/>
      <c r="D29" s="273"/>
      <c r="E29" s="273"/>
      <c r="F29" s="34" t="s">
        <v>214</v>
      </c>
      <c r="G29" s="274"/>
      <c r="H29" s="274"/>
      <c r="I29" s="274"/>
      <c r="J29" s="279" t="s">
        <v>215</v>
      </c>
      <c r="K29" s="277"/>
    </row>
    <row r="30" spans="1:11" s="228" customFormat="1" ht="15" x14ac:dyDescent="0.25">
      <c r="A30" s="280"/>
      <c r="B30" s="281"/>
      <c r="C30" s="281"/>
      <c r="D30" s="282"/>
      <c r="E30" s="282"/>
      <c r="F30" s="283" t="s">
        <v>216</v>
      </c>
      <c r="G30" s="258"/>
      <c r="H30" s="284"/>
      <c r="I30" s="285"/>
      <c r="J30" s="69" t="s">
        <v>248</v>
      </c>
      <c r="K30" s="258"/>
    </row>
    <row r="32" spans="1:11" s="228" customFormat="1" x14ac:dyDescent="0.2">
      <c r="A32" s="274"/>
      <c r="B32" s="67"/>
      <c r="C32" s="67"/>
      <c r="D32" s="67"/>
      <c r="E32" s="286"/>
      <c r="F32" s="51"/>
      <c r="G32" s="287"/>
      <c r="H32" s="51"/>
      <c r="I32" s="286"/>
      <c r="J32" s="67"/>
      <c r="K32" s="286"/>
    </row>
    <row r="33" spans="1:11" s="228" customFormat="1" x14ac:dyDescent="0.2">
      <c r="A33" s="34"/>
      <c r="B33" s="67"/>
      <c r="C33" s="67"/>
      <c r="D33" s="67"/>
      <c r="E33" s="286"/>
      <c r="F33" s="51"/>
      <c r="G33" s="287"/>
      <c r="H33" s="286"/>
      <c r="I33" s="286"/>
      <c r="J33" s="67"/>
      <c r="K33" s="286"/>
    </row>
    <row r="34" spans="1:11" s="228" customFormat="1" x14ac:dyDescent="0.2">
      <c r="A34" s="37"/>
      <c r="B34" s="34"/>
      <c r="C34" s="34"/>
      <c r="D34" s="34"/>
      <c r="E34" s="286"/>
      <c r="F34" s="64"/>
      <c r="G34" s="287"/>
      <c r="H34" s="286"/>
      <c r="I34" s="286"/>
      <c r="J34" s="67"/>
      <c r="K34" s="286"/>
    </row>
    <row r="35" spans="1:11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41" spans="1:11" x14ac:dyDescent="0.2">
      <c r="E41" s="5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4" workbookViewId="0">
      <selection activeCell="A32" sqref="A32:A38"/>
    </sheetView>
  </sheetViews>
  <sheetFormatPr defaultRowHeight="12.75" x14ac:dyDescent="0.2"/>
  <cols>
    <col min="1" max="1" width="8.7109375" style="57" customWidth="1"/>
    <col min="2" max="2" width="112.28515625" style="64" customWidth="1"/>
    <col min="3" max="256" width="9.140625" style="51"/>
    <col min="257" max="257" width="8.7109375" style="51" customWidth="1"/>
    <col min="258" max="258" width="112.28515625" style="51" customWidth="1"/>
    <col min="259" max="512" width="9.140625" style="51"/>
    <col min="513" max="513" width="8.7109375" style="51" customWidth="1"/>
    <col min="514" max="514" width="112.28515625" style="51" customWidth="1"/>
    <col min="515" max="768" width="9.140625" style="51"/>
    <col min="769" max="769" width="8.7109375" style="51" customWidth="1"/>
    <col min="770" max="770" width="112.28515625" style="51" customWidth="1"/>
    <col min="771" max="1024" width="9.140625" style="51"/>
    <col min="1025" max="1025" width="8.7109375" style="51" customWidth="1"/>
    <col min="1026" max="1026" width="112.28515625" style="51" customWidth="1"/>
    <col min="1027" max="1280" width="9.140625" style="51"/>
    <col min="1281" max="1281" width="8.7109375" style="51" customWidth="1"/>
    <col min="1282" max="1282" width="112.28515625" style="51" customWidth="1"/>
    <col min="1283" max="1536" width="9.140625" style="51"/>
    <col min="1537" max="1537" width="8.7109375" style="51" customWidth="1"/>
    <col min="1538" max="1538" width="112.28515625" style="51" customWidth="1"/>
    <col min="1539" max="1792" width="9.140625" style="51"/>
    <col min="1793" max="1793" width="8.7109375" style="51" customWidth="1"/>
    <col min="1794" max="1794" width="112.28515625" style="51" customWidth="1"/>
    <col min="1795" max="2048" width="9.140625" style="51"/>
    <col min="2049" max="2049" width="8.7109375" style="51" customWidth="1"/>
    <col min="2050" max="2050" width="112.28515625" style="51" customWidth="1"/>
    <col min="2051" max="2304" width="9.140625" style="51"/>
    <col min="2305" max="2305" width="8.7109375" style="51" customWidth="1"/>
    <col min="2306" max="2306" width="112.28515625" style="51" customWidth="1"/>
    <col min="2307" max="2560" width="9.140625" style="51"/>
    <col min="2561" max="2561" width="8.7109375" style="51" customWidth="1"/>
    <col min="2562" max="2562" width="112.28515625" style="51" customWidth="1"/>
    <col min="2563" max="2816" width="9.140625" style="51"/>
    <col min="2817" max="2817" width="8.7109375" style="51" customWidth="1"/>
    <col min="2818" max="2818" width="112.28515625" style="51" customWidth="1"/>
    <col min="2819" max="3072" width="9.140625" style="51"/>
    <col min="3073" max="3073" width="8.7109375" style="51" customWidth="1"/>
    <col min="3074" max="3074" width="112.28515625" style="51" customWidth="1"/>
    <col min="3075" max="3328" width="9.140625" style="51"/>
    <col min="3329" max="3329" width="8.7109375" style="51" customWidth="1"/>
    <col min="3330" max="3330" width="112.28515625" style="51" customWidth="1"/>
    <col min="3331" max="3584" width="9.140625" style="51"/>
    <col min="3585" max="3585" width="8.7109375" style="51" customWidth="1"/>
    <col min="3586" max="3586" width="112.28515625" style="51" customWidth="1"/>
    <col min="3587" max="3840" width="9.140625" style="51"/>
    <col min="3841" max="3841" width="8.7109375" style="51" customWidth="1"/>
    <col min="3842" max="3842" width="112.28515625" style="51" customWidth="1"/>
    <col min="3843" max="4096" width="9.140625" style="51"/>
    <col min="4097" max="4097" width="8.7109375" style="51" customWidth="1"/>
    <col min="4098" max="4098" width="112.28515625" style="51" customWidth="1"/>
    <col min="4099" max="4352" width="9.140625" style="51"/>
    <col min="4353" max="4353" width="8.7109375" style="51" customWidth="1"/>
    <col min="4354" max="4354" width="112.28515625" style="51" customWidth="1"/>
    <col min="4355" max="4608" width="9.140625" style="51"/>
    <col min="4609" max="4609" width="8.7109375" style="51" customWidth="1"/>
    <col min="4610" max="4610" width="112.28515625" style="51" customWidth="1"/>
    <col min="4611" max="4864" width="9.140625" style="51"/>
    <col min="4865" max="4865" width="8.7109375" style="51" customWidth="1"/>
    <col min="4866" max="4866" width="112.28515625" style="51" customWidth="1"/>
    <col min="4867" max="5120" width="9.140625" style="51"/>
    <col min="5121" max="5121" width="8.7109375" style="51" customWidth="1"/>
    <col min="5122" max="5122" width="112.28515625" style="51" customWidth="1"/>
    <col min="5123" max="5376" width="9.140625" style="51"/>
    <col min="5377" max="5377" width="8.7109375" style="51" customWidth="1"/>
    <col min="5378" max="5378" width="112.28515625" style="51" customWidth="1"/>
    <col min="5379" max="5632" width="9.140625" style="51"/>
    <col min="5633" max="5633" width="8.7109375" style="51" customWidth="1"/>
    <col min="5634" max="5634" width="112.28515625" style="51" customWidth="1"/>
    <col min="5635" max="5888" width="9.140625" style="51"/>
    <col min="5889" max="5889" width="8.7109375" style="51" customWidth="1"/>
    <col min="5890" max="5890" width="112.28515625" style="51" customWidth="1"/>
    <col min="5891" max="6144" width="9.140625" style="51"/>
    <col min="6145" max="6145" width="8.7109375" style="51" customWidth="1"/>
    <col min="6146" max="6146" width="112.28515625" style="51" customWidth="1"/>
    <col min="6147" max="6400" width="9.140625" style="51"/>
    <col min="6401" max="6401" width="8.7109375" style="51" customWidth="1"/>
    <col min="6402" max="6402" width="112.28515625" style="51" customWidth="1"/>
    <col min="6403" max="6656" width="9.140625" style="51"/>
    <col min="6657" max="6657" width="8.7109375" style="51" customWidth="1"/>
    <col min="6658" max="6658" width="112.28515625" style="51" customWidth="1"/>
    <col min="6659" max="6912" width="9.140625" style="51"/>
    <col min="6913" max="6913" width="8.7109375" style="51" customWidth="1"/>
    <col min="6914" max="6914" width="112.28515625" style="51" customWidth="1"/>
    <col min="6915" max="7168" width="9.140625" style="51"/>
    <col min="7169" max="7169" width="8.7109375" style="51" customWidth="1"/>
    <col min="7170" max="7170" width="112.28515625" style="51" customWidth="1"/>
    <col min="7171" max="7424" width="9.140625" style="51"/>
    <col min="7425" max="7425" width="8.7109375" style="51" customWidth="1"/>
    <col min="7426" max="7426" width="112.28515625" style="51" customWidth="1"/>
    <col min="7427" max="7680" width="9.140625" style="51"/>
    <col min="7681" max="7681" width="8.7109375" style="51" customWidth="1"/>
    <col min="7682" max="7682" width="112.28515625" style="51" customWidth="1"/>
    <col min="7683" max="7936" width="9.140625" style="51"/>
    <col min="7937" max="7937" width="8.7109375" style="51" customWidth="1"/>
    <col min="7938" max="7938" width="112.28515625" style="51" customWidth="1"/>
    <col min="7939" max="8192" width="9.140625" style="51"/>
    <col min="8193" max="8193" width="8.7109375" style="51" customWidth="1"/>
    <col min="8194" max="8194" width="112.28515625" style="51" customWidth="1"/>
    <col min="8195" max="8448" width="9.140625" style="51"/>
    <col min="8449" max="8449" width="8.7109375" style="51" customWidth="1"/>
    <col min="8450" max="8450" width="112.28515625" style="51" customWidth="1"/>
    <col min="8451" max="8704" width="9.140625" style="51"/>
    <col min="8705" max="8705" width="8.7109375" style="51" customWidth="1"/>
    <col min="8706" max="8706" width="112.28515625" style="51" customWidth="1"/>
    <col min="8707" max="8960" width="9.140625" style="51"/>
    <col min="8961" max="8961" width="8.7109375" style="51" customWidth="1"/>
    <col min="8962" max="8962" width="112.28515625" style="51" customWidth="1"/>
    <col min="8963" max="9216" width="9.140625" style="51"/>
    <col min="9217" max="9217" width="8.7109375" style="51" customWidth="1"/>
    <col min="9218" max="9218" width="112.28515625" style="51" customWidth="1"/>
    <col min="9219" max="9472" width="9.140625" style="51"/>
    <col min="9473" max="9473" width="8.7109375" style="51" customWidth="1"/>
    <col min="9474" max="9474" width="112.28515625" style="51" customWidth="1"/>
    <col min="9475" max="9728" width="9.140625" style="51"/>
    <col min="9729" max="9729" width="8.7109375" style="51" customWidth="1"/>
    <col min="9730" max="9730" width="112.28515625" style="51" customWidth="1"/>
    <col min="9731" max="9984" width="9.140625" style="51"/>
    <col min="9985" max="9985" width="8.7109375" style="51" customWidth="1"/>
    <col min="9986" max="9986" width="112.28515625" style="51" customWidth="1"/>
    <col min="9987" max="10240" width="9.140625" style="51"/>
    <col min="10241" max="10241" width="8.7109375" style="51" customWidth="1"/>
    <col min="10242" max="10242" width="112.28515625" style="51" customWidth="1"/>
    <col min="10243" max="10496" width="9.140625" style="51"/>
    <col min="10497" max="10497" width="8.7109375" style="51" customWidth="1"/>
    <col min="10498" max="10498" width="112.28515625" style="51" customWidth="1"/>
    <col min="10499" max="10752" width="9.140625" style="51"/>
    <col min="10753" max="10753" width="8.7109375" style="51" customWidth="1"/>
    <col min="10754" max="10754" width="112.28515625" style="51" customWidth="1"/>
    <col min="10755" max="11008" width="9.140625" style="51"/>
    <col min="11009" max="11009" width="8.7109375" style="51" customWidth="1"/>
    <col min="11010" max="11010" width="112.28515625" style="51" customWidth="1"/>
    <col min="11011" max="11264" width="9.140625" style="51"/>
    <col min="11265" max="11265" width="8.7109375" style="51" customWidth="1"/>
    <col min="11266" max="11266" width="112.28515625" style="51" customWidth="1"/>
    <col min="11267" max="11520" width="9.140625" style="51"/>
    <col min="11521" max="11521" width="8.7109375" style="51" customWidth="1"/>
    <col min="11522" max="11522" width="112.28515625" style="51" customWidth="1"/>
    <col min="11523" max="11776" width="9.140625" style="51"/>
    <col min="11777" max="11777" width="8.7109375" style="51" customWidth="1"/>
    <col min="11778" max="11778" width="112.28515625" style="51" customWidth="1"/>
    <col min="11779" max="12032" width="9.140625" style="51"/>
    <col min="12033" max="12033" width="8.7109375" style="51" customWidth="1"/>
    <col min="12034" max="12034" width="112.28515625" style="51" customWidth="1"/>
    <col min="12035" max="12288" width="9.140625" style="51"/>
    <col min="12289" max="12289" width="8.7109375" style="51" customWidth="1"/>
    <col min="12290" max="12290" width="112.28515625" style="51" customWidth="1"/>
    <col min="12291" max="12544" width="9.140625" style="51"/>
    <col min="12545" max="12545" width="8.7109375" style="51" customWidth="1"/>
    <col min="12546" max="12546" width="112.28515625" style="51" customWidth="1"/>
    <col min="12547" max="12800" width="9.140625" style="51"/>
    <col min="12801" max="12801" width="8.7109375" style="51" customWidth="1"/>
    <col min="12802" max="12802" width="112.28515625" style="51" customWidth="1"/>
    <col min="12803" max="13056" width="9.140625" style="51"/>
    <col min="13057" max="13057" width="8.7109375" style="51" customWidth="1"/>
    <col min="13058" max="13058" width="112.28515625" style="51" customWidth="1"/>
    <col min="13059" max="13312" width="9.140625" style="51"/>
    <col min="13313" max="13313" width="8.7109375" style="51" customWidth="1"/>
    <col min="13314" max="13314" width="112.28515625" style="51" customWidth="1"/>
    <col min="13315" max="13568" width="9.140625" style="51"/>
    <col min="13569" max="13569" width="8.7109375" style="51" customWidth="1"/>
    <col min="13570" max="13570" width="112.28515625" style="51" customWidth="1"/>
    <col min="13571" max="13824" width="9.140625" style="51"/>
    <col min="13825" max="13825" width="8.7109375" style="51" customWidth="1"/>
    <col min="13826" max="13826" width="112.28515625" style="51" customWidth="1"/>
    <col min="13827" max="14080" width="9.140625" style="51"/>
    <col min="14081" max="14081" width="8.7109375" style="51" customWidth="1"/>
    <col min="14082" max="14082" width="112.28515625" style="51" customWidth="1"/>
    <col min="14083" max="14336" width="9.140625" style="51"/>
    <col min="14337" max="14337" width="8.7109375" style="51" customWidth="1"/>
    <col min="14338" max="14338" width="112.28515625" style="51" customWidth="1"/>
    <col min="14339" max="14592" width="9.140625" style="51"/>
    <col min="14593" max="14593" width="8.7109375" style="51" customWidth="1"/>
    <col min="14594" max="14594" width="112.28515625" style="51" customWidth="1"/>
    <col min="14595" max="14848" width="9.140625" style="51"/>
    <col min="14849" max="14849" width="8.7109375" style="51" customWidth="1"/>
    <col min="14850" max="14850" width="112.28515625" style="51" customWidth="1"/>
    <col min="14851" max="15104" width="9.140625" style="51"/>
    <col min="15105" max="15105" width="8.7109375" style="51" customWidth="1"/>
    <col min="15106" max="15106" width="112.28515625" style="51" customWidth="1"/>
    <col min="15107" max="15360" width="9.140625" style="51"/>
    <col min="15361" max="15361" width="8.7109375" style="51" customWidth="1"/>
    <col min="15362" max="15362" width="112.28515625" style="51" customWidth="1"/>
    <col min="15363" max="15616" width="9.140625" style="51"/>
    <col min="15617" max="15617" width="8.7109375" style="51" customWidth="1"/>
    <col min="15618" max="15618" width="112.28515625" style="51" customWidth="1"/>
    <col min="15619" max="15872" width="9.140625" style="51"/>
    <col min="15873" max="15873" width="8.7109375" style="51" customWidth="1"/>
    <col min="15874" max="15874" width="112.28515625" style="51" customWidth="1"/>
    <col min="15875" max="16128" width="9.140625" style="51"/>
    <col min="16129" max="16129" width="8.7109375" style="51" customWidth="1"/>
    <col min="16130" max="16130" width="112.28515625" style="51" customWidth="1"/>
    <col min="16131" max="16384" width="9.140625" style="51"/>
  </cols>
  <sheetData>
    <row r="1" spans="1:2" x14ac:dyDescent="0.2">
      <c r="B1" s="58" t="s">
        <v>10</v>
      </c>
    </row>
    <row r="2" spans="1:2" x14ac:dyDescent="0.2">
      <c r="B2" s="58"/>
    </row>
    <row r="3" spans="1:2" x14ac:dyDescent="0.2">
      <c r="A3" s="59" t="s">
        <v>11</v>
      </c>
      <c r="B3" s="60" t="s">
        <v>12</v>
      </c>
    </row>
    <row r="4" spans="1:2" x14ac:dyDescent="0.2">
      <c r="A4" s="59" t="s">
        <v>13</v>
      </c>
      <c r="B4" s="60" t="s">
        <v>14</v>
      </c>
    </row>
    <row r="5" spans="1:2" x14ac:dyDescent="0.2">
      <c r="A5" s="61" t="s">
        <v>15</v>
      </c>
      <c r="B5" s="60" t="s">
        <v>16</v>
      </c>
    </row>
    <row r="6" spans="1:2" x14ac:dyDescent="0.2">
      <c r="A6" s="61" t="s">
        <v>17</v>
      </c>
      <c r="B6" s="60" t="s">
        <v>18</v>
      </c>
    </row>
    <row r="7" spans="1:2" ht="13.15" customHeight="1" x14ac:dyDescent="0.2">
      <c r="A7" s="61" t="s">
        <v>19</v>
      </c>
      <c r="B7" s="60" t="s">
        <v>20</v>
      </c>
    </row>
    <row r="8" spans="1:2" ht="15" customHeight="1" x14ac:dyDescent="0.2">
      <c r="A8" s="61" t="s">
        <v>21</v>
      </c>
      <c r="B8" s="60" t="s">
        <v>22</v>
      </c>
    </row>
    <row r="9" spans="1:2" x14ac:dyDescent="0.2">
      <c r="A9" s="59" t="s">
        <v>23</v>
      </c>
      <c r="B9" s="62" t="s">
        <v>24</v>
      </c>
    </row>
    <row r="10" spans="1:2" ht="15.6" customHeight="1" x14ac:dyDescent="0.2">
      <c r="A10" s="61" t="s">
        <v>25</v>
      </c>
      <c r="B10" s="62" t="s">
        <v>26</v>
      </c>
    </row>
    <row r="11" spans="1:2" x14ac:dyDescent="0.2">
      <c r="A11" s="59" t="s">
        <v>27</v>
      </c>
      <c r="B11" s="62" t="s">
        <v>28</v>
      </c>
    </row>
    <row r="12" spans="1:2" x14ac:dyDescent="0.2">
      <c r="A12" s="59" t="s">
        <v>29</v>
      </c>
      <c r="B12" s="62" t="s">
        <v>30</v>
      </c>
    </row>
    <row r="13" spans="1:2" x14ac:dyDescent="0.2">
      <c r="A13" s="59" t="s">
        <v>31</v>
      </c>
      <c r="B13" s="62" t="s">
        <v>32</v>
      </c>
    </row>
    <row r="14" spans="1:2" x14ac:dyDescent="0.2">
      <c r="A14" s="59" t="s">
        <v>33</v>
      </c>
      <c r="B14" s="62" t="s">
        <v>34</v>
      </c>
    </row>
    <row r="15" spans="1:2" x14ac:dyDescent="0.2">
      <c r="A15" s="61" t="s">
        <v>59</v>
      </c>
      <c r="B15" s="62" t="s">
        <v>35</v>
      </c>
    </row>
    <row r="16" spans="1:2" x14ac:dyDescent="0.2">
      <c r="A16" s="61" t="s">
        <v>60</v>
      </c>
      <c r="B16" s="62" t="s">
        <v>36</v>
      </c>
    </row>
    <row r="17" spans="1:2" x14ac:dyDescent="0.2">
      <c r="A17" s="61" t="s">
        <v>61</v>
      </c>
      <c r="B17" s="62" t="s">
        <v>37</v>
      </c>
    </row>
    <row r="18" spans="1:2" x14ac:dyDescent="0.2">
      <c r="A18" s="61" t="s">
        <v>62</v>
      </c>
      <c r="B18" s="62" t="s">
        <v>38</v>
      </c>
    </row>
    <row r="19" spans="1:2" x14ac:dyDescent="0.2">
      <c r="A19" s="61" t="s">
        <v>63</v>
      </c>
      <c r="B19" s="62" t="s">
        <v>39</v>
      </c>
    </row>
    <row r="20" spans="1:2" x14ac:dyDescent="0.2">
      <c r="A20" s="61" t="s">
        <v>217</v>
      </c>
      <c r="B20" s="62" t="s">
        <v>257</v>
      </c>
    </row>
    <row r="21" spans="1:2" x14ac:dyDescent="0.2">
      <c r="A21" s="59" t="s">
        <v>65</v>
      </c>
      <c r="B21" s="62" t="s">
        <v>64</v>
      </c>
    </row>
    <row r="22" spans="1:2" ht="13.9" customHeight="1" x14ac:dyDescent="0.2">
      <c r="A22" s="61" t="s">
        <v>266</v>
      </c>
      <c r="B22" s="62" t="s">
        <v>41</v>
      </c>
    </row>
    <row r="23" spans="1:2" x14ac:dyDescent="0.2">
      <c r="A23" s="61" t="s">
        <v>258</v>
      </c>
      <c r="B23" s="62" t="s">
        <v>42</v>
      </c>
    </row>
    <row r="24" spans="1:2" x14ac:dyDescent="0.2">
      <c r="A24" s="61" t="s">
        <v>259</v>
      </c>
      <c r="B24" s="62" t="s">
        <v>43</v>
      </c>
    </row>
    <row r="25" spans="1:2" x14ac:dyDescent="0.2">
      <c r="A25" s="61" t="s">
        <v>260</v>
      </c>
      <c r="B25" s="62" t="s">
        <v>44</v>
      </c>
    </row>
    <row r="26" spans="1:2" x14ac:dyDescent="0.2">
      <c r="A26" s="61" t="s">
        <v>261</v>
      </c>
      <c r="B26" s="62" t="s">
        <v>45</v>
      </c>
    </row>
    <row r="27" spans="1:2" ht="13.9" customHeight="1" x14ac:dyDescent="0.2">
      <c r="A27" s="61" t="s">
        <v>262</v>
      </c>
      <c r="B27" s="62" t="s">
        <v>46</v>
      </c>
    </row>
    <row r="28" spans="1:2" x14ac:dyDescent="0.2">
      <c r="A28" s="61" t="s">
        <v>263</v>
      </c>
      <c r="B28" s="62" t="s">
        <v>47</v>
      </c>
    </row>
    <row r="29" spans="1:2" ht="14.45" customHeight="1" x14ac:dyDescent="0.2">
      <c r="A29" s="61" t="s">
        <v>264</v>
      </c>
      <c r="B29" s="62" t="s">
        <v>48</v>
      </c>
    </row>
    <row r="30" spans="1:2" x14ac:dyDescent="0.2">
      <c r="A30" s="61" t="s">
        <v>265</v>
      </c>
      <c r="B30" s="62" t="s">
        <v>49</v>
      </c>
    </row>
    <row r="31" spans="1:2" ht="38.25" x14ac:dyDescent="0.2">
      <c r="A31" s="59" t="s">
        <v>218</v>
      </c>
      <c r="B31" s="309" t="s">
        <v>267</v>
      </c>
    </row>
    <row r="32" spans="1:2" ht="13.9" customHeight="1" x14ac:dyDescent="0.2">
      <c r="A32" s="61" t="s">
        <v>219</v>
      </c>
      <c r="B32" s="309" t="s">
        <v>41</v>
      </c>
    </row>
    <row r="33" spans="1:3" x14ac:dyDescent="0.2">
      <c r="A33" s="61" t="s">
        <v>220</v>
      </c>
      <c r="B33" s="62" t="s">
        <v>44</v>
      </c>
    </row>
    <row r="34" spans="1:3" x14ac:dyDescent="0.2">
      <c r="A34" s="61" t="s">
        <v>221</v>
      </c>
      <c r="B34" s="62" t="s">
        <v>45</v>
      </c>
    </row>
    <row r="35" spans="1:3" ht="13.9" customHeight="1" x14ac:dyDescent="0.2">
      <c r="A35" s="61" t="s">
        <v>222</v>
      </c>
      <c r="B35" s="62" t="s">
        <v>46</v>
      </c>
    </row>
    <row r="36" spans="1:3" x14ac:dyDescent="0.2">
      <c r="A36" s="61" t="s">
        <v>223</v>
      </c>
      <c r="B36" s="62" t="s">
        <v>47</v>
      </c>
    </row>
    <row r="37" spans="1:3" ht="14.45" customHeight="1" x14ac:dyDescent="0.2">
      <c r="A37" s="61" t="s">
        <v>224</v>
      </c>
      <c r="B37" s="62" t="s">
        <v>48</v>
      </c>
    </row>
    <row r="38" spans="1:3" x14ac:dyDescent="0.2">
      <c r="A38" s="61" t="s">
        <v>225</v>
      </c>
      <c r="B38" s="62" t="s">
        <v>49</v>
      </c>
    </row>
    <row r="39" spans="1:3" ht="13.9" customHeight="1" x14ac:dyDescent="0.2">
      <c r="A39" s="59" t="s">
        <v>40</v>
      </c>
      <c r="B39" s="62" t="s">
        <v>51</v>
      </c>
    </row>
    <row r="40" spans="1:3" x14ac:dyDescent="0.2">
      <c r="A40" s="59" t="s">
        <v>50</v>
      </c>
      <c r="B40" s="62" t="s">
        <v>53</v>
      </c>
    </row>
    <row r="41" spans="1:3" x14ac:dyDescent="0.2">
      <c r="A41" s="59" t="s">
        <v>52</v>
      </c>
      <c r="B41" s="62" t="s">
        <v>56</v>
      </c>
    </row>
    <row r="42" spans="1:3" x14ac:dyDescent="0.2">
      <c r="A42" s="59" t="s">
        <v>54</v>
      </c>
      <c r="B42" s="62" t="s">
        <v>58</v>
      </c>
    </row>
    <row r="43" spans="1:3" x14ac:dyDescent="0.2">
      <c r="A43" s="59" t="s">
        <v>55</v>
      </c>
      <c r="B43" s="62" t="s">
        <v>66</v>
      </c>
      <c r="C43" s="63"/>
    </row>
    <row r="44" spans="1:3" x14ac:dyDescent="0.2">
      <c r="A44" s="59" t="s">
        <v>57</v>
      </c>
      <c r="B44" s="62" t="s">
        <v>67</v>
      </c>
      <c r="C44" s="63"/>
    </row>
  </sheetData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4" location="'7'!A1" display="Реализовано продукции животноводства сельскохозяйственными предприятиями"/>
    <hyperlink ref="B15" location="'7'!A1" display="Реализовано на убой всех видов скота и птицы в живом весе"/>
    <hyperlink ref="B16" location="'7'!A1" display="Реализовано молока коровьего"/>
    <hyperlink ref="B17" location="'7'!A1" display="Реализовано яиц куриных "/>
    <hyperlink ref="B18" location="'7'!A1" display="Реализовано шкур крупных "/>
    <hyperlink ref="B19" location="'7'!A1" display="Реализовано шкур мелких "/>
    <hyperlink ref="B22" location="'8'!A1" display="Крупный рогатый скот "/>
    <hyperlink ref="B23" location="'8'!A1" display="из них коровы "/>
    <hyperlink ref="B24" location="'8'!A1" display="Численность крупного рогатого скота по направлению продуктивности"/>
    <hyperlink ref="B25" location="'8'!A1" display="Овцы "/>
    <hyperlink ref="B26" location="'8'!A1" display="Козы "/>
    <hyperlink ref="B27" location="'8'!A1" display="Свиньи "/>
    <hyperlink ref="B28" location="'8'!A1" display="Лошади  "/>
    <hyperlink ref="B29" location="'8'!A1" display="Верблюды  "/>
    <hyperlink ref="B30" location="'8'!A1" display="Птица "/>
    <hyperlink ref="B39" location="'9'!A1" display="Средний надой молока на одну дойную корову"/>
    <hyperlink ref="B40" location="'10'!A1" display="Средний выход яиц на одну курицу-несушку"/>
    <hyperlink ref="B41" location="'11'!A1" display="Получено приплода от сельскохозяйственных животных"/>
    <hyperlink ref="B42" location="'12'!A1" display="Падеж скота"/>
    <hyperlink ref="B43" location="'13'!A1" display="Наличие кормов в сельхозпредприятиях по состоянию на 1 ноября"/>
    <hyperlink ref="B44" location="'14'!A1" display="Наличие кормов в сельхозпредприятиях по видам по состоянию на 1  ноября 2022 года"/>
    <hyperlink ref="B21" location="'8'!A1" display="Численность скота и птицы по состоянию на 1 октября"/>
    <hyperlink ref="B31" location="'8.2'!A1" display="'8.2'!A1"/>
    <hyperlink ref="B32" location="'8.2'!A1" display="Крупный рогатый скот "/>
    <hyperlink ref="B33" location="'8'!A1" display="Овцы "/>
    <hyperlink ref="B34" location="'8'!A1" display="Козы "/>
    <hyperlink ref="B35" location="'8'!A1" display="Свиньи "/>
    <hyperlink ref="B36" location="'8'!A1" display="Лошади  "/>
    <hyperlink ref="B37" location="'8'!A1" display="Верблюды  "/>
    <hyperlink ref="B38" location="'8'!A1" display="Птица "/>
  </hyperlinks>
  <pageMargins left="0.78740157480314965" right="0.39370078740157483" top="0.39370078740157483" bottom="0.39370078740157483" header="0" footer="0"/>
  <pageSetup paperSize="9" scale="98" orientation="landscape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SheetLayoutView="75" workbookViewId="0">
      <selection activeCell="C14" sqref="C14"/>
    </sheetView>
  </sheetViews>
  <sheetFormatPr defaultRowHeight="12" x14ac:dyDescent="0.2"/>
  <cols>
    <col min="1" max="1" width="23.140625" style="17" customWidth="1"/>
    <col min="2" max="2" width="11.28515625" style="17" customWidth="1"/>
    <col min="3" max="3" width="11.7109375" style="17" customWidth="1"/>
    <col min="4" max="4" width="10.140625" style="17" customWidth="1"/>
    <col min="5" max="6" width="10.85546875" style="17" customWidth="1"/>
    <col min="7" max="7" width="8.85546875" style="17" customWidth="1"/>
    <col min="8" max="9" width="9.85546875" style="17" customWidth="1"/>
    <col min="10" max="10" width="9.42578125" style="17" customWidth="1"/>
    <col min="11" max="11" width="11.140625" style="17" customWidth="1"/>
    <col min="12" max="12" width="10.140625" style="17" customWidth="1"/>
    <col min="13" max="13" width="9.42578125" style="17" customWidth="1"/>
    <col min="14" max="16" width="10.140625" style="17" customWidth="1"/>
    <col min="17" max="16384" width="9.140625" style="17"/>
  </cols>
  <sheetData>
    <row r="1" spans="1:18" ht="32.25" customHeight="1" x14ac:dyDescent="0.2">
      <c r="A1" s="337" t="s">
        <v>12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8" ht="1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8" ht="18" customHeight="1" x14ac:dyDescent="0.2">
      <c r="A3" s="338"/>
      <c r="B3" s="333" t="s">
        <v>210</v>
      </c>
      <c r="C3" s="333"/>
      <c r="D3" s="333"/>
      <c r="E3" s="334" t="s">
        <v>88</v>
      </c>
      <c r="F3" s="339"/>
      <c r="G3" s="339"/>
      <c r="H3" s="339"/>
      <c r="I3" s="339"/>
      <c r="J3" s="339"/>
      <c r="K3" s="327" t="s">
        <v>85</v>
      </c>
      <c r="L3" s="328"/>
      <c r="M3" s="329"/>
      <c r="N3" s="333" t="s">
        <v>89</v>
      </c>
      <c r="O3" s="333"/>
      <c r="P3" s="334"/>
      <c r="Q3" s="20"/>
    </row>
    <row r="4" spans="1:18" ht="30.75" customHeight="1" x14ac:dyDescent="0.2">
      <c r="A4" s="338"/>
      <c r="B4" s="333"/>
      <c r="C4" s="333"/>
      <c r="D4" s="333"/>
      <c r="E4" s="333" t="s">
        <v>87</v>
      </c>
      <c r="F4" s="333"/>
      <c r="G4" s="333"/>
      <c r="H4" s="333" t="s">
        <v>86</v>
      </c>
      <c r="I4" s="333"/>
      <c r="J4" s="333"/>
      <c r="K4" s="330"/>
      <c r="L4" s="331"/>
      <c r="M4" s="332"/>
      <c r="N4" s="333"/>
      <c r="O4" s="333"/>
      <c r="P4" s="334"/>
      <c r="Q4" s="20"/>
    </row>
    <row r="5" spans="1:18" ht="39.75" customHeight="1" x14ac:dyDescent="0.2">
      <c r="A5" s="338"/>
      <c r="B5" s="21" t="s">
        <v>208</v>
      </c>
      <c r="C5" s="21" t="s">
        <v>84</v>
      </c>
      <c r="D5" s="21" t="s">
        <v>209</v>
      </c>
      <c r="E5" s="21" t="s">
        <v>208</v>
      </c>
      <c r="F5" s="21" t="s">
        <v>84</v>
      </c>
      <c r="G5" s="21" t="s">
        <v>209</v>
      </c>
      <c r="H5" s="21" t="s">
        <v>208</v>
      </c>
      <c r="I5" s="21" t="s">
        <v>84</v>
      </c>
      <c r="J5" s="21" t="s">
        <v>209</v>
      </c>
      <c r="K5" s="21" t="s">
        <v>208</v>
      </c>
      <c r="L5" s="21" t="s">
        <v>84</v>
      </c>
      <c r="M5" s="22" t="s">
        <v>209</v>
      </c>
      <c r="N5" s="21" t="s">
        <v>208</v>
      </c>
      <c r="O5" s="21" t="s">
        <v>84</v>
      </c>
      <c r="P5" s="22" t="s">
        <v>209</v>
      </c>
      <c r="Q5" s="20"/>
    </row>
    <row r="6" spans="1:18" ht="26.25" customHeight="1" x14ac:dyDescent="0.2">
      <c r="A6" s="335" t="s">
        <v>83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</row>
    <row r="7" spans="1:18" ht="45.75" customHeight="1" x14ac:dyDescent="0.2">
      <c r="A7" s="23" t="s">
        <v>82</v>
      </c>
      <c r="B7" s="24">
        <f>E7+H7</f>
        <v>68044.44</v>
      </c>
      <c r="C7" s="24">
        <f>F7+I7</f>
        <v>64567.19999999999</v>
      </c>
      <c r="D7" s="24">
        <f>B7/C7*100</f>
        <v>105.38545887075792</v>
      </c>
      <c r="E7" s="25">
        <f>'2.1'!E7</f>
        <v>47841.39</v>
      </c>
      <c r="F7" s="26">
        <f>'2.1'!F7</f>
        <v>44769.44999999999</v>
      </c>
      <c r="G7" s="24">
        <f>E7/F7*100</f>
        <v>106.86168804843483</v>
      </c>
      <c r="H7" s="25">
        <f>'2.1'!H7</f>
        <v>20203.05</v>
      </c>
      <c r="I7" s="26">
        <f>'2.1'!I7</f>
        <v>19797.75</v>
      </c>
      <c r="J7" s="24">
        <f>H7/I7*100</f>
        <v>102.04720233359852</v>
      </c>
      <c r="K7" s="25">
        <f>'2.1'!K7</f>
        <v>72008.600000000006</v>
      </c>
      <c r="L7" s="26">
        <f>'2.1'!L7</f>
        <v>77157.900000000009</v>
      </c>
      <c r="M7" s="24">
        <f>K7/L7*100</f>
        <v>93.326282856324497</v>
      </c>
      <c r="N7" s="27">
        <f>'2.1'!N7</f>
        <v>140053.03999999998</v>
      </c>
      <c r="O7" s="27">
        <f>'2.1'!O7</f>
        <v>141725.11000000002</v>
      </c>
      <c r="P7" s="27">
        <f>N7/O7*100</f>
        <v>98.820202009368671</v>
      </c>
      <c r="R7" s="316"/>
    </row>
    <row r="8" spans="1:18" ht="46.5" customHeight="1" x14ac:dyDescent="0.2">
      <c r="A8" s="28" t="s">
        <v>81</v>
      </c>
      <c r="B8" s="24">
        <f>E8+H8</f>
        <v>46398.760000000009</v>
      </c>
      <c r="C8" s="24">
        <f>F8+I8</f>
        <v>43028.28</v>
      </c>
      <c r="D8" s="24">
        <f t="shared" ref="D8:D12" si="0">B8/C8*100</f>
        <v>107.83317390330269</v>
      </c>
      <c r="E8" s="25">
        <f>'2.3'!E6</f>
        <v>35876.110000000008</v>
      </c>
      <c r="F8" s="25">
        <f>'2.3'!F6</f>
        <v>32655.58</v>
      </c>
      <c r="G8" s="24">
        <f t="shared" ref="G8:G12" si="1">E8/F8*100</f>
        <v>109.86211238630581</v>
      </c>
      <c r="H8" s="27">
        <f>'2.3'!H6</f>
        <v>10522.650000000003</v>
      </c>
      <c r="I8" s="29">
        <f>'2.3'!I6</f>
        <v>10372.700000000001</v>
      </c>
      <c r="J8" s="24">
        <f t="shared" ref="J8:J12" si="2">H8/I8*100</f>
        <v>101.44562167998691</v>
      </c>
      <c r="K8" s="27">
        <f>'2.3'!K6</f>
        <v>37578.800000000003</v>
      </c>
      <c r="L8" s="29">
        <f>'2.3'!L6</f>
        <v>40302.880000000005</v>
      </c>
      <c r="M8" s="24">
        <f t="shared" ref="M8:M12" si="3">K8/L8*100</f>
        <v>93.24097930470478</v>
      </c>
      <c r="N8" s="27">
        <f>'2.3'!N6</f>
        <v>83977.550000000017</v>
      </c>
      <c r="O8" s="27">
        <f>'2.3'!O6</f>
        <v>83331.13</v>
      </c>
      <c r="P8" s="27">
        <f t="shared" ref="P8:P12" si="4">N8/O8*100</f>
        <v>100.77572451015607</v>
      </c>
    </row>
    <row r="9" spans="1:18" ht="16.5" customHeight="1" x14ac:dyDescent="0.2">
      <c r="A9" s="28" t="s">
        <v>80</v>
      </c>
      <c r="B9" s="24">
        <f t="shared" ref="B9:B12" si="5">E9+H9</f>
        <v>97228.800000000003</v>
      </c>
      <c r="C9" s="24">
        <f t="shared" ref="C9:C12" si="6">F9+I9</f>
        <v>85711.7</v>
      </c>
      <c r="D9" s="24">
        <f t="shared" si="0"/>
        <v>113.43702201683085</v>
      </c>
      <c r="E9" s="27">
        <f>'3'!E6</f>
        <v>49011.500000000007</v>
      </c>
      <c r="F9" s="29">
        <f>'3'!F6</f>
        <v>40932.800000000003</v>
      </c>
      <c r="G9" s="24">
        <f t="shared" si="1"/>
        <v>119.73649493804481</v>
      </c>
      <c r="H9" s="27">
        <f>'3'!H6</f>
        <v>48217.299999999996</v>
      </c>
      <c r="I9" s="29">
        <f>'3'!I6</f>
        <v>44778.899999999994</v>
      </c>
      <c r="J9" s="24">
        <f t="shared" si="2"/>
        <v>107.67861649124923</v>
      </c>
      <c r="K9" s="27">
        <f>'3'!K6</f>
        <v>154187.10000000003</v>
      </c>
      <c r="L9" s="29">
        <f>'3'!L6</f>
        <v>151775.90000000002</v>
      </c>
      <c r="M9" s="24">
        <f t="shared" si="3"/>
        <v>101.58865801487589</v>
      </c>
      <c r="N9" s="27">
        <f>'3'!N6</f>
        <v>251415.80000000005</v>
      </c>
      <c r="O9" s="27">
        <f>'3'!O6</f>
        <v>237487.50000000006</v>
      </c>
      <c r="P9" s="27">
        <f t="shared" si="4"/>
        <v>105.86485604505501</v>
      </c>
    </row>
    <row r="10" spans="1:18" ht="16.5" customHeight="1" x14ac:dyDescent="0.2">
      <c r="A10" s="28" t="s">
        <v>79</v>
      </c>
      <c r="B10" s="24">
        <f t="shared" si="5"/>
        <v>308839.5</v>
      </c>
      <c r="C10" s="24">
        <f t="shared" si="6"/>
        <v>307123.40000000002</v>
      </c>
      <c r="D10" s="24">
        <f t="shared" si="0"/>
        <v>100.55876562971105</v>
      </c>
      <c r="E10" s="27">
        <f>'4'!E6</f>
        <v>307769.09999999998</v>
      </c>
      <c r="F10" s="27">
        <f>'4'!F6</f>
        <v>306209.7</v>
      </c>
      <c r="G10" s="24">
        <f t="shared" si="1"/>
        <v>100.50925885104228</v>
      </c>
      <c r="H10" s="27">
        <f>'4'!H6</f>
        <v>1070.4000000000001</v>
      </c>
      <c r="I10" s="27">
        <f>'4'!I6</f>
        <v>913.7</v>
      </c>
      <c r="J10" s="24">
        <f t="shared" si="2"/>
        <v>117.15004925030097</v>
      </c>
      <c r="K10" s="27">
        <f>'4'!K6</f>
        <v>36640.6</v>
      </c>
      <c r="L10" s="27">
        <f>'4'!L6</f>
        <v>36643.899999999994</v>
      </c>
      <c r="M10" s="24">
        <f t="shared" si="3"/>
        <v>99.990994408346296</v>
      </c>
      <c r="N10" s="27">
        <f>'4'!N6</f>
        <v>345480.1</v>
      </c>
      <c r="O10" s="27">
        <f>'4'!O6</f>
        <v>343767.29999999993</v>
      </c>
      <c r="P10" s="27">
        <f t="shared" si="4"/>
        <v>100.49824401564665</v>
      </c>
    </row>
    <row r="11" spans="1:18" ht="16.5" customHeight="1" x14ac:dyDescent="0.2">
      <c r="A11" s="23" t="s">
        <v>78</v>
      </c>
      <c r="B11" s="24">
        <f t="shared" si="5"/>
        <v>54513</v>
      </c>
      <c r="C11" s="24">
        <f t="shared" si="6"/>
        <v>54810</v>
      </c>
      <c r="D11" s="24">
        <f t="shared" si="0"/>
        <v>99.458128078817737</v>
      </c>
      <c r="E11" s="30">
        <f>'5'!E6</f>
        <v>11987</v>
      </c>
      <c r="F11" s="30">
        <f>'5'!F6</f>
        <v>12611</v>
      </c>
      <c r="G11" s="24">
        <f t="shared" si="1"/>
        <v>95.051938783601614</v>
      </c>
      <c r="H11" s="30">
        <f>'5'!H6</f>
        <v>42526</v>
      </c>
      <c r="I11" s="30">
        <f>'5'!I6</f>
        <v>42199</v>
      </c>
      <c r="J11" s="24">
        <f t="shared" si="2"/>
        <v>100.77489987914406</v>
      </c>
      <c r="K11" s="30">
        <f>'5'!K6</f>
        <v>149326</v>
      </c>
      <c r="L11" s="30">
        <f>'5'!L6</f>
        <v>176574</v>
      </c>
      <c r="M11" s="24">
        <f t="shared" si="3"/>
        <v>84.5685095200879</v>
      </c>
      <c r="N11" s="27">
        <f>'5'!N6</f>
        <v>203840</v>
      </c>
      <c r="O11" s="27">
        <f>'5'!O6</f>
        <v>231384</v>
      </c>
      <c r="P11" s="27">
        <f t="shared" si="4"/>
        <v>88.095978978667503</v>
      </c>
    </row>
    <row r="12" spans="1:18" ht="16.5" customHeight="1" x14ac:dyDescent="0.2">
      <c r="A12" s="23" t="s">
        <v>77</v>
      </c>
      <c r="B12" s="24">
        <f t="shared" si="5"/>
        <v>85305</v>
      </c>
      <c r="C12" s="24">
        <f t="shared" si="6"/>
        <v>80880</v>
      </c>
      <c r="D12" s="24">
        <f t="shared" si="0"/>
        <v>105.47106824925817</v>
      </c>
      <c r="E12" s="31">
        <f>'6'!E6</f>
        <v>9148</v>
      </c>
      <c r="F12" s="31">
        <f>'6'!F6</f>
        <v>6132</v>
      </c>
      <c r="G12" s="24">
        <f t="shared" si="1"/>
        <v>149.18460534898892</v>
      </c>
      <c r="H12" s="31">
        <f>'6'!H6</f>
        <v>76157</v>
      </c>
      <c r="I12" s="31">
        <f>'6'!I6</f>
        <v>74748</v>
      </c>
      <c r="J12" s="24">
        <f t="shared" si="2"/>
        <v>101.88500026756569</v>
      </c>
      <c r="K12" s="31">
        <f>'6'!K6</f>
        <v>315176</v>
      </c>
      <c r="L12" s="31">
        <f>'6'!L6</f>
        <v>392878</v>
      </c>
      <c r="M12" s="24">
        <f t="shared" si="3"/>
        <v>80.222359103843942</v>
      </c>
      <c r="N12" s="27">
        <f>'6'!N6</f>
        <v>400481</v>
      </c>
      <c r="O12" s="27">
        <f>'6'!O6</f>
        <v>473758</v>
      </c>
      <c r="P12" s="27">
        <f t="shared" si="4"/>
        <v>84.532820553953698</v>
      </c>
    </row>
    <row r="13" spans="1:18" s="33" customFormat="1" ht="28.5" customHeight="1" x14ac:dyDescent="0.2">
      <c r="A13" s="336" t="s">
        <v>76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2"/>
    </row>
    <row r="14" spans="1:18" ht="12.75" customHeight="1" x14ac:dyDescent="0.2">
      <c r="A14" s="34" t="s">
        <v>75</v>
      </c>
      <c r="B14" s="36">
        <f>E14+H14</f>
        <v>4394473</v>
      </c>
      <c r="C14" s="36">
        <f t="shared" ref="C14" si="7">F14+I14</f>
        <v>4079929</v>
      </c>
      <c r="D14" s="24">
        <f>B14/C14*100</f>
        <v>107.70954592592174</v>
      </c>
      <c r="E14" s="31">
        <f>'8'!E8</f>
        <v>857611</v>
      </c>
      <c r="F14" s="31">
        <f>'8'!F8</f>
        <v>809225</v>
      </c>
      <c r="G14" s="24">
        <f>E14/F14*100</f>
        <v>105.97930118323087</v>
      </c>
      <c r="H14" s="31">
        <f>'8'!H8</f>
        <v>3536862</v>
      </c>
      <c r="I14" s="31">
        <f>'8'!I8</f>
        <v>3270704</v>
      </c>
      <c r="J14" s="24">
        <f>H14/I14*100</f>
        <v>108.13763642322876</v>
      </c>
      <c r="K14" s="31">
        <f>'8'!K8</f>
        <v>3993519</v>
      </c>
      <c r="L14" s="31">
        <f>'8'!L8</f>
        <v>4191808</v>
      </c>
      <c r="M14" s="24">
        <f>K14/L14*100</f>
        <v>95.269606814052551</v>
      </c>
      <c r="N14" s="303">
        <f>'8'!N8</f>
        <v>8387992</v>
      </c>
      <c r="O14" s="303">
        <f>'8'!O8</f>
        <v>8271737</v>
      </c>
      <c r="P14" s="68">
        <f>N14/O14*100</f>
        <v>101.40544845659383</v>
      </c>
    </row>
    <row r="15" spans="1:18" ht="13.15" customHeight="1" x14ac:dyDescent="0.2">
      <c r="A15" s="35" t="s">
        <v>74</v>
      </c>
      <c r="B15" s="36">
        <f t="shared" ref="B15:B21" si="8">E15+H15</f>
        <v>2352249</v>
      </c>
      <c r="C15" s="36">
        <f t="shared" ref="C15:C21" si="9">F15+I15</f>
        <v>2094138</v>
      </c>
      <c r="D15" s="24">
        <f t="shared" ref="D15:D21" si="10">B15/C15*100</f>
        <v>112.32540548903654</v>
      </c>
      <c r="E15" s="36">
        <f>'8'!E35</f>
        <v>357612</v>
      </c>
      <c r="F15" s="36">
        <f>'8'!F35</f>
        <v>315203</v>
      </c>
      <c r="G15" s="24">
        <f t="shared" ref="G15:G21" si="11">E15/F15*100</f>
        <v>113.45450392286875</v>
      </c>
      <c r="H15" s="36">
        <f>'8'!H35</f>
        <v>1994637</v>
      </c>
      <c r="I15" s="36">
        <f>'8'!I35</f>
        <v>1778935</v>
      </c>
      <c r="J15" s="24">
        <f t="shared" ref="J15:J21" si="12">H15/I15*100</f>
        <v>112.12534465846137</v>
      </c>
      <c r="K15" s="36">
        <f>'8'!K35</f>
        <v>2111617</v>
      </c>
      <c r="L15" s="36">
        <f>'8'!L35</f>
        <v>2051002</v>
      </c>
      <c r="M15" s="24">
        <f t="shared" ref="M15:M21" si="13">K15/L15*100</f>
        <v>102.9553847339008</v>
      </c>
      <c r="N15" s="303">
        <f>'8'!N35</f>
        <v>4463866</v>
      </c>
      <c r="O15" s="303">
        <f>'8'!O35</f>
        <v>4145140</v>
      </c>
      <c r="P15" s="68">
        <f t="shared" ref="P15:P21" si="14">N15/O15*100</f>
        <v>107.68914922053297</v>
      </c>
    </row>
    <row r="16" spans="1:18" ht="13.15" customHeight="1" x14ac:dyDescent="0.2">
      <c r="A16" s="34" t="s">
        <v>73</v>
      </c>
      <c r="B16" s="36">
        <f t="shared" si="8"/>
        <v>10992726</v>
      </c>
      <c r="C16" s="36">
        <f t="shared" si="9"/>
        <v>9801017</v>
      </c>
      <c r="D16" s="24">
        <f t="shared" si="10"/>
        <v>112.15903410839915</v>
      </c>
      <c r="E16" s="31">
        <f>'8'!E119</f>
        <v>1222386</v>
      </c>
      <c r="F16" s="31">
        <f>'8'!F119</f>
        <v>1119092</v>
      </c>
      <c r="G16" s="24">
        <f t="shared" si="11"/>
        <v>109.23016159529332</v>
      </c>
      <c r="H16" s="31">
        <f>'8'!H119</f>
        <v>9770340</v>
      </c>
      <c r="I16" s="31">
        <f>'8'!I119</f>
        <v>8681925</v>
      </c>
      <c r="J16" s="24">
        <f t="shared" si="12"/>
        <v>112.5365630318161</v>
      </c>
      <c r="K16" s="31">
        <f>'8'!K119</f>
        <v>8171325</v>
      </c>
      <c r="L16" s="31">
        <f>'8'!L119</f>
        <v>9426819</v>
      </c>
      <c r="M16" s="24">
        <f t="shared" si="13"/>
        <v>86.681679153911844</v>
      </c>
      <c r="N16" s="303">
        <f>'8'!N119</f>
        <v>19164051</v>
      </c>
      <c r="O16" s="303">
        <f>'8'!O119</f>
        <v>19227836</v>
      </c>
      <c r="P16" s="68">
        <f t="shared" si="14"/>
        <v>99.668267401490212</v>
      </c>
    </row>
    <row r="17" spans="1:16" ht="13.9" customHeight="1" x14ac:dyDescent="0.2">
      <c r="A17" s="34" t="s">
        <v>72</v>
      </c>
      <c r="B17" s="36">
        <f t="shared" si="8"/>
        <v>666787</v>
      </c>
      <c r="C17" s="36">
        <f t="shared" si="9"/>
        <v>656572</v>
      </c>
      <c r="D17" s="24">
        <f t="shared" si="10"/>
        <v>101.55580804542382</v>
      </c>
      <c r="E17" s="31">
        <f>'8'!E147</f>
        <v>25022</v>
      </c>
      <c r="F17" s="31">
        <f>'8'!F147</f>
        <v>22101</v>
      </c>
      <c r="G17" s="24">
        <f t="shared" si="11"/>
        <v>113.21659653409348</v>
      </c>
      <c r="H17" s="31">
        <f>'8'!H147</f>
        <v>641765</v>
      </c>
      <c r="I17" s="31">
        <f>'8'!I147</f>
        <v>634471</v>
      </c>
      <c r="J17" s="24">
        <f t="shared" si="12"/>
        <v>101.14961913152847</v>
      </c>
      <c r="K17" s="31">
        <f>'8'!K147</f>
        <v>1266955</v>
      </c>
      <c r="L17" s="31">
        <f>'8'!L147</f>
        <v>1473894</v>
      </c>
      <c r="M17" s="24">
        <f t="shared" si="13"/>
        <v>85.959709449933314</v>
      </c>
      <c r="N17" s="303">
        <f>'8'!N147</f>
        <v>1933742</v>
      </c>
      <c r="O17" s="303">
        <f>'8'!O147</f>
        <v>2130466</v>
      </c>
      <c r="P17" s="68">
        <f t="shared" si="14"/>
        <v>90.766151630676106</v>
      </c>
    </row>
    <row r="18" spans="1:16" ht="13.9" customHeight="1" x14ac:dyDescent="0.2">
      <c r="A18" s="34" t="s">
        <v>71</v>
      </c>
      <c r="B18" s="36">
        <f t="shared" si="8"/>
        <v>311456</v>
      </c>
      <c r="C18" s="36">
        <f t="shared" si="9"/>
        <v>301536</v>
      </c>
      <c r="D18" s="24">
        <f t="shared" si="10"/>
        <v>103.28982277406347</v>
      </c>
      <c r="E18" s="31">
        <f>'8'!E175</f>
        <v>264102</v>
      </c>
      <c r="F18" s="31">
        <f>'8'!F175</f>
        <v>237956</v>
      </c>
      <c r="G18" s="24">
        <f t="shared" si="11"/>
        <v>110.98774563364655</v>
      </c>
      <c r="H18" s="31">
        <f>'8'!H175</f>
        <v>47354</v>
      </c>
      <c r="I18" s="31">
        <f>'8'!I175</f>
        <v>63580</v>
      </c>
      <c r="J18" s="24">
        <f t="shared" si="12"/>
        <v>74.479396036489462</v>
      </c>
      <c r="K18" s="31">
        <f>'8'!K175</f>
        <v>218633</v>
      </c>
      <c r="L18" s="31">
        <f>'8'!L175</f>
        <v>246210</v>
      </c>
      <c r="M18" s="24">
        <f t="shared" si="13"/>
        <v>88.799398887128874</v>
      </c>
      <c r="N18" s="303">
        <f>'8'!N175</f>
        <v>530089</v>
      </c>
      <c r="O18" s="303">
        <f>'8'!O175</f>
        <v>547746</v>
      </c>
      <c r="P18" s="68">
        <f t="shared" si="14"/>
        <v>96.776425569515794</v>
      </c>
    </row>
    <row r="19" spans="1:16" ht="12" customHeight="1" x14ac:dyDescent="0.2">
      <c r="A19" s="34" t="s">
        <v>70</v>
      </c>
      <c r="B19" s="36">
        <f t="shared" si="8"/>
        <v>2507630</v>
      </c>
      <c r="C19" s="36">
        <f t="shared" si="9"/>
        <v>2321207</v>
      </c>
      <c r="D19" s="24">
        <f t="shared" si="10"/>
        <v>108.0312957870625</v>
      </c>
      <c r="E19" s="31">
        <f>'8'!E201</f>
        <v>348764</v>
      </c>
      <c r="F19" s="31">
        <f>'8'!F201</f>
        <v>271317</v>
      </c>
      <c r="G19" s="24">
        <f t="shared" si="11"/>
        <v>128.54483869422114</v>
      </c>
      <c r="H19" s="31">
        <f>'8'!H201</f>
        <v>2158866</v>
      </c>
      <c r="I19" s="31">
        <f>'8'!I201</f>
        <v>2049890</v>
      </c>
      <c r="J19" s="24">
        <f t="shared" si="12"/>
        <v>105.31618769787647</v>
      </c>
      <c r="K19" s="31">
        <f>'8'!K201</f>
        <v>1658795</v>
      </c>
      <c r="L19" s="31">
        <f>'8'!L201</f>
        <v>1725544</v>
      </c>
      <c r="M19" s="24">
        <f t="shared" si="13"/>
        <v>96.131712665686877</v>
      </c>
      <c r="N19" s="303">
        <f>'8'!N201</f>
        <v>4166425</v>
      </c>
      <c r="O19" s="303">
        <f>'8'!O201</f>
        <v>4046751</v>
      </c>
      <c r="P19" s="68">
        <f t="shared" si="14"/>
        <v>102.95728598077815</v>
      </c>
    </row>
    <row r="20" spans="1:16" s="38" customFormat="1" x14ac:dyDescent="0.2">
      <c r="A20" s="37" t="s">
        <v>69</v>
      </c>
      <c r="B20" s="36">
        <f t="shared" si="8"/>
        <v>149112</v>
      </c>
      <c r="C20" s="36">
        <f t="shared" si="9"/>
        <v>135658</v>
      </c>
      <c r="D20" s="24">
        <f t="shared" si="10"/>
        <v>109.91758687287148</v>
      </c>
      <c r="E20" s="31">
        <f>'8'!E229</f>
        <v>18271</v>
      </c>
      <c r="F20" s="31">
        <f>'8'!F229</f>
        <v>17320</v>
      </c>
      <c r="G20" s="24">
        <f t="shared" si="11"/>
        <v>105.49076212471131</v>
      </c>
      <c r="H20" s="31">
        <f>'8'!H229</f>
        <v>130841</v>
      </c>
      <c r="I20" s="31">
        <f>'8'!I229</f>
        <v>118338</v>
      </c>
      <c r="J20" s="24">
        <f t="shared" si="12"/>
        <v>110.56549882539844</v>
      </c>
      <c r="K20" s="31">
        <f>'8'!K229</f>
        <v>123808</v>
      </c>
      <c r="L20" s="31">
        <f>'8'!L229</f>
        <v>126383</v>
      </c>
      <c r="M20" s="24">
        <f t="shared" si="13"/>
        <v>97.96254243054841</v>
      </c>
      <c r="N20" s="303">
        <f>'8'!N229</f>
        <v>272920</v>
      </c>
      <c r="O20" s="303">
        <f>'8'!O229</f>
        <v>262041</v>
      </c>
      <c r="P20" s="68">
        <f t="shared" si="14"/>
        <v>104.15164039215237</v>
      </c>
    </row>
    <row r="21" spans="1:16" x14ac:dyDescent="0.2">
      <c r="A21" s="39" t="s">
        <v>68</v>
      </c>
      <c r="B21" s="66">
        <f t="shared" si="8"/>
        <v>37472142</v>
      </c>
      <c r="C21" s="66">
        <f t="shared" si="9"/>
        <v>37617422</v>
      </c>
      <c r="D21" s="65">
        <f t="shared" si="10"/>
        <v>99.613795969325068</v>
      </c>
      <c r="E21" s="40">
        <f>'8'!E254</f>
        <v>36966468</v>
      </c>
      <c r="F21" s="40">
        <f>'8'!F254</f>
        <v>37106601</v>
      </c>
      <c r="G21" s="65">
        <f t="shared" si="11"/>
        <v>99.622350212028309</v>
      </c>
      <c r="H21" s="40">
        <f>'8'!H254</f>
        <v>505674</v>
      </c>
      <c r="I21" s="40">
        <f>'8'!I254</f>
        <v>510821</v>
      </c>
      <c r="J21" s="65">
        <f t="shared" si="12"/>
        <v>98.992406341947571</v>
      </c>
      <c r="K21" s="40">
        <f>'8'!K254</f>
        <v>8442181</v>
      </c>
      <c r="L21" s="40">
        <f>'8'!L254</f>
        <v>8400847</v>
      </c>
      <c r="M21" s="65">
        <f t="shared" si="13"/>
        <v>100.4920218163716</v>
      </c>
      <c r="N21" s="66">
        <f>'8'!N254</f>
        <v>45914323</v>
      </c>
      <c r="O21" s="66">
        <f>'8'!O254</f>
        <v>46018269</v>
      </c>
      <c r="P21" s="70">
        <f t="shared" si="14"/>
        <v>99.774120143458674</v>
      </c>
    </row>
    <row r="23" spans="1:16" x14ac:dyDescent="0.2">
      <c r="A23" s="291" t="s">
        <v>281</v>
      </c>
      <c r="E23" s="38"/>
      <c r="F23" s="38"/>
      <c r="G23" s="38"/>
      <c r="H23" s="38"/>
      <c r="I23" s="38"/>
      <c r="J23" s="38"/>
      <c r="K23" s="38"/>
    </row>
  </sheetData>
  <mergeCells count="10">
    <mergeCell ref="K3:M4"/>
    <mergeCell ref="N3:P4"/>
    <mergeCell ref="A6:M6"/>
    <mergeCell ref="A13:M13"/>
    <mergeCell ref="A1:M1"/>
    <mergeCell ref="A3:A5"/>
    <mergeCell ref="B3:D4"/>
    <mergeCell ref="E4:G4"/>
    <mergeCell ref="H4:J4"/>
    <mergeCell ref="E3:J3"/>
  </mergeCells>
  <pageMargins left="0.23622047244094491" right="0.15748031496062992" top="0.43307086614173229" bottom="7.874015748031496E-2" header="0.15748031496062992" footer="0"/>
  <pageSetup paperSize="9" scale="87" firstPageNumber="4" orientation="landscape" useFirstPageNumber="1" horizontalDpi="300" verticalDpi="300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workbookViewId="0">
      <selection activeCell="Q7" sqref="Q7"/>
    </sheetView>
  </sheetViews>
  <sheetFormatPr defaultRowHeight="12.75" x14ac:dyDescent="0.2"/>
  <cols>
    <col min="1" max="1" width="22.85546875" style="71" customWidth="1"/>
    <col min="2" max="2" width="10.28515625" style="71" customWidth="1"/>
    <col min="3" max="3" width="9.85546875" style="71" customWidth="1"/>
    <col min="4" max="5" width="9.140625" style="71" customWidth="1"/>
    <col min="6" max="6" width="10" style="71" customWidth="1"/>
    <col min="7" max="8" width="9.140625" style="71" customWidth="1"/>
    <col min="9" max="9" width="9.42578125" style="71" customWidth="1"/>
    <col min="10" max="11" width="9.140625" style="71" customWidth="1"/>
    <col min="12" max="12" width="9.5703125" style="71" customWidth="1"/>
    <col min="13" max="13" width="9.140625" style="71" customWidth="1"/>
    <col min="14" max="14" width="10.28515625" style="71" customWidth="1"/>
    <col min="15" max="15" width="9.85546875" style="71" customWidth="1"/>
    <col min="16" max="16" width="9.140625" style="71" customWidth="1"/>
    <col min="17" max="256" width="9.140625" style="71"/>
    <col min="257" max="257" width="22.85546875" style="71" customWidth="1"/>
    <col min="258" max="258" width="10.28515625" style="71" customWidth="1"/>
    <col min="259" max="259" width="9.85546875" style="71" customWidth="1"/>
    <col min="260" max="261" width="9.140625" style="71" customWidth="1"/>
    <col min="262" max="262" width="10" style="71" customWidth="1"/>
    <col min="263" max="264" width="9.140625" style="71" customWidth="1"/>
    <col min="265" max="265" width="9.42578125" style="71" customWidth="1"/>
    <col min="266" max="267" width="9.140625" style="71" customWidth="1"/>
    <col min="268" max="268" width="9.5703125" style="71" customWidth="1"/>
    <col min="269" max="269" width="9.140625" style="71" customWidth="1"/>
    <col min="270" max="270" width="13.7109375" style="71" customWidth="1"/>
    <col min="271" max="271" width="10.28515625" style="71" customWidth="1"/>
    <col min="272" max="272" width="10.85546875" style="71" customWidth="1"/>
    <col min="273" max="512" width="9.140625" style="71"/>
    <col min="513" max="513" width="22.85546875" style="71" customWidth="1"/>
    <col min="514" max="514" width="10.28515625" style="71" customWidth="1"/>
    <col min="515" max="515" width="9.85546875" style="71" customWidth="1"/>
    <col min="516" max="517" width="9.140625" style="71" customWidth="1"/>
    <col min="518" max="518" width="10" style="71" customWidth="1"/>
    <col min="519" max="520" width="9.140625" style="71" customWidth="1"/>
    <col min="521" max="521" width="9.42578125" style="71" customWidth="1"/>
    <col min="522" max="523" width="9.140625" style="71" customWidth="1"/>
    <col min="524" max="524" width="9.5703125" style="71" customWidth="1"/>
    <col min="525" max="525" width="9.140625" style="71" customWidth="1"/>
    <col min="526" max="526" width="13.7109375" style="71" customWidth="1"/>
    <col min="527" max="527" width="10.28515625" style="71" customWidth="1"/>
    <col min="528" max="528" width="10.85546875" style="71" customWidth="1"/>
    <col min="529" max="768" width="9.140625" style="71"/>
    <col min="769" max="769" width="22.85546875" style="71" customWidth="1"/>
    <col min="770" max="770" width="10.28515625" style="71" customWidth="1"/>
    <col min="771" max="771" width="9.85546875" style="71" customWidth="1"/>
    <col min="772" max="773" width="9.140625" style="71" customWidth="1"/>
    <col min="774" max="774" width="10" style="71" customWidth="1"/>
    <col min="775" max="776" width="9.140625" style="71" customWidth="1"/>
    <col min="777" max="777" width="9.42578125" style="71" customWidth="1"/>
    <col min="778" max="779" width="9.140625" style="71" customWidth="1"/>
    <col min="780" max="780" width="9.5703125" style="71" customWidth="1"/>
    <col min="781" max="781" width="9.140625" style="71" customWidth="1"/>
    <col min="782" max="782" width="13.7109375" style="71" customWidth="1"/>
    <col min="783" max="783" width="10.28515625" style="71" customWidth="1"/>
    <col min="784" max="784" width="10.85546875" style="71" customWidth="1"/>
    <col min="785" max="1024" width="9.140625" style="71"/>
    <col min="1025" max="1025" width="22.85546875" style="71" customWidth="1"/>
    <col min="1026" max="1026" width="10.28515625" style="71" customWidth="1"/>
    <col min="1027" max="1027" width="9.85546875" style="71" customWidth="1"/>
    <col min="1028" max="1029" width="9.140625" style="71" customWidth="1"/>
    <col min="1030" max="1030" width="10" style="71" customWidth="1"/>
    <col min="1031" max="1032" width="9.140625" style="71" customWidth="1"/>
    <col min="1033" max="1033" width="9.42578125" style="71" customWidth="1"/>
    <col min="1034" max="1035" width="9.140625" style="71" customWidth="1"/>
    <col min="1036" max="1036" width="9.5703125" style="71" customWidth="1"/>
    <col min="1037" max="1037" width="9.140625" style="71" customWidth="1"/>
    <col min="1038" max="1038" width="13.7109375" style="71" customWidth="1"/>
    <col min="1039" max="1039" width="10.28515625" style="71" customWidth="1"/>
    <col min="1040" max="1040" width="10.85546875" style="71" customWidth="1"/>
    <col min="1041" max="1280" width="9.140625" style="71"/>
    <col min="1281" max="1281" width="22.85546875" style="71" customWidth="1"/>
    <col min="1282" max="1282" width="10.28515625" style="71" customWidth="1"/>
    <col min="1283" max="1283" width="9.85546875" style="71" customWidth="1"/>
    <col min="1284" max="1285" width="9.140625" style="71" customWidth="1"/>
    <col min="1286" max="1286" width="10" style="71" customWidth="1"/>
    <col min="1287" max="1288" width="9.140625" style="71" customWidth="1"/>
    <col min="1289" max="1289" width="9.42578125" style="71" customWidth="1"/>
    <col min="1290" max="1291" width="9.140625" style="71" customWidth="1"/>
    <col min="1292" max="1292" width="9.5703125" style="71" customWidth="1"/>
    <col min="1293" max="1293" width="9.140625" style="71" customWidth="1"/>
    <col min="1294" max="1294" width="13.7109375" style="71" customWidth="1"/>
    <col min="1295" max="1295" width="10.28515625" style="71" customWidth="1"/>
    <col min="1296" max="1296" width="10.85546875" style="71" customWidth="1"/>
    <col min="1297" max="1536" width="9.140625" style="71"/>
    <col min="1537" max="1537" width="22.85546875" style="71" customWidth="1"/>
    <col min="1538" max="1538" width="10.28515625" style="71" customWidth="1"/>
    <col min="1539" max="1539" width="9.85546875" style="71" customWidth="1"/>
    <col min="1540" max="1541" width="9.140625" style="71" customWidth="1"/>
    <col min="1542" max="1542" width="10" style="71" customWidth="1"/>
    <col min="1543" max="1544" width="9.140625" style="71" customWidth="1"/>
    <col min="1545" max="1545" width="9.42578125" style="71" customWidth="1"/>
    <col min="1546" max="1547" width="9.140625" style="71" customWidth="1"/>
    <col min="1548" max="1548" width="9.5703125" style="71" customWidth="1"/>
    <col min="1549" max="1549" width="9.140625" style="71" customWidth="1"/>
    <col min="1550" max="1550" width="13.7109375" style="71" customWidth="1"/>
    <col min="1551" max="1551" width="10.28515625" style="71" customWidth="1"/>
    <col min="1552" max="1552" width="10.85546875" style="71" customWidth="1"/>
    <col min="1553" max="1792" width="9.140625" style="71"/>
    <col min="1793" max="1793" width="22.85546875" style="71" customWidth="1"/>
    <col min="1794" max="1794" width="10.28515625" style="71" customWidth="1"/>
    <col min="1795" max="1795" width="9.85546875" style="71" customWidth="1"/>
    <col min="1796" max="1797" width="9.140625" style="71" customWidth="1"/>
    <col min="1798" max="1798" width="10" style="71" customWidth="1"/>
    <col min="1799" max="1800" width="9.140625" style="71" customWidth="1"/>
    <col min="1801" max="1801" width="9.42578125" style="71" customWidth="1"/>
    <col min="1802" max="1803" width="9.140625" style="71" customWidth="1"/>
    <col min="1804" max="1804" width="9.5703125" style="71" customWidth="1"/>
    <col min="1805" max="1805" width="9.140625" style="71" customWidth="1"/>
    <col min="1806" max="1806" width="13.7109375" style="71" customWidth="1"/>
    <col min="1807" max="1807" width="10.28515625" style="71" customWidth="1"/>
    <col min="1808" max="1808" width="10.85546875" style="71" customWidth="1"/>
    <col min="1809" max="2048" width="9.140625" style="71"/>
    <col min="2049" max="2049" width="22.85546875" style="71" customWidth="1"/>
    <col min="2050" max="2050" width="10.28515625" style="71" customWidth="1"/>
    <col min="2051" max="2051" width="9.85546875" style="71" customWidth="1"/>
    <col min="2052" max="2053" width="9.140625" style="71" customWidth="1"/>
    <col min="2054" max="2054" width="10" style="71" customWidth="1"/>
    <col min="2055" max="2056" width="9.140625" style="71" customWidth="1"/>
    <col min="2057" max="2057" width="9.42578125" style="71" customWidth="1"/>
    <col min="2058" max="2059" width="9.140625" style="71" customWidth="1"/>
    <col min="2060" max="2060" width="9.5703125" style="71" customWidth="1"/>
    <col min="2061" max="2061" width="9.140625" style="71" customWidth="1"/>
    <col min="2062" max="2062" width="13.7109375" style="71" customWidth="1"/>
    <col min="2063" max="2063" width="10.28515625" style="71" customWidth="1"/>
    <col min="2064" max="2064" width="10.85546875" style="71" customWidth="1"/>
    <col min="2065" max="2304" width="9.140625" style="71"/>
    <col min="2305" max="2305" width="22.85546875" style="71" customWidth="1"/>
    <col min="2306" max="2306" width="10.28515625" style="71" customWidth="1"/>
    <col min="2307" max="2307" width="9.85546875" style="71" customWidth="1"/>
    <col min="2308" max="2309" width="9.140625" style="71" customWidth="1"/>
    <col min="2310" max="2310" width="10" style="71" customWidth="1"/>
    <col min="2311" max="2312" width="9.140625" style="71" customWidth="1"/>
    <col min="2313" max="2313" width="9.42578125" style="71" customWidth="1"/>
    <col min="2314" max="2315" width="9.140625" style="71" customWidth="1"/>
    <col min="2316" max="2316" width="9.5703125" style="71" customWidth="1"/>
    <col min="2317" max="2317" width="9.140625" style="71" customWidth="1"/>
    <col min="2318" max="2318" width="13.7109375" style="71" customWidth="1"/>
    <col min="2319" max="2319" width="10.28515625" style="71" customWidth="1"/>
    <col min="2320" max="2320" width="10.85546875" style="71" customWidth="1"/>
    <col min="2321" max="2560" width="9.140625" style="71"/>
    <col min="2561" max="2561" width="22.85546875" style="71" customWidth="1"/>
    <col min="2562" max="2562" width="10.28515625" style="71" customWidth="1"/>
    <col min="2563" max="2563" width="9.85546875" style="71" customWidth="1"/>
    <col min="2564" max="2565" width="9.140625" style="71" customWidth="1"/>
    <col min="2566" max="2566" width="10" style="71" customWidth="1"/>
    <col min="2567" max="2568" width="9.140625" style="71" customWidth="1"/>
    <col min="2569" max="2569" width="9.42578125" style="71" customWidth="1"/>
    <col min="2570" max="2571" width="9.140625" style="71" customWidth="1"/>
    <col min="2572" max="2572" width="9.5703125" style="71" customWidth="1"/>
    <col min="2573" max="2573" width="9.140625" style="71" customWidth="1"/>
    <col min="2574" max="2574" width="13.7109375" style="71" customWidth="1"/>
    <col min="2575" max="2575" width="10.28515625" style="71" customWidth="1"/>
    <col min="2576" max="2576" width="10.85546875" style="71" customWidth="1"/>
    <col min="2577" max="2816" width="9.140625" style="71"/>
    <col min="2817" max="2817" width="22.85546875" style="71" customWidth="1"/>
    <col min="2818" max="2818" width="10.28515625" style="71" customWidth="1"/>
    <col min="2819" max="2819" width="9.85546875" style="71" customWidth="1"/>
    <col min="2820" max="2821" width="9.140625" style="71" customWidth="1"/>
    <col min="2822" max="2822" width="10" style="71" customWidth="1"/>
    <col min="2823" max="2824" width="9.140625" style="71" customWidth="1"/>
    <col min="2825" max="2825" width="9.42578125" style="71" customWidth="1"/>
    <col min="2826" max="2827" width="9.140625" style="71" customWidth="1"/>
    <col min="2828" max="2828" width="9.5703125" style="71" customWidth="1"/>
    <col min="2829" max="2829" width="9.140625" style="71" customWidth="1"/>
    <col min="2830" max="2830" width="13.7109375" style="71" customWidth="1"/>
    <col min="2831" max="2831" width="10.28515625" style="71" customWidth="1"/>
    <col min="2832" max="2832" width="10.85546875" style="71" customWidth="1"/>
    <col min="2833" max="3072" width="9.140625" style="71"/>
    <col min="3073" max="3073" width="22.85546875" style="71" customWidth="1"/>
    <col min="3074" max="3074" width="10.28515625" style="71" customWidth="1"/>
    <col min="3075" max="3075" width="9.85546875" style="71" customWidth="1"/>
    <col min="3076" max="3077" width="9.140625" style="71" customWidth="1"/>
    <col min="3078" max="3078" width="10" style="71" customWidth="1"/>
    <col min="3079" max="3080" width="9.140625" style="71" customWidth="1"/>
    <col min="3081" max="3081" width="9.42578125" style="71" customWidth="1"/>
    <col min="3082" max="3083" width="9.140625" style="71" customWidth="1"/>
    <col min="3084" max="3084" width="9.5703125" style="71" customWidth="1"/>
    <col min="3085" max="3085" width="9.140625" style="71" customWidth="1"/>
    <col min="3086" max="3086" width="13.7109375" style="71" customWidth="1"/>
    <col min="3087" max="3087" width="10.28515625" style="71" customWidth="1"/>
    <col min="3088" max="3088" width="10.85546875" style="71" customWidth="1"/>
    <col min="3089" max="3328" width="9.140625" style="71"/>
    <col min="3329" max="3329" width="22.85546875" style="71" customWidth="1"/>
    <col min="3330" max="3330" width="10.28515625" style="71" customWidth="1"/>
    <col min="3331" max="3331" width="9.85546875" style="71" customWidth="1"/>
    <col min="3332" max="3333" width="9.140625" style="71" customWidth="1"/>
    <col min="3334" max="3334" width="10" style="71" customWidth="1"/>
    <col min="3335" max="3336" width="9.140625" style="71" customWidth="1"/>
    <col min="3337" max="3337" width="9.42578125" style="71" customWidth="1"/>
    <col min="3338" max="3339" width="9.140625" style="71" customWidth="1"/>
    <col min="3340" max="3340" width="9.5703125" style="71" customWidth="1"/>
    <col min="3341" max="3341" width="9.140625" style="71" customWidth="1"/>
    <col min="3342" max="3342" width="13.7109375" style="71" customWidth="1"/>
    <col min="3343" max="3343" width="10.28515625" style="71" customWidth="1"/>
    <col min="3344" max="3344" width="10.85546875" style="71" customWidth="1"/>
    <col min="3345" max="3584" width="9.140625" style="71"/>
    <col min="3585" max="3585" width="22.85546875" style="71" customWidth="1"/>
    <col min="3586" max="3586" width="10.28515625" style="71" customWidth="1"/>
    <col min="3587" max="3587" width="9.85546875" style="71" customWidth="1"/>
    <col min="3588" max="3589" width="9.140625" style="71" customWidth="1"/>
    <col min="3590" max="3590" width="10" style="71" customWidth="1"/>
    <col min="3591" max="3592" width="9.140625" style="71" customWidth="1"/>
    <col min="3593" max="3593" width="9.42578125" style="71" customWidth="1"/>
    <col min="3594" max="3595" width="9.140625" style="71" customWidth="1"/>
    <col min="3596" max="3596" width="9.5703125" style="71" customWidth="1"/>
    <col min="3597" max="3597" width="9.140625" style="71" customWidth="1"/>
    <col min="3598" max="3598" width="13.7109375" style="71" customWidth="1"/>
    <col min="3599" max="3599" width="10.28515625" style="71" customWidth="1"/>
    <col min="3600" max="3600" width="10.85546875" style="71" customWidth="1"/>
    <col min="3601" max="3840" width="9.140625" style="71"/>
    <col min="3841" max="3841" width="22.85546875" style="71" customWidth="1"/>
    <col min="3842" max="3842" width="10.28515625" style="71" customWidth="1"/>
    <col min="3843" max="3843" width="9.85546875" style="71" customWidth="1"/>
    <col min="3844" max="3845" width="9.140625" style="71" customWidth="1"/>
    <col min="3846" max="3846" width="10" style="71" customWidth="1"/>
    <col min="3847" max="3848" width="9.140625" style="71" customWidth="1"/>
    <col min="3849" max="3849" width="9.42578125" style="71" customWidth="1"/>
    <col min="3850" max="3851" width="9.140625" style="71" customWidth="1"/>
    <col min="3852" max="3852" width="9.5703125" style="71" customWidth="1"/>
    <col min="3853" max="3853" width="9.140625" style="71" customWidth="1"/>
    <col min="3854" max="3854" width="13.7109375" style="71" customWidth="1"/>
    <col min="3855" max="3855" width="10.28515625" style="71" customWidth="1"/>
    <col min="3856" max="3856" width="10.85546875" style="71" customWidth="1"/>
    <col min="3857" max="4096" width="9.140625" style="71"/>
    <col min="4097" max="4097" width="22.85546875" style="71" customWidth="1"/>
    <col min="4098" max="4098" width="10.28515625" style="71" customWidth="1"/>
    <col min="4099" max="4099" width="9.85546875" style="71" customWidth="1"/>
    <col min="4100" max="4101" width="9.140625" style="71" customWidth="1"/>
    <col min="4102" max="4102" width="10" style="71" customWidth="1"/>
    <col min="4103" max="4104" width="9.140625" style="71" customWidth="1"/>
    <col min="4105" max="4105" width="9.42578125" style="71" customWidth="1"/>
    <col min="4106" max="4107" width="9.140625" style="71" customWidth="1"/>
    <col min="4108" max="4108" width="9.5703125" style="71" customWidth="1"/>
    <col min="4109" max="4109" width="9.140625" style="71" customWidth="1"/>
    <col min="4110" max="4110" width="13.7109375" style="71" customWidth="1"/>
    <col min="4111" max="4111" width="10.28515625" style="71" customWidth="1"/>
    <col min="4112" max="4112" width="10.85546875" style="71" customWidth="1"/>
    <col min="4113" max="4352" width="9.140625" style="71"/>
    <col min="4353" max="4353" width="22.85546875" style="71" customWidth="1"/>
    <col min="4354" max="4354" width="10.28515625" style="71" customWidth="1"/>
    <col min="4355" max="4355" width="9.85546875" style="71" customWidth="1"/>
    <col min="4356" max="4357" width="9.140625" style="71" customWidth="1"/>
    <col min="4358" max="4358" width="10" style="71" customWidth="1"/>
    <col min="4359" max="4360" width="9.140625" style="71" customWidth="1"/>
    <col min="4361" max="4361" width="9.42578125" style="71" customWidth="1"/>
    <col min="4362" max="4363" width="9.140625" style="71" customWidth="1"/>
    <col min="4364" max="4364" width="9.5703125" style="71" customWidth="1"/>
    <col min="4365" max="4365" width="9.140625" style="71" customWidth="1"/>
    <col min="4366" max="4366" width="13.7109375" style="71" customWidth="1"/>
    <col min="4367" max="4367" width="10.28515625" style="71" customWidth="1"/>
    <col min="4368" max="4368" width="10.85546875" style="71" customWidth="1"/>
    <col min="4369" max="4608" width="9.140625" style="71"/>
    <col min="4609" max="4609" width="22.85546875" style="71" customWidth="1"/>
    <col min="4610" max="4610" width="10.28515625" style="71" customWidth="1"/>
    <col min="4611" max="4611" width="9.85546875" style="71" customWidth="1"/>
    <col min="4612" max="4613" width="9.140625" style="71" customWidth="1"/>
    <col min="4614" max="4614" width="10" style="71" customWidth="1"/>
    <col min="4615" max="4616" width="9.140625" style="71" customWidth="1"/>
    <col min="4617" max="4617" width="9.42578125" style="71" customWidth="1"/>
    <col min="4618" max="4619" width="9.140625" style="71" customWidth="1"/>
    <col min="4620" max="4620" width="9.5703125" style="71" customWidth="1"/>
    <col min="4621" max="4621" width="9.140625" style="71" customWidth="1"/>
    <col min="4622" max="4622" width="13.7109375" style="71" customWidth="1"/>
    <col min="4623" max="4623" width="10.28515625" style="71" customWidth="1"/>
    <col min="4624" max="4624" width="10.85546875" style="71" customWidth="1"/>
    <col min="4625" max="4864" width="9.140625" style="71"/>
    <col min="4865" max="4865" width="22.85546875" style="71" customWidth="1"/>
    <col min="4866" max="4866" width="10.28515625" style="71" customWidth="1"/>
    <col min="4867" max="4867" width="9.85546875" style="71" customWidth="1"/>
    <col min="4868" max="4869" width="9.140625" style="71" customWidth="1"/>
    <col min="4870" max="4870" width="10" style="71" customWidth="1"/>
    <col min="4871" max="4872" width="9.140625" style="71" customWidth="1"/>
    <col min="4873" max="4873" width="9.42578125" style="71" customWidth="1"/>
    <col min="4874" max="4875" width="9.140625" style="71" customWidth="1"/>
    <col min="4876" max="4876" width="9.5703125" style="71" customWidth="1"/>
    <col min="4877" max="4877" width="9.140625" style="71" customWidth="1"/>
    <col min="4878" max="4878" width="13.7109375" style="71" customWidth="1"/>
    <col min="4879" max="4879" width="10.28515625" style="71" customWidth="1"/>
    <col min="4880" max="4880" width="10.85546875" style="71" customWidth="1"/>
    <col min="4881" max="5120" width="9.140625" style="71"/>
    <col min="5121" max="5121" width="22.85546875" style="71" customWidth="1"/>
    <col min="5122" max="5122" width="10.28515625" style="71" customWidth="1"/>
    <col min="5123" max="5123" width="9.85546875" style="71" customWidth="1"/>
    <col min="5124" max="5125" width="9.140625" style="71" customWidth="1"/>
    <col min="5126" max="5126" width="10" style="71" customWidth="1"/>
    <col min="5127" max="5128" width="9.140625" style="71" customWidth="1"/>
    <col min="5129" max="5129" width="9.42578125" style="71" customWidth="1"/>
    <col min="5130" max="5131" width="9.140625" style="71" customWidth="1"/>
    <col min="5132" max="5132" width="9.5703125" style="71" customWidth="1"/>
    <col min="5133" max="5133" width="9.140625" style="71" customWidth="1"/>
    <col min="5134" max="5134" width="13.7109375" style="71" customWidth="1"/>
    <col min="5135" max="5135" width="10.28515625" style="71" customWidth="1"/>
    <col min="5136" max="5136" width="10.85546875" style="71" customWidth="1"/>
    <col min="5137" max="5376" width="9.140625" style="71"/>
    <col min="5377" max="5377" width="22.85546875" style="71" customWidth="1"/>
    <col min="5378" max="5378" width="10.28515625" style="71" customWidth="1"/>
    <col min="5379" max="5379" width="9.85546875" style="71" customWidth="1"/>
    <col min="5380" max="5381" width="9.140625" style="71" customWidth="1"/>
    <col min="5382" max="5382" width="10" style="71" customWidth="1"/>
    <col min="5383" max="5384" width="9.140625" style="71" customWidth="1"/>
    <col min="5385" max="5385" width="9.42578125" style="71" customWidth="1"/>
    <col min="5386" max="5387" width="9.140625" style="71" customWidth="1"/>
    <col min="5388" max="5388" width="9.5703125" style="71" customWidth="1"/>
    <col min="5389" max="5389" width="9.140625" style="71" customWidth="1"/>
    <col min="5390" max="5390" width="13.7109375" style="71" customWidth="1"/>
    <col min="5391" max="5391" width="10.28515625" style="71" customWidth="1"/>
    <col min="5392" max="5392" width="10.85546875" style="71" customWidth="1"/>
    <col min="5393" max="5632" width="9.140625" style="71"/>
    <col min="5633" max="5633" width="22.85546875" style="71" customWidth="1"/>
    <col min="5634" max="5634" width="10.28515625" style="71" customWidth="1"/>
    <col min="5635" max="5635" width="9.85546875" style="71" customWidth="1"/>
    <col min="5636" max="5637" width="9.140625" style="71" customWidth="1"/>
    <col min="5638" max="5638" width="10" style="71" customWidth="1"/>
    <col min="5639" max="5640" width="9.140625" style="71" customWidth="1"/>
    <col min="5641" max="5641" width="9.42578125" style="71" customWidth="1"/>
    <col min="5642" max="5643" width="9.140625" style="71" customWidth="1"/>
    <col min="5644" max="5644" width="9.5703125" style="71" customWidth="1"/>
    <col min="5645" max="5645" width="9.140625" style="71" customWidth="1"/>
    <col min="5646" max="5646" width="13.7109375" style="71" customWidth="1"/>
    <col min="5647" max="5647" width="10.28515625" style="71" customWidth="1"/>
    <col min="5648" max="5648" width="10.85546875" style="71" customWidth="1"/>
    <col min="5649" max="5888" width="9.140625" style="71"/>
    <col min="5889" max="5889" width="22.85546875" style="71" customWidth="1"/>
    <col min="5890" max="5890" width="10.28515625" style="71" customWidth="1"/>
    <col min="5891" max="5891" width="9.85546875" style="71" customWidth="1"/>
    <col min="5892" max="5893" width="9.140625" style="71" customWidth="1"/>
    <col min="5894" max="5894" width="10" style="71" customWidth="1"/>
    <col min="5895" max="5896" width="9.140625" style="71" customWidth="1"/>
    <col min="5897" max="5897" width="9.42578125" style="71" customWidth="1"/>
    <col min="5898" max="5899" width="9.140625" style="71" customWidth="1"/>
    <col min="5900" max="5900" width="9.5703125" style="71" customWidth="1"/>
    <col min="5901" max="5901" width="9.140625" style="71" customWidth="1"/>
    <col min="5902" max="5902" width="13.7109375" style="71" customWidth="1"/>
    <col min="5903" max="5903" width="10.28515625" style="71" customWidth="1"/>
    <col min="5904" max="5904" width="10.85546875" style="71" customWidth="1"/>
    <col min="5905" max="6144" width="9.140625" style="71"/>
    <col min="6145" max="6145" width="22.85546875" style="71" customWidth="1"/>
    <col min="6146" max="6146" width="10.28515625" style="71" customWidth="1"/>
    <col min="6147" max="6147" width="9.85546875" style="71" customWidth="1"/>
    <col min="6148" max="6149" width="9.140625" style="71" customWidth="1"/>
    <col min="6150" max="6150" width="10" style="71" customWidth="1"/>
    <col min="6151" max="6152" width="9.140625" style="71" customWidth="1"/>
    <col min="6153" max="6153" width="9.42578125" style="71" customWidth="1"/>
    <col min="6154" max="6155" width="9.140625" style="71" customWidth="1"/>
    <col min="6156" max="6156" width="9.5703125" style="71" customWidth="1"/>
    <col min="6157" max="6157" width="9.140625" style="71" customWidth="1"/>
    <col min="6158" max="6158" width="13.7109375" style="71" customWidth="1"/>
    <col min="6159" max="6159" width="10.28515625" style="71" customWidth="1"/>
    <col min="6160" max="6160" width="10.85546875" style="71" customWidth="1"/>
    <col min="6161" max="6400" width="9.140625" style="71"/>
    <col min="6401" max="6401" width="22.85546875" style="71" customWidth="1"/>
    <col min="6402" max="6402" width="10.28515625" style="71" customWidth="1"/>
    <col min="6403" max="6403" width="9.85546875" style="71" customWidth="1"/>
    <col min="6404" max="6405" width="9.140625" style="71" customWidth="1"/>
    <col min="6406" max="6406" width="10" style="71" customWidth="1"/>
    <col min="6407" max="6408" width="9.140625" style="71" customWidth="1"/>
    <col min="6409" max="6409" width="9.42578125" style="71" customWidth="1"/>
    <col min="6410" max="6411" width="9.140625" style="71" customWidth="1"/>
    <col min="6412" max="6412" width="9.5703125" style="71" customWidth="1"/>
    <col min="6413" max="6413" width="9.140625" style="71" customWidth="1"/>
    <col min="6414" max="6414" width="13.7109375" style="71" customWidth="1"/>
    <col min="6415" max="6415" width="10.28515625" style="71" customWidth="1"/>
    <col min="6416" max="6416" width="10.85546875" style="71" customWidth="1"/>
    <col min="6417" max="6656" width="9.140625" style="71"/>
    <col min="6657" max="6657" width="22.85546875" style="71" customWidth="1"/>
    <col min="6658" max="6658" width="10.28515625" style="71" customWidth="1"/>
    <col min="6659" max="6659" width="9.85546875" style="71" customWidth="1"/>
    <col min="6660" max="6661" width="9.140625" style="71" customWidth="1"/>
    <col min="6662" max="6662" width="10" style="71" customWidth="1"/>
    <col min="6663" max="6664" width="9.140625" style="71" customWidth="1"/>
    <col min="6665" max="6665" width="9.42578125" style="71" customWidth="1"/>
    <col min="6666" max="6667" width="9.140625" style="71" customWidth="1"/>
    <col min="6668" max="6668" width="9.5703125" style="71" customWidth="1"/>
    <col min="6669" max="6669" width="9.140625" style="71" customWidth="1"/>
    <col min="6670" max="6670" width="13.7109375" style="71" customWidth="1"/>
    <col min="6671" max="6671" width="10.28515625" style="71" customWidth="1"/>
    <col min="6672" max="6672" width="10.85546875" style="71" customWidth="1"/>
    <col min="6673" max="6912" width="9.140625" style="71"/>
    <col min="6913" max="6913" width="22.85546875" style="71" customWidth="1"/>
    <col min="6914" max="6914" width="10.28515625" style="71" customWidth="1"/>
    <col min="6915" max="6915" width="9.85546875" style="71" customWidth="1"/>
    <col min="6916" max="6917" width="9.140625" style="71" customWidth="1"/>
    <col min="6918" max="6918" width="10" style="71" customWidth="1"/>
    <col min="6919" max="6920" width="9.140625" style="71" customWidth="1"/>
    <col min="6921" max="6921" width="9.42578125" style="71" customWidth="1"/>
    <col min="6922" max="6923" width="9.140625" style="71" customWidth="1"/>
    <col min="6924" max="6924" width="9.5703125" style="71" customWidth="1"/>
    <col min="6925" max="6925" width="9.140625" style="71" customWidth="1"/>
    <col min="6926" max="6926" width="13.7109375" style="71" customWidth="1"/>
    <col min="6927" max="6927" width="10.28515625" style="71" customWidth="1"/>
    <col min="6928" max="6928" width="10.85546875" style="71" customWidth="1"/>
    <col min="6929" max="7168" width="9.140625" style="71"/>
    <col min="7169" max="7169" width="22.85546875" style="71" customWidth="1"/>
    <col min="7170" max="7170" width="10.28515625" style="71" customWidth="1"/>
    <col min="7171" max="7171" width="9.85546875" style="71" customWidth="1"/>
    <col min="7172" max="7173" width="9.140625" style="71" customWidth="1"/>
    <col min="7174" max="7174" width="10" style="71" customWidth="1"/>
    <col min="7175" max="7176" width="9.140625" style="71" customWidth="1"/>
    <col min="7177" max="7177" width="9.42578125" style="71" customWidth="1"/>
    <col min="7178" max="7179" width="9.140625" style="71" customWidth="1"/>
    <col min="7180" max="7180" width="9.5703125" style="71" customWidth="1"/>
    <col min="7181" max="7181" width="9.140625" style="71" customWidth="1"/>
    <col min="7182" max="7182" width="13.7109375" style="71" customWidth="1"/>
    <col min="7183" max="7183" width="10.28515625" style="71" customWidth="1"/>
    <col min="7184" max="7184" width="10.85546875" style="71" customWidth="1"/>
    <col min="7185" max="7424" width="9.140625" style="71"/>
    <col min="7425" max="7425" width="22.85546875" style="71" customWidth="1"/>
    <col min="7426" max="7426" width="10.28515625" style="71" customWidth="1"/>
    <col min="7427" max="7427" width="9.85546875" style="71" customWidth="1"/>
    <col min="7428" max="7429" width="9.140625" style="71" customWidth="1"/>
    <col min="7430" max="7430" width="10" style="71" customWidth="1"/>
    <col min="7431" max="7432" width="9.140625" style="71" customWidth="1"/>
    <col min="7433" max="7433" width="9.42578125" style="71" customWidth="1"/>
    <col min="7434" max="7435" width="9.140625" style="71" customWidth="1"/>
    <col min="7436" max="7436" width="9.5703125" style="71" customWidth="1"/>
    <col min="7437" max="7437" width="9.140625" style="71" customWidth="1"/>
    <col min="7438" max="7438" width="13.7109375" style="71" customWidth="1"/>
    <col min="7439" max="7439" width="10.28515625" style="71" customWidth="1"/>
    <col min="7440" max="7440" width="10.85546875" style="71" customWidth="1"/>
    <col min="7441" max="7680" width="9.140625" style="71"/>
    <col min="7681" max="7681" width="22.85546875" style="71" customWidth="1"/>
    <col min="7682" max="7682" width="10.28515625" style="71" customWidth="1"/>
    <col min="7683" max="7683" width="9.85546875" style="71" customWidth="1"/>
    <col min="7684" max="7685" width="9.140625" style="71" customWidth="1"/>
    <col min="7686" max="7686" width="10" style="71" customWidth="1"/>
    <col min="7687" max="7688" width="9.140625" style="71" customWidth="1"/>
    <col min="7689" max="7689" width="9.42578125" style="71" customWidth="1"/>
    <col min="7690" max="7691" width="9.140625" style="71" customWidth="1"/>
    <col min="7692" max="7692" width="9.5703125" style="71" customWidth="1"/>
    <col min="7693" max="7693" width="9.140625" style="71" customWidth="1"/>
    <col min="7694" max="7694" width="13.7109375" style="71" customWidth="1"/>
    <col min="7695" max="7695" width="10.28515625" style="71" customWidth="1"/>
    <col min="7696" max="7696" width="10.85546875" style="71" customWidth="1"/>
    <col min="7697" max="7936" width="9.140625" style="71"/>
    <col min="7937" max="7937" width="22.85546875" style="71" customWidth="1"/>
    <col min="7938" max="7938" width="10.28515625" style="71" customWidth="1"/>
    <col min="7939" max="7939" width="9.85546875" style="71" customWidth="1"/>
    <col min="7940" max="7941" width="9.140625" style="71" customWidth="1"/>
    <col min="7942" max="7942" width="10" style="71" customWidth="1"/>
    <col min="7943" max="7944" width="9.140625" style="71" customWidth="1"/>
    <col min="7945" max="7945" width="9.42578125" style="71" customWidth="1"/>
    <col min="7946" max="7947" width="9.140625" style="71" customWidth="1"/>
    <col min="7948" max="7948" width="9.5703125" style="71" customWidth="1"/>
    <col min="7949" max="7949" width="9.140625" style="71" customWidth="1"/>
    <col min="7950" max="7950" width="13.7109375" style="71" customWidth="1"/>
    <col min="7951" max="7951" width="10.28515625" style="71" customWidth="1"/>
    <col min="7952" max="7952" width="10.85546875" style="71" customWidth="1"/>
    <col min="7953" max="8192" width="9.140625" style="71"/>
    <col min="8193" max="8193" width="22.85546875" style="71" customWidth="1"/>
    <col min="8194" max="8194" width="10.28515625" style="71" customWidth="1"/>
    <col min="8195" max="8195" width="9.85546875" style="71" customWidth="1"/>
    <col min="8196" max="8197" width="9.140625" style="71" customWidth="1"/>
    <col min="8198" max="8198" width="10" style="71" customWidth="1"/>
    <col min="8199" max="8200" width="9.140625" style="71" customWidth="1"/>
    <col min="8201" max="8201" width="9.42578125" style="71" customWidth="1"/>
    <col min="8202" max="8203" width="9.140625" style="71" customWidth="1"/>
    <col min="8204" max="8204" width="9.5703125" style="71" customWidth="1"/>
    <col min="8205" max="8205" width="9.140625" style="71" customWidth="1"/>
    <col min="8206" max="8206" width="13.7109375" style="71" customWidth="1"/>
    <col min="8207" max="8207" width="10.28515625" style="71" customWidth="1"/>
    <col min="8208" max="8208" width="10.85546875" style="71" customWidth="1"/>
    <col min="8209" max="8448" width="9.140625" style="71"/>
    <col min="8449" max="8449" width="22.85546875" style="71" customWidth="1"/>
    <col min="8450" max="8450" width="10.28515625" style="71" customWidth="1"/>
    <col min="8451" max="8451" width="9.85546875" style="71" customWidth="1"/>
    <col min="8452" max="8453" width="9.140625" style="71" customWidth="1"/>
    <col min="8454" max="8454" width="10" style="71" customWidth="1"/>
    <col min="8455" max="8456" width="9.140625" style="71" customWidth="1"/>
    <col min="8457" max="8457" width="9.42578125" style="71" customWidth="1"/>
    <col min="8458" max="8459" width="9.140625" style="71" customWidth="1"/>
    <col min="8460" max="8460" width="9.5703125" style="71" customWidth="1"/>
    <col min="8461" max="8461" width="9.140625" style="71" customWidth="1"/>
    <col min="8462" max="8462" width="13.7109375" style="71" customWidth="1"/>
    <col min="8463" max="8463" width="10.28515625" style="71" customWidth="1"/>
    <col min="8464" max="8464" width="10.85546875" style="71" customWidth="1"/>
    <col min="8465" max="8704" width="9.140625" style="71"/>
    <col min="8705" max="8705" width="22.85546875" style="71" customWidth="1"/>
    <col min="8706" max="8706" width="10.28515625" style="71" customWidth="1"/>
    <col min="8707" max="8707" width="9.85546875" style="71" customWidth="1"/>
    <col min="8708" max="8709" width="9.140625" style="71" customWidth="1"/>
    <col min="8710" max="8710" width="10" style="71" customWidth="1"/>
    <col min="8711" max="8712" width="9.140625" style="71" customWidth="1"/>
    <col min="8713" max="8713" width="9.42578125" style="71" customWidth="1"/>
    <col min="8714" max="8715" width="9.140625" style="71" customWidth="1"/>
    <col min="8716" max="8716" width="9.5703125" style="71" customWidth="1"/>
    <col min="8717" max="8717" width="9.140625" style="71" customWidth="1"/>
    <col min="8718" max="8718" width="13.7109375" style="71" customWidth="1"/>
    <col min="8719" max="8719" width="10.28515625" style="71" customWidth="1"/>
    <col min="8720" max="8720" width="10.85546875" style="71" customWidth="1"/>
    <col min="8721" max="8960" width="9.140625" style="71"/>
    <col min="8961" max="8961" width="22.85546875" style="71" customWidth="1"/>
    <col min="8962" max="8962" width="10.28515625" style="71" customWidth="1"/>
    <col min="8963" max="8963" width="9.85546875" style="71" customWidth="1"/>
    <col min="8964" max="8965" width="9.140625" style="71" customWidth="1"/>
    <col min="8966" max="8966" width="10" style="71" customWidth="1"/>
    <col min="8967" max="8968" width="9.140625" style="71" customWidth="1"/>
    <col min="8969" max="8969" width="9.42578125" style="71" customWidth="1"/>
    <col min="8970" max="8971" width="9.140625" style="71" customWidth="1"/>
    <col min="8972" max="8972" width="9.5703125" style="71" customWidth="1"/>
    <col min="8973" max="8973" width="9.140625" style="71" customWidth="1"/>
    <col min="8974" max="8974" width="13.7109375" style="71" customWidth="1"/>
    <col min="8975" max="8975" width="10.28515625" style="71" customWidth="1"/>
    <col min="8976" max="8976" width="10.85546875" style="71" customWidth="1"/>
    <col min="8977" max="9216" width="9.140625" style="71"/>
    <col min="9217" max="9217" width="22.85546875" style="71" customWidth="1"/>
    <col min="9218" max="9218" width="10.28515625" style="71" customWidth="1"/>
    <col min="9219" max="9219" width="9.85546875" style="71" customWidth="1"/>
    <col min="9220" max="9221" width="9.140625" style="71" customWidth="1"/>
    <col min="9222" max="9222" width="10" style="71" customWidth="1"/>
    <col min="9223" max="9224" width="9.140625" style="71" customWidth="1"/>
    <col min="9225" max="9225" width="9.42578125" style="71" customWidth="1"/>
    <col min="9226" max="9227" width="9.140625" style="71" customWidth="1"/>
    <col min="9228" max="9228" width="9.5703125" style="71" customWidth="1"/>
    <col min="9229" max="9229" width="9.140625" style="71" customWidth="1"/>
    <col min="9230" max="9230" width="13.7109375" style="71" customWidth="1"/>
    <col min="9231" max="9231" width="10.28515625" style="71" customWidth="1"/>
    <col min="9232" max="9232" width="10.85546875" style="71" customWidth="1"/>
    <col min="9233" max="9472" width="9.140625" style="71"/>
    <col min="9473" max="9473" width="22.85546875" style="71" customWidth="1"/>
    <col min="9474" max="9474" width="10.28515625" style="71" customWidth="1"/>
    <col min="9475" max="9475" width="9.85546875" style="71" customWidth="1"/>
    <col min="9476" max="9477" width="9.140625" style="71" customWidth="1"/>
    <col min="9478" max="9478" width="10" style="71" customWidth="1"/>
    <col min="9479" max="9480" width="9.140625" style="71" customWidth="1"/>
    <col min="9481" max="9481" width="9.42578125" style="71" customWidth="1"/>
    <col min="9482" max="9483" width="9.140625" style="71" customWidth="1"/>
    <col min="9484" max="9484" width="9.5703125" style="71" customWidth="1"/>
    <col min="9485" max="9485" width="9.140625" style="71" customWidth="1"/>
    <col min="9486" max="9486" width="13.7109375" style="71" customWidth="1"/>
    <col min="9487" max="9487" width="10.28515625" style="71" customWidth="1"/>
    <col min="9488" max="9488" width="10.85546875" style="71" customWidth="1"/>
    <col min="9489" max="9728" width="9.140625" style="71"/>
    <col min="9729" max="9729" width="22.85546875" style="71" customWidth="1"/>
    <col min="9730" max="9730" width="10.28515625" style="71" customWidth="1"/>
    <col min="9731" max="9731" width="9.85546875" style="71" customWidth="1"/>
    <col min="9732" max="9733" width="9.140625" style="71" customWidth="1"/>
    <col min="9734" max="9734" width="10" style="71" customWidth="1"/>
    <col min="9735" max="9736" width="9.140625" style="71" customWidth="1"/>
    <col min="9737" max="9737" width="9.42578125" style="71" customWidth="1"/>
    <col min="9738" max="9739" width="9.140625" style="71" customWidth="1"/>
    <col min="9740" max="9740" width="9.5703125" style="71" customWidth="1"/>
    <col min="9741" max="9741" width="9.140625" style="71" customWidth="1"/>
    <col min="9742" max="9742" width="13.7109375" style="71" customWidth="1"/>
    <col min="9743" max="9743" width="10.28515625" style="71" customWidth="1"/>
    <col min="9744" max="9744" width="10.85546875" style="71" customWidth="1"/>
    <col min="9745" max="9984" width="9.140625" style="71"/>
    <col min="9985" max="9985" width="22.85546875" style="71" customWidth="1"/>
    <col min="9986" max="9986" width="10.28515625" style="71" customWidth="1"/>
    <col min="9987" max="9987" width="9.85546875" style="71" customWidth="1"/>
    <col min="9988" max="9989" width="9.140625" style="71" customWidth="1"/>
    <col min="9990" max="9990" width="10" style="71" customWidth="1"/>
    <col min="9991" max="9992" width="9.140625" style="71" customWidth="1"/>
    <col min="9993" max="9993" width="9.42578125" style="71" customWidth="1"/>
    <col min="9994" max="9995" width="9.140625" style="71" customWidth="1"/>
    <col min="9996" max="9996" width="9.5703125" style="71" customWidth="1"/>
    <col min="9997" max="9997" width="9.140625" style="71" customWidth="1"/>
    <col min="9998" max="9998" width="13.7109375" style="71" customWidth="1"/>
    <col min="9999" max="9999" width="10.28515625" style="71" customWidth="1"/>
    <col min="10000" max="10000" width="10.85546875" style="71" customWidth="1"/>
    <col min="10001" max="10240" width="9.140625" style="71"/>
    <col min="10241" max="10241" width="22.85546875" style="71" customWidth="1"/>
    <col min="10242" max="10242" width="10.28515625" style="71" customWidth="1"/>
    <col min="10243" max="10243" width="9.85546875" style="71" customWidth="1"/>
    <col min="10244" max="10245" width="9.140625" style="71" customWidth="1"/>
    <col min="10246" max="10246" width="10" style="71" customWidth="1"/>
    <col min="10247" max="10248" width="9.140625" style="71" customWidth="1"/>
    <col min="10249" max="10249" width="9.42578125" style="71" customWidth="1"/>
    <col min="10250" max="10251" width="9.140625" style="71" customWidth="1"/>
    <col min="10252" max="10252" width="9.5703125" style="71" customWidth="1"/>
    <col min="10253" max="10253" width="9.140625" style="71" customWidth="1"/>
    <col min="10254" max="10254" width="13.7109375" style="71" customWidth="1"/>
    <col min="10255" max="10255" width="10.28515625" style="71" customWidth="1"/>
    <col min="10256" max="10256" width="10.85546875" style="71" customWidth="1"/>
    <col min="10257" max="10496" width="9.140625" style="71"/>
    <col min="10497" max="10497" width="22.85546875" style="71" customWidth="1"/>
    <col min="10498" max="10498" width="10.28515625" style="71" customWidth="1"/>
    <col min="10499" max="10499" width="9.85546875" style="71" customWidth="1"/>
    <col min="10500" max="10501" width="9.140625" style="71" customWidth="1"/>
    <col min="10502" max="10502" width="10" style="71" customWidth="1"/>
    <col min="10503" max="10504" width="9.140625" style="71" customWidth="1"/>
    <col min="10505" max="10505" width="9.42578125" style="71" customWidth="1"/>
    <col min="10506" max="10507" width="9.140625" style="71" customWidth="1"/>
    <col min="10508" max="10508" width="9.5703125" style="71" customWidth="1"/>
    <col min="10509" max="10509" width="9.140625" style="71" customWidth="1"/>
    <col min="10510" max="10510" width="13.7109375" style="71" customWidth="1"/>
    <col min="10511" max="10511" width="10.28515625" style="71" customWidth="1"/>
    <col min="10512" max="10512" width="10.85546875" style="71" customWidth="1"/>
    <col min="10513" max="10752" width="9.140625" style="71"/>
    <col min="10753" max="10753" width="22.85546875" style="71" customWidth="1"/>
    <col min="10754" max="10754" width="10.28515625" style="71" customWidth="1"/>
    <col min="10755" max="10755" width="9.85546875" style="71" customWidth="1"/>
    <col min="10756" max="10757" width="9.140625" style="71" customWidth="1"/>
    <col min="10758" max="10758" width="10" style="71" customWidth="1"/>
    <col min="10759" max="10760" width="9.140625" style="71" customWidth="1"/>
    <col min="10761" max="10761" width="9.42578125" style="71" customWidth="1"/>
    <col min="10762" max="10763" width="9.140625" style="71" customWidth="1"/>
    <col min="10764" max="10764" width="9.5703125" style="71" customWidth="1"/>
    <col min="10765" max="10765" width="9.140625" style="71" customWidth="1"/>
    <col min="10766" max="10766" width="13.7109375" style="71" customWidth="1"/>
    <col min="10767" max="10767" width="10.28515625" style="71" customWidth="1"/>
    <col min="10768" max="10768" width="10.85546875" style="71" customWidth="1"/>
    <col min="10769" max="11008" width="9.140625" style="71"/>
    <col min="11009" max="11009" width="22.85546875" style="71" customWidth="1"/>
    <col min="11010" max="11010" width="10.28515625" style="71" customWidth="1"/>
    <col min="11011" max="11011" width="9.85546875" style="71" customWidth="1"/>
    <col min="11012" max="11013" width="9.140625" style="71" customWidth="1"/>
    <col min="11014" max="11014" width="10" style="71" customWidth="1"/>
    <col min="11015" max="11016" width="9.140625" style="71" customWidth="1"/>
    <col min="11017" max="11017" width="9.42578125" style="71" customWidth="1"/>
    <col min="11018" max="11019" width="9.140625" style="71" customWidth="1"/>
    <col min="11020" max="11020" width="9.5703125" style="71" customWidth="1"/>
    <col min="11021" max="11021" width="9.140625" style="71" customWidth="1"/>
    <col min="11022" max="11022" width="13.7109375" style="71" customWidth="1"/>
    <col min="11023" max="11023" width="10.28515625" style="71" customWidth="1"/>
    <col min="11024" max="11024" width="10.85546875" style="71" customWidth="1"/>
    <col min="11025" max="11264" width="9.140625" style="71"/>
    <col min="11265" max="11265" width="22.85546875" style="71" customWidth="1"/>
    <col min="11266" max="11266" width="10.28515625" style="71" customWidth="1"/>
    <col min="11267" max="11267" width="9.85546875" style="71" customWidth="1"/>
    <col min="11268" max="11269" width="9.140625" style="71" customWidth="1"/>
    <col min="11270" max="11270" width="10" style="71" customWidth="1"/>
    <col min="11271" max="11272" width="9.140625" style="71" customWidth="1"/>
    <col min="11273" max="11273" width="9.42578125" style="71" customWidth="1"/>
    <col min="11274" max="11275" width="9.140625" style="71" customWidth="1"/>
    <col min="11276" max="11276" width="9.5703125" style="71" customWidth="1"/>
    <col min="11277" max="11277" width="9.140625" style="71" customWidth="1"/>
    <col min="11278" max="11278" width="13.7109375" style="71" customWidth="1"/>
    <col min="11279" max="11279" width="10.28515625" style="71" customWidth="1"/>
    <col min="11280" max="11280" width="10.85546875" style="71" customWidth="1"/>
    <col min="11281" max="11520" width="9.140625" style="71"/>
    <col min="11521" max="11521" width="22.85546875" style="71" customWidth="1"/>
    <col min="11522" max="11522" width="10.28515625" style="71" customWidth="1"/>
    <col min="11523" max="11523" width="9.85546875" style="71" customWidth="1"/>
    <col min="11524" max="11525" width="9.140625" style="71" customWidth="1"/>
    <col min="11526" max="11526" width="10" style="71" customWidth="1"/>
    <col min="11527" max="11528" width="9.140625" style="71" customWidth="1"/>
    <col min="11529" max="11529" width="9.42578125" style="71" customWidth="1"/>
    <col min="11530" max="11531" width="9.140625" style="71" customWidth="1"/>
    <col min="11532" max="11532" width="9.5703125" style="71" customWidth="1"/>
    <col min="11533" max="11533" width="9.140625" style="71" customWidth="1"/>
    <col min="11534" max="11534" width="13.7109375" style="71" customWidth="1"/>
    <col min="11535" max="11535" width="10.28515625" style="71" customWidth="1"/>
    <col min="11536" max="11536" width="10.85546875" style="71" customWidth="1"/>
    <col min="11537" max="11776" width="9.140625" style="71"/>
    <col min="11777" max="11777" width="22.85546875" style="71" customWidth="1"/>
    <col min="11778" max="11778" width="10.28515625" style="71" customWidth="1"/>
    <col min="11779" max="11779" width="9.85546875" style="71" customWidth="1"/>
    <col min="11780" max="11781" width="9.140625" style="71" customWidth="1"/>
    <col min="11782" max="11782" width="10" style="71" customWidth="1"/>
    <col min="11783" max="11784" width="9.140625" style="71" customWidth="1"/>
    <col min="11785" max="11785" width="9.42578125" style="71" customWidth="1"/>
    <col min="11786" max="11787" width="9.140625" style="71" customWidth="1"/>
    <col min="11788" max="11788" width="9.5703125" style="71" customWidth="1"/>
    <col min="11789" max="11789" width="9.140625" style="71" customWidth="1"/>
    <col min="11790" max="11790" width="13.7109375" style="71" customWidth="1"/>
    <col min="11791" max="11791" width="10.28515625" style="71" customWidth="1"/>
    <col min="11792" max="11792" width="10.85546875" style="71" customWidth="1"/>
    <col min="11793" max="12032" width="9.140625" style="71"/>
    <col min="12033" max="12033" width="22.85546875" style="71" customWidth="1"/>
    <col min="12034" max="12034" width="10.28515625" style="71" customWidth="1"/>
    <col min="12035" max="12035" width="9.85546875" style="71" customWidth="1"/>
    <col min="12036" max="12037" width="9.140625" style="71" customWidth="1"/>
    <col min="12038" max="12038" width="10" style="71" customWidth="1"/>
    <col min="12039" max="12040" width="9.140625" style="71" customWidth="1"/>
    <col min="12041" max="12041" width="9.42578125" style="71" customWidth="1"/>
    <col min="12042" max="12043" width="9.140625" style="71" customWidth="1"/>
    <col min="12044" max="12044" width="9.5703125" style="71" customWidth="1"/>
    <col min="12045" max="12045" width="9.140625" style="71" customWidth="1"/>
    <col min="12046" max="12046" width="13.7109375" style="71" customWidth="1"/>
    <col min="12047" max="12047" width="10.28515625" style="71" customWidth="1"/>
    <col min="12048" max="12048" width="10.85546875" style="71" customWidth="1"/>
    <col min="12049" max="12288" width="9.140625" style="71"/>
    <col min="12289" max="12289" width="22.85546875" style="71" customWidth="1"/>
    <col min="12290" max="12290" width="10.28515625" style="71" customWidth="1"/>
    <col min="12291" max="12291" width="9.85546875" style="71" customWidth="1"/>
    <col min="12292" max="12293" width="9.140625" style="71" customWidth="1"/>
    <col min="12294" max="12294" width="10" style="71" customWidth="1"/>
    <col min="12295" max="12296" width="9.140625" style="71" customWidth="1"/>
    <col min="12297" max="12297" width="9.42578125" style="71" customWidth="1"/>
    <col min="12298" max="12299" width="9.140625" style="71" customWidth="1"/>
    <col min="12300" max="12300" width="9.5703125" style="71" customWidth="1"/>
    <col min="12301" max="12301" width="9.140625" style="71" customWidth="1"/>
    <col min="12302" max="12302" width="13.7109375" style="71" customWidth="1"/>
    <col min="12303" max="12303" width="10.28515625" style="71" customWidth="1"/>
    <col min="12304" max="12304" width="10.85546875" style="71" customWidth="1"/>
    <col min="12305" max="12544" width="9.140625" style="71"/>
    <col min="12545" max="12545" width="22.85546875" style="71" customWidth="1"/>
    <col min="12546" max="12546" width="10.28515625" style="71" customWidth="1"/>
    <col min="12547" max="12547" width="9.85546875" style="71" customWidth="1"/>
    <col min="12548" max="12549" width="9.140625" style="71" customWidth="1"/>
    <col min="12550" max="12550" width="10" style="71" customWidth="1"/>
    <col min="12551" max="12552" width="9.140625" style="71" customWidth="1"/>
    <col min="12553" max="12553" width="9.42578125" style="71" customWidth="1"/>
    <col min="12554" max="12555" width="9.140625" style="71" customWidth="1"/>
    <col min="12556" max="12556" width="9.5703125" style="71" customWidth="1"/>
    <col min="12557" max="12557" width="9.140625" style="71" customWidth="1"/>
    <col min="12558" max="12558" width="13.7109375" style="71" customWidth="1"/>
    <col min="12559" max="12559" width="10.28515625" style="71" customWidth="1"/>
    <col min="12560" max="12560" width="10.85546875" style="71" customWidth="1"/>
    <col min="12561" max="12800" width="9.140625" style="71"/>
    <col min="12801" max="12801" width="22.85546875" style="71" customWidth="1"/>
    <col min="12802" max="12802" width="10.28515625" style="71" customWidth="1"/>
    <col min="12803" max="12803" width="9.85546875" style="71" customWidth="1"/>
    <col min="12804" max="12805" width="9.140625" style="71" customWidth="1"/>
    <col min="12806" max="12806" width="10" style="71" customWidth="1"/>
    <col min="12807" max="12808" width="9.140625" style="71" customWidth="1"/>
    <col min="12809" max="12809" width="9.42578125" style="71" customWidth="1"/>
    <col min="12810" max="12811" width="9.140625" style="71" customWidth="1"/>
    <col min="12812" max="12812" width="9.5703125" style="71" customWidth="1"/>
    <col min="12813" max="12813" width="9.140625" style="71" customWidth="1"/>
    <col min="12814" max="12814" width="13.7109375" style="71" customWidth="1"/>
    <col min="12815" max="12815" width="10.28515625" style="71" customWidth="1"/>
    <col min="12816" max="12816" width="10.85546875" style="71" customWidth="1"/>
    <col min="12817" max="13056" width="9.140625" style="71"/>
    <col min="13057" max="13057" width="22.85546875" style="71" customWidth="1"/>
    <col min="13058" max="13058" width="10.28515625" style="71" customWidth="1"/>
    <col min="13059" max="13059" width="9.85546875" style="71" customWidth="1"/>
    <col min="13060" max="13061" width="9.140625" style="71" customWidth="1"/>
    <col min="13062" max="13062" width="10" style="71" customWidth="1"/>
    <col min="13063" max="13064" width="9.140625" style="71" customWidth="1"/>
    <col min="13065" max="13065" width="9.42578125" style="71" customWidth="1"/>
    <col min="13066" max="13067" width="9.140625" style="71" customWidth="1"/>
    <col min="13068" max="13068" width="9.5703125" style="71" customWidth="1"/>
    <col min="13069" max="13069" width="9.140625" style="71" customWidth="1"/>
    <col min="13070" max="13070" width="13.7109375" style="71" customWidth="1"/>
    <col min="13071" max="13071" width="10.28515625" style="71" customWidth="1"/>
    <col min="13072" max="13072" width="10.85546875" style="71" customWidth="1"/>
    <col min="13073" max="13312" width="9.140625" style="71"/>
    <col min="13313" max="13313" width="22.85546875" style="71" customWidth="1"/>
    <col min="13314" max="13314" width="10.28515625" style="71" customWidth="1"/>
    <col min="13315" max="13315" width="9.85546875" style="71" customWidth="1"/>
    <col min="13316" max="13317" width="9.140625" style="71" customWidth="1"/>
    <col min="13318" max="13318" width="10" style="71" customWidth="1"/>
    <col min="13319" max="13320" width="9.140625" style="71" customWidth="1"/>
    <col min="13321" max="13321" width="9.42578125" style="71" customWidth="1"/>
    <col min="13322" max="13323" width="9.140625" style="71" customWidth="1"/>
    <col min="13324" max="13324" width="9.5703125" style="71" customWidth="1"/>
    <col min="13325" max="13325" width="9.140625" style="71" customWidth="1"/>
    <col min="13326" max="13326" width="13.7109375" style="71" customWidth="1"/>
    <col min="13327" max="13327" width="10.28515625" style="71" customWidth="1"/>
    <col min="13328" max="13328" width="10.85546875" style="71" customWidth="1"/>
    <col min="13329" max="13568" width="9.140625" style="71"/>
    <col min="13569" max="13569" width="22.85546875" style="71" customWidth="1"/>
    <col min="13570" max="13570" width="10.28515625" style="71" customWidth="1"/>
    <col min="13571" max="13571" width="9.85546875" style="71" customWidth="1"/>
    <col min="13572" max="13573" width="9.140625" style="71" customWidth="1"/>
    <col min="13574" max="13574" width="10" style="71" customWidth="1"/>
    <col min="13575" max="13576" width="9.140625" style="71" customWidth="1"/>
    <col min="13577" max="13577" width="9.42578125" style="71" customWidth="1"/>
    <col min="13578" max="13579" width="9.140625" style="71" customWidth="1"/>
    <col min="13580" max="13580" width="9.5703125" style="71" customWidth="1"/>
    <col min="13581" max="13581" width="9.140625" style="71" customWidth="1"/>
    <col min="13582" max="13582" width="13.7109375" style="71" customWidth="1"/>
    <col min="13583" max="13583" width="10.28515625" style="71" customWidth="1"/>
    <col min="13584" max="13584" width="10.85546875" style="71" customWidth="1"/>
    <col min="13585" max="13824" width="9.140625" style="71"/>
    <col min="13825" max="13825" width="22.85546875" style="71" customWidth="1"/>
    <col min="13826" max="13826" width="10.28515625" style="71" customWidth="1"/>
    <col min="13827" max="13827" width="9.85546875" style="71" customWidth="1"/>
    <col min="13828" max="13829" width="9.140625" style="71" customWidth="1"/>
    <col min="13830" max="13830" width="10" style="71" customWidth="1"/>
    <col min="13831" max="13832" width="9.140625" style="71" customWidth="1"/>
    <col min="13833" max="13833" width="9.42578125" style="71" customWidth="1"/>
    <col min="13834" max="13835" width="9.140625" style="71" customWidth="1"/>
    <col min="13836" max="13836" width="9.5703125" style="71" customWidth="1"/>
    <col min="13837" max="13837" width="9.140625" style="71" customWidth="1"/>
    <col min="13838" max="13838" width="13.7109375" style="71" customWidth="1"/>
    <col min="13839" max="13839" width="10.28515625" style="71" customWidth="1"/>
    <col min="13840" max="13840" width="10.85546875" style="71" customWidth="1"/>
    <col min="13841" max="14080" width="9.140625" style="71"/>
    <col min="14081" max="14081" width="22.85546875" style="71" customWidth="1"/>
    <col min="14082" max="14082" width="10.28515625" style="71" customWidth="1"/>
    <col min="14083" max="14083" width="9.85546875" style="71" customWidth="1"/>
    <col min="14084" max="14085" width="9.140625" style="71" customWidth="1"/>
    <col min="14086" max="14086" width="10" style="71" customWidth="1"/>
    <col min="14087" max="14088" width="9.140625" style="71" customWidth="1"/>
    <col min="14089" max="14089" width="9.42578125" style="71" customWidth="1"/>
    <col min="14090" max="14091" width="9.140625" style="71" customWidth="1"/>
    <col min="14092" max="14092" width="9.5703125" style="71" customWidth="1"/>
    <col min="14093" max="14093" width="9.140625" style="71" customWidth="1"/>
    <col min="14094" max="14094" width="13.7109375" style="71" customWidth="1"/>
    <col min="14095" max="14095" width="10.28515625" style="71" customWidth="1"/>
    <col min="14096" max="14096" width="10.85546875" style="71" customWidth="1"/>
    <col min="14097" max="14336" width="9.140625" style="71"/>
    <col min="14337" max="14337" width="22.85546875" style="71" customWidth="1"/>
    <col min="14338" max="14338" width="10.28515625" style="71" customWidth="1"/>
    <col min="14339" max="14339" width="9.85546875" style="71" customWidth="1"/>
    <col min="14340" max="14341" width="9.140625" style="71" customWidth="1"/>
    <col min="14342" max="14342" width="10" style="71" customWidth="1"/>
    <col min="14343" max="14344" width="9.140625" style="71" customWidth="1"/>
    <col min="14345" max="14345" width="9.42578125" style="71" customWidth="1"/>
    <col min="14346" max="14347" width="9.140625" style="71" customWidth="1"/>
    <col min="14348" max="14348" width="9.5703125" style="71" customWidth="1"/>
    <col min="14349" max="14349" width="9.140625" style="71" customWidth="1"/>
    <col min="14350" max="14350" width="13.7109375" style="71" customWidth="1"/>
    <col min="14351" max="14351" width="10.28515625" style="71" customWidth="1"/>
    <col min="14352" max="14352" width="10.85546875" style="71" customWidth="1"/>
    <col min="14353" max="14592" width="9.140625" style="71"/>
    <col min="14593" max="14593" width="22.85546875" style="71" customWidth="1"/>
    <col min="14594" max="14594" width="10.28515625" style="71" customWidth="1"/>
    <col min="14595" max="14595" width="9.85546875" style="71" customWidth="1"/>
    <col min="14596" max="14597" width="9.140625" style="71" customWidth="1"/>
    <col min="14598" max="14598" width="10" style="71" customWidth="1"/>
    <col min="14599" max="14600" width="9.140625" style="71" customWidth="1"/>
    <col min="14601" max="14601" width="9.42578125" style="71" customWidth="1"/>
    <col min="14602" max="14603" width="9.140625" style="71" customWidth="1"/>
    <col min="14604" max="14604" width="9.5703125" style="71" customWidth="1"/>
    <col min="14605" max="14605" width="9.140625" style="71" customWidth="1"/>
    <col min="14606" max="14606" width="13.7109375" style="71" customWidth="1"/>
    <col min="14607" max="14607" width="10.28515625" style="71" customWidth="1"/>
    <col min="14608" max="14608" width="10.85546875" style="71" customWidth="1"/>
    <col min="14609" max="14848" width="9.140625" style="71"/>
    <col min="14849" max="14849" width="22.85546875" style="71" customWidth="1"/>
    <col min="14850" max="14850" width="10.28515625" style="71" customWidth="1"/>
    <col min="14851" max="14851" width="9.85546875" style="71" customWidth="1"/>
    <col min="14852" max="14853" width="9.140625" style="71" customWidth="1"/>
    <col min="14854" max="14854" width="10" style="71" customWidth="1"/>
    <col min="14855" max="14856" width="9.140625" style="71" customWidth="1"/>
    <col min="14857" max="14857" width="9.42578125" style="71" customWidth="1"/>
    <col min="14858" max="14859" width="9.140625" style="71" customWidth="1"/>
    <col min="14860" max="14860" width="9.5703125" style="71" customWidth="1"/>
    <col min="14861" max="14861" width="9.140625" style="71" customWidth="1"/>
    <col min="14862" max="14862" width="13.7109375" style="71" customWidth="1"/>
    <col min="14863" max="14863" width="10.28515625" style="71" customWidth="1"/>
    <col min="14864" max="14864" width="10.85546875" style="71" customWidth="1"/>
    <col min="14865" max="15104" width="9.140625" style="71"/>
    <col min="15105" max="15105" width="22.85546875" style="71" customWidth="1"/>
    <col min="15106" max="15106" width="10.28515625" style="71" customWidth="1"/>
    <col min="15107" max="15107" width="9.85546875" style="71" customWidth="1"/>
    <col min="15108" max="15109" width="9.140625" style="71" customWidth="1"/>
    <col min="15110" max="15110" width="10" style="71" customWidth="1"/>
    <col min="15111" max="15112" width="9.140625" style="71" customWidth="1"/>
    <col min="15113" max="15113" width="9.42578125" style="71" customWidth="1"/>
    <col min="15114" max="15115" width="9.140625" style="71" customWidth="1"/>
    <col min="15116" max="15116" width="9.5703125" style="71" customWidth="1"/>
    <col min="15117" max="15117" width="9.140625" style="71" customWidth="1"/>
    <col min="15118" max="15118" width="13.7109375" style="71" customWidth="1"/>
    <col min="15119" max="15119" width="10.28515625" style="71" customWidth="1"/>
    <col min="15120" max="15120" width="10.85546875" style="71" customWidth="1"/>
    <col min="15121" max="15360" width="9.140625" style="71"/>
    <col min="15361" max="15361" width="22.85546875" style="71" customWidth="1"/>
    <col min="15362" max="15362" width="10.28515625" style="71" customWidth="1"/>
    <col min="15363" max="15363" width="9.85546875" style="71" customWidth="1"/>
    <col min="15364" max="15365" width="9.140625" style="71" customWidth="1"/>
    <col min="15366" max="15366" width="10" style="71" customWidth="1"/>
    <col min="15367" max="15368" width="9.140625" style="71" customWidth="1"/>
    <col min="15369" max="15369" width="9.42578125" style="71" customWidth="1"/>
    <col min="15370" max="15371" width="9.140625" style="71" customWidth="1"/>
    <col min="15372" max="15372" width="9.5703125" style="71" customWidth="1"/>
    <col min="15373" max="15373" width="9.140625" style="71" customWidth="1"/>
    <col min="15374" max="15374" width="13.7109375" style="71" customWidth="1"/>
    <col min="15375" max="15375" width="10.28515625" style="71" customWidth="1"/>
    <col min="15376" max="15376" width="10.85546875" style="71" customWidth="1"/>
    <col min="15377" max="15616" width="9.140625" style="71"/>
    <col min="15617" max="15617" width="22.85546875" style="71" customWidth="1"/>
    <col min="15618" max="15618" width="10.28515625" style="71" customWidth="1"/>
    <col min="15619" max="15619" width="9.85546875" style="71" customWidth="1"/>
    <col min="15620" max="15621" width="9.140625" style="71" customWidth="1"/>
    <col min="15622" max="15622" width="10" style="71" customWidth="1"/>
    <col min="15623" max="15624" width="9.140625" style="71" customWidth="1"/>
    <col min="15625" max="15625" width="9.42578125" style="71" customWidth="1"/>
    <col min="15626" max="15627" width="9.140625" style="71" customWidth="1"/>
    <col min="15628" max="15628" width="9.5703125" style="71" customWidth="1"/>
    <col min="15629" max="15629" width="9.140625" style="71" customWidth="1"/>
    <col min="15630" max="15630" width="13.7109375" style="71" customWidth="1"/>
    <col min="15631" max="15631" width="10.28515625" style="71" customWidth="1"/>
    <col min="15632" max="15632" width="10.85546875" style="71" customWidth="1"/>
    <col min="15633" max="15872" width="9.140625" style="71"/>
    <col min="15873" max="15873" width="22.85546875" style="71" customWidth="1"/>
    <col min="15874" max="15874" width="10.28515625" style="71" customWidth="1"/>
    <col min="15875" max="15875" width="9.85546875" style="71" customWidth="1"/>
    <col min="15876" max="15877" width="9.140625" style="71" customWidth="1"/>
    <col min="15878" max="15878" width="10" style="71" customWidth="1"/>
    <col min="15879" max="15880" width="9.140625" style="71" customWidth="1"/>
    <col min="15881" max="15881" width="9.42578125" style="71" customWidth="1"/>
    <col min="15882" max="15883" width="9.140625" style="71" customWidth="1"/>
    <col min="15884" max="15884" width="9.5703125" style="71" customWidth="1"/>
    <col min="15885" max="15885" width="9.140625" style="71" customWidth="1"/>
    <col min="15886" max="15886" width="13.7109375" style="71" customWidth="1"/>
    <col min="15887" max="15887" width="10.28515625" style="71" customWidth="1"/>
    <col min="15888" max="15888" width="10.85546875" style="71" customWidth="1"/>
    <col min="15889" max="16128" width="9.140625" style="71"/>
    <col min="16129" max="16129" width="22.85546875" style="71" customWidth="1"/>
    <col min="16130" max="16130" width="10.28515625" style="71" customWidth="1"/>
    <col min="16131" max="16131" width="9.85546875" style="71" customWidth="1"/>
    <col min="16132" max="16133" width="9.140625" style="71" customWidth="1"/>
    <col min="16134" max="16134" width="10" style="71" customWidth="1"/>
    <col min="16135" max="16136" width="9.140625" style="71" customWidth="1"/>
    <col min="16137" max="16137" width="9.42578125" style="71" customWidth="1"/>
    <col min="16138" max="16139" width="9.140625" style="71" customWidth="1"/>
    <col min="16140" max="16140" width="9.5703125" style="71" customWidth="1"/>
    <col min="16141" max="16141" width="9.140625" style="71" customWidth="1"/>
    <col min="16142" max="16142" width="13.7109375" style="71" customWidth="1"/>
    <col min="16143" max="16143" width="10.28515625" style="71" customWidth="1"/>
    <col min="16144" max="16144" width="10.85546875" style="71" customWidth="1"/>
    <col min="16145" max="16384" width="9.140625" style="71"/>
  </cols>
  <sheetData>
    <row r="1" spans="1:26" ht="34.5" customHeight="1" x14ac:dyDescent="0.2">
      <c r="A1" s="340" t="s">
        <v>90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26" ht="32.25" customHeight="1" x14ac:dyDescent="0.2">
      <c r="A2" s="341" t="s">
        <v>91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26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N3" s="72"/>
      <c r="O3" s="72"/>
      <c r="P3" s="73" t="s">
        <v>92</v>
      </c>
    </row>
    <row r="4" spans="1:26" ht="15.75" customHeight="1" x14ac:dyDescent="0.2">
      <c r="A4" s="338"/>
      <c r="B4" s="333" t="s">
        <v>210</v>
      </c>
      <c r="C4" s="333"/>
      <c r="D4" s="333"/>
      <c r="E4" s="334" t="s">
        <v>88</v>
      </c>
      <c r="F4" s="339"/>
      <c r="G4" s="339"/>
      <c r="H4" s="339"/>
      <c r="I4" s="339"/>
      <c r="J4" s="339"/>
      <c r="K4" s="327" t="s">
        <v>85</v>
      </c>
      <c r="L4" s="328"/>
      <c r="M4" s="329"/>
      <c r="N4" s="333" t="s">
        <v>89</v>
      </c>
      <c r="O4" s="333"/>
      <c r="P4" s="334"/>
      <c r="Q4" s="74"/>
    </row>
    <row r="5" spans="1:26" ht="36.75" customHeight="1" x14ac:dyDescent="0.2">
      <c r="A5" s="338"/>
      <c r="B5" s="333"/>
      <c r="C5" s="333"/>
      <c r="D5" s="333"/>
      <c r="E5" s="333" t="s">
        <v>87</v>
      </c>
      <c r="F5" s="333"/>
      <c r="G5" s="333"/>
      <c r="H5" s="333" t="s">
        <v>86</v>
      </c>
      <c r="I5" s="333"/>
      <c r="J5" s="333"/>
      <c r="K5" s="330"/>
      <c r="L5" s="331"/>
      <c r="M5" s="332"/>
      <c r="N5" s="333"/>
      <c r="O5" s="333"/>
      <c r="P5" s="334"/>
      <c r="Q5" s="74"/>
    </row>
    <row r="6" spans="1:26" ht="35.25" customHeight="1" x14ac:dyDescent="0.2">
      <c r="A6" s="338"/>
      <c r="B6" s="21" t="s">
        <v>208</v>
      </c>
      <c r="C6" s="21" t="s">
        <v>84</v>
      </c>
      <c r="D6" s="21" t="s">
        <v>209</v>
      </c>
      <c r="E6" s="21" t="s">
        <v>208</v>
      </c>
      <c r="F6" s="21" t="s">
        <v>84</v>
      </c>
      <c r="G6" s="21" t="s">
        <v>209</v>
      </c>
      <c r="H6" s="21" t="s">
        <v>208</v>
      </c>
      <c r="I6" s="21" t="s">
        <v>84</v>
      </c>
      <c r="J6" s="21" t="s">
        <v>209</v>
      </c>
      <c r="K6" s="21" t="s">
        <v>208</v>
      </c>
      <c r="L6" s="21" t="s">
        <v>84</v>
      </c>
      <c r="M6" s="22" t="s">
        <v>209</v>
      </c>
      <c r="N6" s="21" t="s">
        <v>208</v>
      </c>
      <c r="O6" s="21" t="s">
        <v>84</v>
      </c>
      <c r="P6" s="22" t="s">
        <v>209</v>
      </c>
      <c r="Q6" s="74"/>
    </row>
    <row r="7" spans="1:26" ht="12.75" customHeight="1" x14ac:dyDescent="0.2">
      <c r="A7" s="75" t="s">
        <v>93</v>
      </c>
      <c r="B7" s="76">
        <f>SUM(B8:B27)</f>
        <v>68044.439999999988</v>
      </c>
      <c r="C7" s="76">
        <f>SUM(C8:C27)</f>
        <v>64567.200000000019</v>
      </c>
      <c r="D7" s="76">
        <f>B7/C7*100</f>
        <v>105.38545887075786</v>
      </c>
      <c r="E7" s="76">
        <f>SUM(E8:E27)</f>
        <v>47841.39</v>
      </c>
      <c r="F7" s="76">
        <f>SUM(F8:F27)</f>
        <v>44769.44999999999</v>
      </c>
      <c r="G7" s="311">
        <f>E7/F7%</f>
        <v>106.86168804843484</v>
      </c>
      <c r="H7" s="76">
        <f>SUM(H8:H27)</f>
        <v>20203.05</v>
      </c>
      <c r="I7" s="76">
        <f>SUM(I8:I27)</f>
        <v>19797.75</v>
      </c>
      <c r="J7" s="76">
        <f>H7/I7*100</f>
        <v>102.04720233359852</v>
      </c>
      <c r="K7" s="76">
        <f>SUM(K8:K27)</f>
        <v>72008.600000000006</v>
      </c>
      <c r="L7" s="76">
        <f>SUM(L8:L27)</f>
        <v>77157.900000000009</v>
      </c>
      <c r="M7" s="76">
        <f>K7/L7*100</f>
        <v>93.326282856324497</v>
      </c>
      <c r="N7" s="76">
        <f>SUM(N8:N27)</f>
        <v>140053.03999999998</v>
      </c>
      <c r="O7" s="76">
        <f>SUM(O8:O27)</f>
        <v>141725.11000000002</v>
      </c>
      <c r="P7" s="76">
        <f>N7/O7*100</f>
        <v>98.820202009368671</v>
      </c>
      <c r="Q7" s="78"/>
      <c r="R7" s="79"/>
      <c r="S7" s="79"/>
      <c r="T7" s="78"/>
      <c r="U7" s="79"/>
      <c r="V7" s="79"/>
      <c r="W7" s="78"/>
      <c r="X7" s="79"/>
      <c r="Y7" s="79"/>
      <c r="Z7" s="78"/>
    </row>
    <row r="8" spans="1:26" ht="12.75" customHeight="1" x14ac:dyDescent="0.2">
      <c r="A8" s="80" t="s">
        <v>94</v>
      </c>
      <c r="B8" s="76">
        <v>4684.16</v>
      </c>
      <c r="C8" s="76">
        <f t="shared" ref="C8:C23" si="0">F8+I8</f>
        <v>4212.79</v>
      </c>
      <c r="D8" s="76">
        <f t="shared" ref="D8:D27" si="1">B8/C8*100</f>
        <v>111.18902200204614</v>
      </c>
      <c r="E8" s="311">
        <v>1869.54</v>
      </c>
      <c r="F8" s="311">
        <v>1937.91</v>
      </c>
      <c r="G8" s="311">
        <f t="shared" ref="G8:G27" si="2">E8/F8%</f>
        <v>96.471972382618375</v>
      </c>
      <c r="H8" s="311">
        <v>2814.62</v>
      </c>
      <c r="I8" s="312">
        <v>2274.88</v>
      </c>
      <c r="J8" s="76">
        <f t="shared" ref="J8:J27" si="3">H8/I8*100</f>
        <v>123.72608665072443</v>
      </c>
      <c r="K8" s="311">
        <v>2632.3</v>
      </c>
      <c r="L8" s="312">
        <v>2632.79</v>
      </c>
      <c r="M8" s="76">
        <f t="shared" ref="M8:M26" si="4">K8/L8*100</f>
        <v>99.981388564982396</v>
      </c>
      <c r="N8" s="311">
        <v>7316.46</v>
      </c>
      <c r="O8" s="76">
        <v>6845.57</v>
      </c>
      <c r="P8" s="76">
        <f t="shared" ref="P8:P27" si="5">N8/O8*100</f>
        <v>106.87875516574954</v>
      </c>
      <c r="Q8" s="78"/>
      <c r="R8" s="79"/>
      <c r="S8" s="79"/>
      <c r="T8" s="78"/>
      <c r="U8" s="79"/>
      <c r="V8" s="79"/>
      <c r="W8" s="78"/>
      <c r="X8" s="79"/>
      <c r="Y8" s="79"/>
      <c r="Z8" s="78"/>
    </row>
    <row r="9" spans="1:26" ht="12.75" customHeight="1" x14ac:dyDescent="0.2">
      <c r="A9" s="81" t="s">
        <v>95</v>
      </c>
      <c r="B9" s="76">
        <v>10563.73</v>
      </c>
      <c r="C9" s="76">
        <f t="shared" si="0"/>
        <v>10468.790000000001</v>
      </c>
      <c r="D9" s="76">
        <f t="shared" si="1"/>
        <v>100.90688608712179</v>
      </c>
      <c r="E9" s="311">
        <v>10096.530000000001</v>
      </c>
      <c r="F9" s="311">
        <v>9974.2000000000007</v>
      </c>
      <c r="G9" s="311">
        <f t="shared" si="2"/>
        <v>101.22646427783683</v>
      </c>
      <c r="H9" s="311">
        <v>467.2</v>
      </c>
      <c r="I9" s="312">
        <v>494.59</v>
      </c>
      <c r="J9" s="76">
        <f t="shared" si="3"/>
        <v>94.462079702379754</v>
      </c>
      <c r="K9" s="311">
        <v>5137.3999999999996</v>
      </c>
      <c r="L9" s="312">
        <v>5263.48</v>
      </c>
      <c r="M9" s="76">
        <f t="shared" si="4"/>
        <v>97.60462659685227</v>
      </c>
      <c r="N9" s="311">
        <v>15701.13</v>
      </c>
      <c r="O9" s="76">
        <v>15732.28</v>
      </c>
      <c r="P9" s="76">
        <f t="shared" si="5"/>
        <v>99.801999455895768</v>
      </c>
      <c r="Q9" s="78"/>
      <c r="R9" s="79"/>
      <c r="S9" s="79"/>
      <c r="T9" s="78"/>
      <c r="U9" s="79"/>
      <c r="V9" s="79"/>
      <c r="W9" s="78"/>
      <c r="X9" s="79"/>
      <c r="Y9" s="79"/>
      <c r="Z9" s="78"/>
    </row>
    <row r="10" spans="1:26" ht="12.75" customHeight="1" x14ac:dyDescent="0.2">
      <c r="A10" s="81" t="s">
        <v>96</v>
      </c>
      <c r="B10" s="76">
        <v>2835.1</v>
      </c>
      <c r="C10" s="76">
        <f t="shared" si="0"/>
        <v>2752.85</v>
      </c>
      <c r="D10" s="76">
        <f t="shared" si="1"/>
        <v>102.98781263054653</v>
      </c>
      <c r="E10" s="311">
        <v>884.8</v>
      </c>
      <c r="F10" s="311">
        <v>949.88</v>
      </c>
      <c r="G10" s="311">
        <f t="shared" si="2"/>
        <v>93.148608245252035</v>
      </c>
      <c r="H10" s="311">
        <v>1950.3</v>
      </c>
      <c r="I10" s="312">
        <v>1802.97</v>
      </c>
      <c r="J10" s="76">
        <f t="shared" si="3"/>
        <v>108.17151699695502</v>
      </c>
      <c r="K10" s="311">
        <v>6632.6</v>
      </c>
      <c r="L10" s="312">
        <v>6624.28</v>
      </c>
      <c r="M10" s="76">
        <f t="shared" si="4"/>
        <v>100.12559855561662</v>
      </c>
      <c r="N10" s="311">
        <v>9467.7000000000007</v>
      </c>
      <c r="O10" s="76">
        <v>9377.1299999999992</v>
      </c>
      <c r="P10" s="76">
        <f t="shared" si="5"/>
        <v>100.96586055648157</v>
      </c>
      <c r="Q10" s="78"/>
      <c r="R10" s="79"/>
      <c r="S10" s="79"/>
      <c r="T10" s="78"/>
      <c r="U10" s="79"/>
      <c r="V10" s="79"/>
      <c r="W10" s="78"/>
      <c r="X10" s="79"/>
      <c r="Y10" s="79"/>
      <c r="Z10" s="78"/>
    </row>
    <row r="11" spans="1:26" ht="12.75" customHeight="1" x14ac:dyDescent="0.2">
      <c r="A11" s="81" t="s">
        <v>97</v>
      </c>
      <c r="B11" s="76">
        <v>13731.71</v>
      </c>
      <c r="C11" s="76">
        <f t="shared" si="0"/>
        <v>12075.43</v>
      </c>
      <c r="D11" s="76">
        <f t="shared" si="1"/>
        <v>113.71611611346344</v>
      </c>
      <c r="E11" s="311">
        <v>12134.21</v>
      </c>
      <c r="F11" s="311">
        <v>10352.81</v>
      </c>
      <c r="G11" s="311">
        <f t="shared" si="2"/>
        <v>117.20692256498477</v>
      </c>
      <c r="H11" s="311">
        <v>1597.5</v>
      </c>
      <c r="I11" s="312">
        <v>1722.62</v>
      </c>
      <c r="J11" s="76">
        <f t="shared" si="3"/>
        <v>92.736645342559598</v>
      </c>
      <c r="K11" s="311">
        <v>4935.7</v>
      </c>
      <c r="L11" s="312">
        <v>5760.88</v>
      </c>
      <c r="M11" s="76">
        <f t="shared" si="4"/>
        <v>85.676146699809735</v>
      </c>
      <c r="N11" s="311">
        <v>18667.41</v>
      </c>
      <c r="O11" s="76">
        <v>17836.310000000001</v>
      </c>
      <c r="P11" s="76">
        <f t="shared" si="5"/>
        <v>104.65959607116045</v>
      </c>
      <c r="Q11" s="78"/>
      <c r="R11" s="79"/>
      <c r="S11" s="79"/>
      <c r="T11" s="78"/>
      <c r="U11" s="79"/>
      <c r="V11" s="79"/>
      <c r="W11" s="78"/>
      <c r="X11" s="79"/>
      <c r="Y11" s="79"/>
      <c r="Z11" s="78"/>
    </row>
    <row r="12" spans="1:26" ht="12.75" customHeight="1" x14ac:dyDescent="0.2">
      <c r="A12" s="81" t="s">
        <v>98</v>
      </c>
      <c r="B12" s="76">
        <v>1079.0999999999999</v>
      </c>
      <c r="C12" s="76">
        <f t="shared" si="0"/>
        <v>1211.82</v>
      </c>
      <c r="D12" s="76">
        <f t="shared" si="1"/>
        <v>89.047878397781844</v>
      </c>
      <c r="E12" s="311">
        <v>46</v>
      </c>
      <c r="F12" s="311">
        <v>29.21</v>
      </c>
      <c r="G12" s="311">
        <f t="shared" si="2"/>
        <v>157.4803149606299</v>
      </c>
      <c r="H12" s="311">
        <v>1033.0999999999999</v>
      </c>
      <c r="I12" s="312">
        <v>1182.6099999999999</v>
      </c>
      <c r="J12" s="76">
        <f t="shared" si="3"/>
        <v>87.35762423791445</v>
      </c>
      <c r="K12" s="311">
        <v>2791.6</v>
      </c>
      <c r="L12" s="312">
        <v>3006.82</v>
      </c>
      <c r="M12" s="76">
        <f t="shared" si="4"/>
        <v>92.842271901876387</v>
      </c>
      <c r="N12" s="311">
        <v>3870.7</v>
      </c>
      <c r="O12" s="76">
        <v>4218.6499999999996</v>
      </c>
      <c r="P12" s="76">
        <f t="shared" si="5"/>
        <v>91.752100790537256</v>
      </c>
      <c r="Q12" s="78"/>
      <c r="R12" s="79"/>
      <c r="S12" s="79"/>
      <c r="T12" s="78"/>
      <c r="U12" s="79"/>
      <c r="V12" s="79"/>
      <c r="W12" s="78"/>
      <c r="X12" s="79"/>
      <c r="Y12" s="79"/>
      <c r="Z12" s="78"/>
    </row>
    <row r="13" spans="1:26" ht="12.75" customHeight="1" x14ac:dyDescent="0.2">
      <c r="A13" s="81" t="s">
        <v>99</v>
      </c>
      <c r="B13" s="76">
        <v>3391.85</v>
      </c>
      <c r="C13" s="76">
        <f t="shared" si="0"/>
        <v>3237.73</v>
      </c>
      <c r="D13" s="76">
        <f t="shared" si="1"/>
        <v>104.76012514941021</v>
      </c>
      <c r="E13" s="311">
        <v>1712.65</v>
      </c>
      <c r="F13" s="311">
        <v>1687.6</v>
      </c>
      <c r="G13" s="311">
        <f t="shared" si="2"/>
        <v>101.48435648257883</v>
      </c>
      <c r="H13" s="311">
        <v>1679.2</v>
      </c>
      <c r="I13" s="312">
        <v>1550.13</v>
      </c>
      <c r="J13" s="76">
        <f t="shared" si="3"/>
        <v>108.32639843109932</v>
      </c>
      <c r="K13" s="311">
        <v>2561.1999999999998</v>
      </c>
      <c r="L13" s="312">
        <v>2581.8200000000002</v>
      </c>
      <c r="M13" s="76">
        <f t="shared" si="4"/>
        <v>99.201338590606611</v>
      </c>
      <c r="N13" s="311">
        <v>5953.05</v>
      </c>
      <c r="O13" s="76">
        <v>5819.55</v>
      </c>
      <c r="P13" s="76">
        <f t="shared" si="5"/>
        <v>102.29399180348997</v>
      </c>
      <c r="Q13" s="78"/>
      <c r="R13" s="79"/>
      <c r="S13" s="79"/>
      <c r="T13" s="78"/>
      <c r="U13" s="79"/>
      <c r="V13" s="79"/>
      <c r="W13" s="78"/>
      <c r="X13" s="79"/>
      <c r="Y13" s="79"/>
      <c r="Z13" s="78"/>
    </row>
    <row r="14" spans="1:26" ht="12.75" customHeight="1" x14ac:dyDescent="0.2">
      <c r="A14" s="81" t="s">
        <v>100</v>
      </c>
      <c r="B14" s="76">
        <v>3997.86</v>
      </c>
      <c r="C14" s="76">
        <f t="shared" si="0"/>
        <v>3812.9300000000003</v>
      </c>
      <c r="D14" s="76">
        <f t="shared" si="1"/>
        <v>104.85007592586277</v>
      </c>
      <c r="E14" s="311">
        <v>1791.76</v>
      </c>
      <c r="F14" s="311">
        <v>1667.09</v>
      </c>
      <c r="G14" s="311">
        <f t="shared" si="2"/>
        <v>107.47830051167004</v>
      </c>
      <c r="H14" s="311">
        <v>2206.1</v>
      </c>
      <c r="I14" s="312">
        <v>2145.84</v>
      </c>
      <c r="J14" s="76">
        <f t="shared" si="3"/>
        <v>102.80822428512842</v>
      </c>
      <c r="K14" s="311">
        <v>4675.3</v>
      </c>
      <c r="L14" s="312">
        <v>4637.2299999999996</v>
      </c>
      <c r="M14" s="76">
        <f t="shared" si="4"/>
        <v>100.82096423942744</v>
      </c>
      <c r="N14" s="311">
        <v>8673.16</v>
      </c>
      <c r="O14" s="76">
        <v>8450.16</v>
      </c>
      <c r="P14" s="76">
        <f t="shared" si="5"/>
        <v>102.63900328514491</v>
      </c>
      <c r="Q14" s="78"/>
      <c r="R14" s="79"/>
      <c r="S14" s="79"/>
      <c r="T14" s="78"/>
      <c r="U14" s="79"/>
      <c r="V14" s="79"/>
      <c r="W14" s="78"/>
      <c r="X14" s="79"/>
      <c r="Y14" s="79"/>
      <c r="Z14" s="78"/>
    </row>
    <row r="15" spans="1:26" ht="12.75" customHeight="1" x14ac:dyDescent="0.2">
      <c r="A15" s="81" t="s">
        <v>101</v>
      </c>
      <c r="B15" s="76">
        <v>1372.25</v>
      </c>
      <c r="C15" s="76">
        <f t="shared" si="0"/>
        <v>1282.48</v>
      </c>
      <c r="D15" s="76">
        <f t="shared" si="1"/>
        <v>106.99971929386814</v>
      </c>
      <c r="E15" s="311">
        <v>379.15</v>
      </c>
      <c r="F15" s="311">
        <v>333.85</v>
      </c>
      <c r="G15" s="311">
        <f t="shared" si="2"/>
        <v>113.56896809944584</v>
      </c>
      <c r="H15" s="311">
        <v>993.1</v>
      </c>
      <c r="I15" s="312">
        <v>948.63</v>
      </c>
      <c r="J15" s="76">
        <f t="shared" si="3"/>
        <v>104.68781295130873</v>
      </c>
      <c r="K15" s="311">
        <v>4249.1000000000004</v>
      </c>
      <c r="L15" s="312">
        <v>4134.16</v>
      </c>
      <c r="M15" s="76">
        <f t="shared" si="4"/>
        <v>102.7802504015326</v>
      </c>
      <c r="N15" s="311">
        <v>5621.35</v>
      </c>
      <c r="O15" s="76">
        <v>5416.65</v>
      </c>
      <c r="P15" s="76">
        <f t="shared" si="5"/>
        <v>103.7790885510417</v>
      </c>
      <c r="Q15" s="78"/>
      <c r="R15" s="79"/>
      <c r="S15" s="79"/>
      <c r="T15" s="78"/>
      <c r="U15" s="79"/>
      <c r="V15" s="79"/>
      <c r="W15" s="78"/>
      <c r="X15" s="79"/>
      <c r="Y15" s="79"/>
      <c r="Z15" s="78"/>
    </row>
    <row r="16" spans="1:26" ht="12.75" customHeight="1" x14ac:dyDescent="0.2">
      <c r="A16" s="81" t="s">
        <v>102</v>
      </c>
      <c r="B16" s="76">
        <v>2939.89</v>
      </c>
      <c r="C16" s="76">
        <f t="shared" si="0"/>
        <v>2864.99</v>
      </c>
      <c r="D16" s="76">
        <f t="shared" si="1"/>
        <v>102.61431977074965</v>
      </c>
      <c r="E16" s="311">
        <v>1707.79</v>
      </c>
      <c r="F16" s="311">
        <v>1646.01</v>
      </c>
      <c r="G16" s="311">
        <f t="shared" si="2"/>
        <v>103.75331863111403</v>
      </c>
      <c r="H16" s="311">
        <v>1232.0999999999999</v>
      </c>
      <c r="I16" s="312">
        <v>1218.98</v>
      </c>
      <c r="J16" s="76">
        <f t="shared" si="3"/>
        <v>101.07630970155374</v>
      </c>
      <c r="K16" s="311">
        <v>3459</v>
      </c>
      <c r="L16" s="312">
        <v>3483.54</v>
      </c>
      <c r="M16" s="76">
        <f t="shared" si="4"/>
        <v>99.295544187808957</v>
      </c>
      <c r="N16" s="311">
        <v>6398.89</v>
      </c>
      <c r="O16" s="76">
        <v>6348.53</v>
      </c>
      <c r="P16" s="76">
        <f t="shared" si="5"/>
        <v>100.79325450143577</v>
      </c>
      <c r="Q16" s="78"/>
      <c r="R16" s="79"/>
      <c r="S16" s="79"/>
      <c r="T16" s="78"/>
      <c r="U16" s="79"/>
      <c r="V16" s="79"/>
      <c r="W16" s="78"/>
      <c r="X16" s="79"/>
      <c r="Y16" s="79"/>
      <c r="Z16" s="78"/>
    </row>
    <row r="17" spans="1:26" ht="12.75" customHeight="1" x14ac:dyDescent="0.2">
      <c r="A17" s="81" t="s">
        <v>103</v>
      </c>
      <c r="B17" s="76">
        <v>2722.39</v>
      </c>
      <c r="C17" s="76">
        <f t="shared" si="0"/>
        <v>3216.98</v>
      </c>
      <c r="D17" s="76">
        <f t="shared" si="1"/>
        <v>84.62564268351062</v>
      </c>
      <c r="E17" s="311">
        <v>2596.9899999999998</v>
      </c>
      <c r="F17" s="311">
        <v>3098.37</v>
      </c>
      <c r="G17" s="311">
        <f t="shared" si="2"/>
        <v>83.81794298292327</v>
      </c>
      <c r="H17" s="311">
        <v>125.4</v>
      </c>
      <c r="I17" s="312">
        <v>118.61</v>
      </c>
      <c r="J17" s="76">
        <f t="shared" si="3"/>
        <v>105.72464379057416</v>
      </c>
      <c r="K17" s="311">
        <v>3413</v>
      </c>
      <c r="L17" s="312">
        <v>3462.98</v>
      </c>
      <c r="M17" s="76">
        <f t="shared" si="4"/>
        <v>98.556734373285437</v>
      </c>
      <c r="N17" s="311">
        <v>6135.39</v>
      </c>
      <c r="O17" s="76">
        <v>6679.95</v>
      </c>
      <c r="P17" s="76">
        <f t="shared" si="5"/>
        <v>91.847843172478832</v>
      </c>
      <c r="Q17" s="78"/>
      <c r="R17" s="79"/>
      <c r="S17" s="79"/>
      <c r="T17" s="78"/>
      <c r="U17" s="79"/>
      <c r="V17" s="79"/>
      <c r="W17" s="78"/>
      <c r="X17" s="79"/>
      <c r="Y17" s="79"/>
      <c r="Z17" s="78"/>
    </row>
    <row r="18" spans="1:26" ht="12.75" customHeight="1" x14ac:dyDescent="0.2">
      <c r="A18" s="81" t="s">
        <v>104</v>
      </c>
      <c r="B18" s="76">
        <v>523.6</v>
      </c>
      <c r="C18" s="76">
        <f t="shared" si="0"/>
        <v>471.29999999999995</v>
      </c>
      <c r="D18" s="76">
        <f t="shared" si="1"/>
        <v>111.09696583916828</v>
      </c>
      <c r="E18" s="311">
        <v>133.5</v>
      </c>
      <c r="F18" s="311">
        <v>82.96</v>
      </c>
      <c r="G18" s="311">
        <f t="shared" si="2"/>
        <v>160.92092574734815</v>
      </c>
      <c r="H18" s="311">
        <v>390.1</v>
      </c>
      <c r="I18" s="312">
        <v>388.34</v>
      </c>
      <c r="J18" s="76">
        <f t="shared" si="3"/>
        <v>100.45321110367205</v>
      </c>
      <c r="K18" s="311">
        <v>3062.3</v>
      </c>
      <c r="L18" s="312">
        <v>2997.98</v>
      </c>
      <c r="M18" s="76">
        <f t="shared" si="4"/>
        <v>102.14544459936357</v>
      </c>
      <c r="N18" s="311">
        <v>3585.9</v>
      </c>
      <c r="O18" s="76">
        <v>3469.28</v>
      </c>
      <c r="P18" s="76">
        <f t="shared" si="5"/>
        <v>103.36150440437208</v>
      </c>
      <c r="Q18" s="78"/>
      <c r="R18" s="79"/>
      <c r="S18" s="79"/>
      <c r="T18" s="78"/>
      <c r="U18" s="79"/>
      <c r="V18" s="79"/>
      <c r="W18" s="78"/>
      <c r="X18" s="79"/>
      <c r="Y18" s="79"/>
      <c r="Z18" s="78"/>
    </row>
    <row r="19" spans="1:26" ht="12.75" customHeight="1" x14ac:dyDescent="0.2">
      <c r="A19" s="81" t="s">
        <v>105</v>
      </c>
      <c r="B19" s="76">
        <v>857.02</v>
      </c>
      <c r="C19" s="76">
        <f t="shared" si="0"/>
        <v>953.57999999999993</v>
      </c>
      <c r="D19" s="76">
        <f t="shared" si="1"/>
        <v>89.873948698588478</v>
      </c>
      <c r="E19" s="311">
        <v>720.42</v>
      </c>
      <c r="F19" s="311">
        <v>809.56</v>
      </c>
      <c r="G19" s="311">
        <f t="shared" si="2"/>
        <v>88.989080488166408</v>
      </c>
      <c r="H19" s="311">
        <v>136.6</v>
      </c>
      <c r="I19" s="312">
        <v>144.02000000000001</v>
      </c>
      <c r="J19" s="76">
        <f t="shared" si="3"/>
        <v>94.847937786418541</v>
      </c>
      <c r="K19" s="311">
        <v>429.2</v>
      </c>
      <c r="L19" s="312">
        <v>438.48</v>
      </c>
      <c r="M19" s="76">
        <f t="shared" si="4"/>
        <v>97.883597883597872</v>
      </c>
      <c r="N19" s="311">
        <v>1286.22</v>
      </c>
      <c r="O19" s="76">
        <v>1392.06</v>
      </c>
      <c r="P19" s="76">
        <f t="shared" si="5"/>
        <v>92.396879444851521</v>
      </c>
      <c r="Q19" s="78"/>
      <c r="R19" s="79"/>
      <c r="S19" s="79"/>
      <c r="T19" s="78"/>
      <c r="U19" s="79"/>
      <c r="V19" s="79"/>
      <c r="W19" s="78"/>
      <c r="X19" s="79"/>
      <c r="Y19" s="79"/>
      <c r="Z19" s="78"/>
    </row>
    <row r="20" spans="1:26" ht="12.75" customHeight="1" x14ac:dyDescent="0.2">
      <c r="A20" s="81" t="s">
        <v>106</v>
      </c>
      <c r="B20" s="76">
        <v>4444.17</v>
      </c>
      <c r="C20" s="76">
        <f t="shared" si="0"/>
        <v>3714.05</v>
      </c>
      <c r="D20" s="76">
        <f t="shared" si="1"/>
        <v>119.6583244705914</v>
      </c>
      <c r="E20" s="311">
        <v>2967.04</v>
      </c>
      <c r="F20" s="311">
        <v>2086.0300000000002</v>
      </c>
      <c r="G20" s="311">
        <f t="shared" si="2"/>
        <v>142.23381255303133</v>
      </c>
      <c r="H20" s="311">
        <v>1477.13</v>
      </c>
      <c r="I20" s="312">
        <v>1628.02</v>
      </c>
      <c r="J20" s="76">
        <f t="shared" si="3"/>
        <v>90.73168634291963</v>
      </c>
      <c r="K20" s="311">
        <v>2716.6</v>
      </c>
      <c r="L20" s="312">
        <v>3562.13</v>
      </c>
      <c r="M20" s="76">
        <f t="shared" si="4"/>
        <v>76.263359282227199</v>
      </c>
      <c r="N20" s="311">
        <v>7160.77</v>
      </c>
      <c r="O20" s="76">
        <v>7276.18</v>
      </c>
      <c r="P20" s="76">
        <f t="shared" si="5"/>
        <v>98.413865517345641</v>
      </c>
      <c r="Q20" s="78"/>
      <c r="R20" s="79"/>
      <c r="S20" s="79"/>
      <c r="T20" s="78"/>
      <c r="U20" s="79"/>
      <c r="V20" s="79"/>
      <c r="W20" s="78"/>
      <c r="X20" s="79"/>
      <c r="Y20" s="79"/>
      <c r="Z20" s="78"/>
    </row>
    <row r="21" spans="1:26" ht="12.75" customHeight="1" x14ac:dyDescent="0.2">
      <c r="A21" s="81" t="s">
        <v>107</v>
      </c>
      <c r="B21" s="76">
        <v>3208.33</v>
      </c>
      <c r="C21" s="76">
        <f t="shared" si="0"/>
        <v>3609.08</v>
      </c>
      <c r="D21" s="76">
        <f t="shared" si="1"/>
        <v>88.896062154344051</v>
      </c>
      <c r="E21" s="311">
        <v>2043.33</v>
      </c>
      <c r="F21" s="311">
        <v>2415.12</v>
      </c>
      <c r="G21" s="311">
        <f t="shared" si="2"/>
        <v>84.60573387657756</v>
      </c>
      <c r="H21" s="311">
        <v>1165</v>
      </c>
      <c r="I21" s="312">
        <v>1193.96</v>
      </c>
      <c r="J21" s="76">
        <f t="shared" si="3"/>
        <v>97.574458105799195</v>
      </c>
      <c r="K21" s="311">
        <v>3964</v>
      </c>
      <c r="L21" s="312">
        <v>4455.03</v>
      </c>
      <c r="M21" s="76">
        <f t="shared" si="4"/>
        <v>88.978076466376208</v>
      </c>
      <c r="N21" s="311">
        <v>7172.33</v>
      </c>
      <c r="O21" s="76">
        <v>8064.12</v>
      </c>
      <c r="P21" s="76">
        <f t="shared" si="5"/>
        <v>88.94126079473024</v>
      </c>
      <c r="Q21" s="78"/>
      <c r="R21" s="79"/>
      <c r="S21" s="79"/>
      <c r="T21" s="78"/>
      <c r="U21" s="79"/>
      <c r="V21" s="79"/>
      <c r="W21" s="78"/>
      <c r="X21" s="79"/>
      <c r="Y21" s="79"/>
      <c r="Z21" s="78"/>
    </row>
    <row r="22" spans="1:26" ht="12.75" customHeight="1" x14ac:dyDescent="0.2">
      <c r="A22" s="81" t="s">
        <v>108</v>
      </c>
      <c r="B22" s="76">
        <v>2346.29</v>
      </c>
      <c r="C22" s="76">
        <f t="shared" si="0"/>
        <v>1256.76</v>
      </c>
      <c r="D22" s="76">
        <f t="shared" si="1"/>
        <v>186.69356122091727</v>
      </c>
      <c r="E22" s="311">
        <v>1722.29</v>
      </c>
      <c r="F22" s="311">
        <v>751.71</v>
      </c>
      <c r="G22" s="311">
        <f t="shared" si="2"/>
        <v>229.11628154474465</v>
      </c>
      <c r="H22" s="311">
        <v>624</v>
      </c>
      <c r="I22" s="312">
        <v>505.05</v>
      </c>
      <c r="J22" s="76">
        <f t="shared" si="3"/>
        <v>123.55212355212355</v>
      </c>
      <c r="K22" s="311">
        <v>15764.5</v>
      </c>
      <c r="L22" s="312">
        <v>18602.990000000002</v>
      </c>
      <c r="M22" s="76">
        <f t="shared" si="4"/>
        <v>84.741753879349488</v>
      </c>
      <c r="N22" s="311">
        <v>18110.79</v>
      </c>
      <c r="O22" s="76">
        <v>19859.740000000002</v>
      </c>
      <c r="P22" s="76">
        <f t="shared" si="5"/>
        <v>91.193489944984179</v>
      </c>
      <c r="Q22" s="78"/>
      <c r="R22" s="79"/>
      <c r="S22" s="79"/>
      <c r="T22" s="78"/>
      <c r="U22" s="79"/>
      <c r="V22" s="79"/>
      <c r="W22" s="78"/>
      <c r="X22" s="79"/>
      <c r="Y22" s="79"/>
      <c r="Z22" s="78"/>
    </row>
    <row r="23" spans="1:26" ht="12.75" customHeight="1" x14ac:dyDescent="0.2">
      <c r="A23" s="80" t="s">
        <v>109</v>
      </c>
      <c r="B23" s="76">
        <v>1098.3499999999999</v>
      </c>
      <c r="C23" s="76">
        <f t="shared" si="0"/>
        <v>1097.1899999999998</v>
      </c>
      <c r="D23" s="76">
        <f t="shared" si="1"/>
        <v>100.10572462381175</v>
      </c>
      <c r="E23" s="311">
        <v>2.25</v>
      </c>
      <c r="F23" s="311">
        <v>6.35</v>
      </c>
      <c r="G23" s="311">
        <f t="shared" si="2"/>
        <v>35.433070866141733</v>
      </c>
      <c r="H23" s="311">
        <v>1096.0999999999999</v>
      </c>
      <c r="I23" s="312">
        <v>1090.8399999999999</v>
      </c>
      <c r="J23" s="76">
        <f t="shared" si="3"/>
        <v>100.48219720582303</v>
      </c>
      <c r="K23" s="311">
        <v>2623.6</v>
      </c>
      <c r="L23" s="312">
        <v>2621.87</v>
      </c>
      <c r="M23" s="76">
        <f t="shared" si="4"/>
        <v>100.06598343930095</v>
      </c>
      <c r="N23" s="311">
        <v>3721.95</v>
      </c>
      <c r="O23" s="76">
        <v>3719.06</v>
      </c>
      <c r="P23" s="76">
        <f t="shared" si="5"/>
        <v>100.07770780788694</v>
      </c>
      <c r="Q23" s="78"/>
      <c r="R23" s="79"/>
      <c r="S23" s="79"/>
      <c r="T23" s="78"/>
      <c r="U23" s="79"/>
      <c r="V23" s="79"/>
      <c r="W23" s="78"/>
      <c r="X23" s="79"/>
      <c r="Y23" s="79"/>
      <c r="Z23" s="78"/>
    </row>
    <row r="24" spans="1:26" ht="12.75" customHeight="1" x14ac:dyDescent="0.2">
      <c r="A24" s="81" t="s">
        <v>110</v>
      </c>
      <c r="B24" s="76">
        <v>7910</v>
      </c>
      <c r="C24" s="76">
        <f>F24+I24</f>
        <v>7994.41</v>
      </c>
      <c r="D24" s="76">
        <f t="shared" si="1"/>
        <v>98.944137215879607</v>
      </c>
      <c r="E24" s="311">
        <v>6807</v>
      </c>
      <c r="F24" s="311">
        <v>6713.35</v>
      </c>
      <c r="G24" s="311">
        <f t="shared" si="2"/>
        <v>101.39498164105849</v>
      </c>
      <c r="H24" s="311">
        <v>1103</v>
      </c>
      <c r="I24" s="312">
        <v>1281.06</v>
      </c>
      <c r="J24" s="76">
        <f t="shared" si="3"/>
        <v>86.100572963015011</v>
      </c>
      <c r="K24" s="311">
        <v>2284.6</v>
      </c>
      <c r="L24" s="312">
        <v>2214.14</v>
      </c>
      <c r="M24" s="76">
        <f t="shared" si="4"/>
        <v>103.18227393028445</v>
      </c>
      <c r="N24" s="311">
        <v>10194.6</v>
      </c>
      <c r="O24" s="76">
        <v>10208.549999999999</v>
      </c>
      <c r="P24" s="76">
        <f t="shared" si="5"/>
        <v>99.863349839105467</v>
      </c>
      <c r="Q24" s="78"/>
      <c r="R24" s="79"/>
      <c r="S24" s="79"/>
      <c r="T24" s="78"/>
      <c r="U24" s="79"/>
      <c r="V24" s="79"/>
      <c r="W24" s="78"/>
      <c r="X24" s="79"/>
      <c r="Y24" s="79"/>
      <c r="Z24" s="78"/>
    </row>
    <row r="25" spans="1:26" ht="12.75" customHeight="1" x14ac:dyDescent="0.2">
      <c r="A25" s="81" t="s">
        <v>111</v>
      </c>
      <c r="B25" s="76">
        <v>1.5</v>
      </c>
      <c r="C25" s="76">
        <f>F25</f>
        <v>0.35</v>
      </c>
      <c r="D25" s="76">
        <f t="shared" si="1"/>
        <v>428.57142857142856</v>
      </c>
      <c r="E25" s="76">
        <v>1.5</v>
      </c>
      <c r="F25" s="76">
        <v>0.35</v>
      </c>
      <c r="G25" s="311">
        <f t="shared" si="2"/>
        <v>428.57142857142861</v>
      </c>
      <c r="H25" s="76" t="s">
        <v>227</v>
      </c>
      <c r="I25" s="76" t="s">
        <v>227</v>
      </c>
      <c r="J25" s="76" t="s">
        <v>227</v>
      </c>
      <c r="K25" s="76">
        <v>5.3</v>
      </c>
      <c r="L25" s="76">
        <v>6.1</v>
      </c>
      <c r="M25" s="76">
        <f t="shared" si="4"/>
        <v>86.885245901639351</v>
      </c>
      <c r="N25" s="76">
        <v>6.8</v>
      </c>
      <c r="O25" s="76">
        <v>6.4499999999999993</v>
      </c>
      <c r="P25" s="76">
        <f t="shared" si="5"/>
        <v>105.4263565891473</v>
      </c>
      <c r="Q25" s="78"/>
      <c r="R25" s="79"/>
      <c r="S25" s="79"/>
      <c r="T25" s="78"/>
      <c r="U25" s="82"/>
      <c r="V25" s="79"/>
      <c r="W25" s="82"/>
      <c r="X25" s="79"/>
      <c r="Y25" s="79"/>
      <c r="Z25" s="78"/>
    </row>
    <row r="26" spans="1:26" ht="12.75" customHeight="1" x14ac:dyDescent="0.2">
      <c r="A26" s="81" t="s">
        <v>112</v>
      </c>
      <c r="B26" s="76" t="s">
        <v>227</v>
      </c>
      <c r="C26" s="76" t="s">
        <v>227</v>
      </c>
      <c r="D26" s="76" t="s">
        <v>227</v>
      </c>
      <c r="E26" s="76" t="s">
        <v>227</v>
      </c>
      <c r="F26" s="76" t="s">
        <v>227</v>
      </c>
      <c r="G26" s="311" t="s">
        <v>227</v>
      </c>
      <c r="H26" s="76" t="s">
        <v>227</v>
      </c>
      <c r="I26" s="76" t="s">
        <v>227</v>
      </c>
      <c r="J26" s="76" t="s">
        <v>227</v>
      </c>
      <c r="K26" s="76">
        <v>0.5</v>
      </c>
      <c r="L26" s="76">
        <v>6.7</v>
      </c>
      <c r="M26" s="76">
        <f t="shared" si="4"/>
        <v>7.4626865671641784</v>
      </c>
      <c r="N26" s="76">
        <v>0.5</v>
      </c>
      <c r="O26" s="76">
        <v>6.7</v>
      </c>
      <c r="P26" s="76">
        <f t="shared" si="5"/>
        <v>7.4626865671641784</v>
      </c>
      <c r="Q26" s="78"/>
      <c r="R26" s="79"/>
      <c r="S26" s="79"/>
      <c r="T26" s="78"/>
      <c r="U26" s="82"/>
      <c r="V26" s="82"/>
      <c r="W26" s="82"/>
      <c r="X26" s="79"/>
      <c r="Y26" s="79"/>
      <c r="Z26" s="78"/>
    </row>
    <row r="27" spans="1:26" ht="12.75" customHeight="1" x14ac:dyDescent="0.2">
      <c r="A27" s="83" t="s">
        <v>113</v>
      </c>
      <c r="B27" s="84">
        <v>337.14</v>
      </c>
      <c r="C27" s="84">
        <f>F27+I27</f>
        <v>333.69</v>
      </c>
      <c r="D27" s="84">
        <f t="shared" si="1"/>
        <v>101.03389373370493</v>
      </c>
      <c r="E27" s="84">
        <v>224.64</v>
      </c>
      <c r="F27" s="84">
        <v>227.09</v>
      </c>
      <c r="G27" s="313">
        <f t="shared" si="2"/>
        <v>98.921132590602838</v>
      </c>
      <c r="H27" s="84">
        <v>112.5</v>
      </c>
      <c r="I27" s="84">
        <v>106.6</v>
      </c>
      <c r="J27" s="84">
        <f t="shared" si="3"/>
        <v>105.53470919324579</v>
      </c>
      <c r="K27" s="84">
        <v>670.8</v>
      </c>
      <c r="L27" s="84">
        <v>664.5</v>
      </c>
      <c r="M27" s="84">
        <f>K27/L27*100</f>
        <v>100.94808126410835</v>
      </c>
      <c r="N27" s="84">
        <v>1007.94</v>
      </c>
      <c r="O27" s="84">
        <v>998.19</v>
      </c>
      <c r="P27" s="84">
        <f t="shared" si="5"/>
        <v>100.97676794998949</v>
      </c>
      <c r="Q27" s="78"/>
      <c r="R27" s="79"/>
      <c r="S27" s="79"/>
      <c r="T27" s="78"/>
      <c r="U27" s="79"/>
      <c r="V27" s="79"/>
      <c r="W27" s="78"/>
      <c r="X27" s="79"/>
      <c r="Y27" s="79"/>
      <c r="Z27" s="78"/>
    </row>
  </sheetData>
  <mergeCells count="9">
    <mergeCell ref="N4:P5"/>
    <mergeCell ref="E4:J4"/>
    <mergeCell ref="A1:P1"/>
    <mergeCell ref="A2:P2"/>
    <mergeCell ref="K4:M5"/>
    <mergeCell ref="A4:A6"/>
    <mergeCell ref="B4:D5"/>
    <mergeCell ref="E5:G5"/>
    <mergeCell ref="H5:J5"/>
  </mergeCells>
  <pageMargins left="0.59055118110236227" right="0.59055118110236227" top="0.59055118110236227" bottom="0.39370078740157483" header="0" footer="0.39370078740157483"/>
  <pageSetup paperSize="9" scale="96" firstPageNumber="4" orientation="landscape" useFirstPageNumber="1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E40" sqref="E40"/>
    </sheetView>
  </sheetViews>
  <sheetFormatPr defaultRowHeight="12.75" x14ac:dyDescent="0.2"/>
  <cols>
    <col min="1" max="1" width="22.28515625" style="86" customWidth="1"/>
    <col min="2" max="2" width="15.42578125" style="86" customWidth="1"/>
    <col min="3" max="9" width="13.85546875" style="86" customWidth="1"/>
    <col min="10" max="10" width="9.5703125" style="86" bestFit="1" customWidth="1"/>
    <col min="11" max="256" width="9.140625" style="86"/>
    <col min="257" max="257" width="22.28515625" style="86" customWidth="1"/>
    <col min="258" max="258" width="15.42578125" style="86" customWidth="1"/>
    <col min="259" max="265" width="13.85546875" style="86" customWidth="1"/>
    <col min="266" max="266" width="9.5703125" style="86" bestFit="1" customWidth="1"/>
    <col min="267" max="512" width="9.140625" style="86"/>
    <col min="513" max="513" width="22.28515625" style="86" customWidth="1"/>
    <col min="514" max="514" width="15.42578125" style="86" customWidth="1"/>
    <col min="515" max="521" width="13.85546875" style="86" customWidth="1"/>
    <col min="522" max="522" width="9.5703125" style="86" bestFit="1" customWidth="1"/>
    <col min="523" max="768" width="9.140625" style="86"/>
    <col min="769" max="769" width="22.28515625" style="86" customWidth="1"/>
    <col min="770" max="770" width="15.42578125" style="86" customWidth="1"/>
    <col min="771" max="777" width="13.85546875" style="86" customWidth="1"/>
    <col min="778" max="778" width="9.5703125" style="86" bestFit="1" customWidth="1"/>
    <col min="779" max="1024" width="9.140625" style="86"/>
    <col min="1025" max="1025" width="22.28515625" style="86" customWidth="1"/>
    <col min="1026" max="1026" width="15.42578125" style="86" customWidth="1"/>
    <col min="1027" max="1033" width="13.85546875" style="86" customWidth="1"/>
    <col min="1034" max="1034" width="9.5703125" style="86" bestFit="1" customWidth="1"/>
    <col min="1035" max="1280" width="9.140625" style="86"/>
    <col min="1281" max="1281" width="22.28515625" style="86" customWidth="1"/>
    <col min="1282" max="1282" width="15.42578125" style="86" customWidth="1"/>
    <col min="1283" max="1289" width="13.85546875" style="86" customWidth="1"/>
    <col min="1290" max="1290" width="9.5703125" style="86" bestFit="1" customWidth="1"/>
    <col min="1291" max="1536" width="9.140625" style="86"/>
    <col min="1537" max="1537" width="22.28515625" style="86" customWidth="1"/>
    <col min="1538" max="1538" width="15.42578125" style="86" customWidth="1"/>
    <col min="1539" max="1545" width="13.85546875" style="86" customWidth="1"/>
    <col min="1546" max="1546" width="9.5703125" style="86" bestFit="1" customWidth="1"/>
    <col min="1547" max="1792" width="9.140625" style="86"/>
    <col min="1793" max="1793" width="22.28515625" style="86" customWidth="1"/>
    <col min="1794" max="1794" width="15.42578125" style="86" customWidth="1"/>
    <col min="1795" max="1801" width="13.85546875" style="86" customWidth="1"/>
    <col min="1802" max="1802" width="9.5703125" style="86" bestFit="1" customWidth="1"/>
    <col min="1803" max="2048" width="9.140625" style="86"/>
    <col min="2049" max="2049" width="22.28515625" style="86" customWidth="1"/>
    <col min="2050" max="2050" width="15.42578125" style="86" customWidth="1"/>
    <col min="2051" max="2057" width="13.85546875" style="86" customWidth="1"/>
    <col min="2058" max="2058" width="9.5703125" style="86" bestFit="1" customWidth="1"/>
    <col min="2059" max="2304" width="9.140625" style="86"/>
    <col min="2305" max="2305" width="22.28515625" style="86" customWidth="1"/>
    <col min="2306" max="2306" width="15.42578125" style="86" customWidth="1"/>
    <col min="2307" max="2313" width="13.85546875" style="86" customWidth="1"/>
    <col min="2314" max="2314" width="9.5703125" style="86" bestFit="1" customWidth="1"/>
    <col min="2315" max="2560" width="9.140625" style="86"/>
    <col min="2561" max="2561" width="22.28515625" style="86" customWidth="1"/>
    <col min="2562" max="2562" width="15.42578125" style="86" customWidth="1"/>
    <col min="2563" max="2569" width="13.85546875" style="86" customWidth="1"/>
    <col min="2570" max="2570" width="9.5703125" style="86" bestFit="1" customWidth="1"/>
    <col min="2571" max="2816" width="9.140625" style="86"/>
    <col min="2817" max="2817" width="22.28515625" style="86" customWidth="1"/>
    <col min="2818" max="2818" width="15.42578125" style="86" customWidth="1"/>
    <col min="2819" max="2825" width="13.85546875" style="86" customWidth="1"/>
    <col min="2826" max="2826" width="9.5703125" style="86" bestFit="1" customWidth="1"/>
    <col min="2827" max="3072" width="9.140625" style="86"/>
    <col min="3073" max="3073" width="22.28515625" style="86" customWidth="1"/>
    <col min="3074" max="3074" width="15.42578125" style="86" customWidth="1"/>
    <col min="3075" max="3081" width="13.85546875" style="86" customWidth="1"/>
    <col min="3082" max="3082" width="9.5703125" style="86" bestFit="1" customWidth="1"/>
    <col min="3083" max="3328" width="9.140625" style="86"/>
    <col min="3329" max="3329" width="22.28515625" style="86" customWidth="1"/>
    <col min="3330" max="3330" width="15.42578125" style="86" customWidth="1"/>
    <col min="3331" max="3337" width="13.85546875" style="86" customWidth="1"/>
    <col min="3338" max="3338" width="9.5703125" style="86" bestFit="1" customWidth="1"/>
    <col min="3339" max="3584" width="9.140625" style="86"/>
    <col min="3585" max="3585" width="22.28515625" style="86" customWidth="1"/>
    <col min="3586" max="3586" width="15.42578125" style="86" customWidth="1"/>
    <col min="3587" max="3593" width="13.85546875" style="86" customWidth="1"/>
    <col min="3594" max="3594" width="9.5703125" style="86" bestFit="1" customWidth="1"/>
    <col min="3595" max="3840" width="9.140625" style="86"/>
    <col min="3841" max="3841" width="22.28515625" style="86" customWidth="1"/>
    <col min="3842" max="3842" width="15.42578125" style="86" customWidth="1"/>
    <col min="3843" max="3849" width="13.85546875" style="86" customWidth="1"/>
    <col min="3850" max="3850" width="9.5703125" style="86" bestFit="1" customWidth="1"/>
    <col min="3851" max="4096" width="9.140625" style="86"/>
    <col min="4097" max="4097" width="22.28515625" style="86" customWidth="1"/>
    <col min="4098" max="4098" width="15.42578125" style="86" customWidth="1"/>
    <col min="4099" max="4105" width="13.85546875" style="86" customWidth="1"/>
    <col min="4106" max="4106" width="9.5703125" style="86" bestFit="1" customWidth="1"/>
    <col min="4107" max="4352" width="9.140625" style="86"/>
    <col min="4353" max="4353" width="22.28515625" style="86" customWidth="1"/>
    <col min="4354" max="4354" width="15.42578125" style="86" customWidth="1"/>
    <col min="4355" max="4361" width="13.85546875" style="86" customWidth="1"/>
    <col min="4362" max="4362" width="9.5703125" style="86" bestFit="1" customWidth="1"/>
    <col min="4363" max="4608" width="9.140625" style="86"/>
    <col min="4609" max="4609" width="22.28515625" style="86" customWidth="1"/>
    <col min="4610" max="4610" width="15.42578125" style="86" customWidth="1"/>
    <col min="4611" max="4617" width="13.85546875" style="86" customWidth="1"/>
    <col min="4618" max="4618" width="9.5703125" style="86" bestFit="1" customWidth="1"/>
    <col min="4619" max="4864" width="9.140625" style="86"/>
    <col min="4865" max="4865" width="22.28515625" style="86" customWidth="1"/>
    <col min="4866" max="4866" width="15.42578125" style="86" customWidth="1"/>
    <col min="4867" max="4873" width="13.85546875" style="86" customWidth="1"/>
    <col min="4874" max="4874" width="9.5703125" style="86" bestFit="1" customWidth="1"/>
    <col min="4875" max="5120" width="9.140625" style="86"/>
    <col min="5121" max="5121" width="22.28515625" style="86" customWidth="1"/>
    <col min="5122" max="5122" width="15.42578125" style="86" customWidth="1"/>
    <col min="5123" max="5129" width="13.85546875" style="86" customWidth="1"/>
    <col min="5130" max="5130" width="9.5703125" style="86" bestFit="1" customWidth="1"/>
    <col min="5131" max="5376" width="9.140625" style="86"/>
    <col min="5377" max="5377" width="22.28515625" style="86" customWidth="1"/>
    <col min="5378" max="5378" width="15.42578125" style="86" customWidth="1"/>
    <col min="5379" max="5385" width="13.85546875" style="86" customWidth="1"/>
    <col min="5386" max="5386" width="9.5703125" style="86" bestFit="1" customWidth="1"/>
    <col min="5387" max="5632" width="9.140625" style="86"/>
    <col min="5633" max="5633" width="22.28515625" style="86" customWidth="1"/>
    <col min="5634" max="5634" width="15.42578125" style="86" customWidth="1"/>
    <col min="5635" max="5641" width="13.85546875" style="86" customWidth="1"/>
    <col min="5642" max="5642" width="9.5703125" style="86" bestFit="1" customWidth="1"/>
    <col min="5643" max="5888" width="9.140625" style="86"/>
    <col min="5889" max="5889" width="22.28515625" style="86" customWidth="1"/>
    <col min="5890" max="5890" width="15.42578125" style="86" customWidth="1"/>
    <col min="5891" max="5897" width="13.85546875" style="86" customWidth="1"/>
    <col min="5898" max="5898" width="9.5703125" style="86" bestFit="1" customWidth="1"/>
    <col min="5899" max="6144" width="9.140625" style="86"/>
    <col min="6145" max="6145" width="22.28515625" style="86" customWidth="1"/>
    <col min="6146" max="6146" width="15.42578125" style="86" customWidth="1"/>
    <col min="6147" max="6153" width="13.85546875" style="86" customWidth="1"/>
    <col min="6154" max="6154" width="9.5703125" style="86" bestFit="1" customWidth="1"/>
    <col min="6155" max="6400" width="9.140625" style="86"/>
    <col min="6401" max="6401" width="22.28515625" style="86" customWidth="1"/>
    <col min="6402" max="6402" width="15.42578125" style="86" customWidth="1"/>
    <col min="6403" max="6409" width="13.85546875" style="86" customWidth="1"/>
    <col min="6410" max="6410" width="9.5703125" style="86" bestFit="1" customWidth="1"/>
    <col min="6411" max="6656" width="9.140625" style="86"/>
    <col min="6657" max="6657" width="22.28515625" style="86" customWidth="1"/>
    <col min="6658" max="6658" width="15.42578125" style="86" customWidth="1"/>
    <col min="6659" max="6665" width="13.85546875" style="86" customWidth="1"/>
    <col min="6666" max="6666" width="9.5703125" style="86" bestFit="1" customWidth="1"/>
    <col min="6667" max="6912" width="9.140625" style="86"/>
    <col min="6913" max="6913" width="22.28515625" style="86" customWidth="1"/>
    <col min="6914" max="6914" width="15.42578125" style="86" customWidth="1"/>
    <col min="6915" max="6921" width="13.85546875" style="86" customWidth="1"/>
    <col min="6922" max="6922" width="9.5703125" style="86" bestFit="1" customWidth="1"/>
    <col min="6923" max="7168" width="9.140625" style="86"/>
    <col min="7169" max="7169" width="22.28515625" style="86" customWidth="1"/>
    <col min="7170" max="7170" width="15.42578125" style="86" customWidth="1"/>
    <col min="7171" max="7177" width="13.85546875" style="86" customWidth="1"/>
    <col min="7178" max="7178" width="9.5703125" style="86" bestFit="1" customWidth="1"/>
    <col min="7179" max="7424" width="9.140625" style="86"/>
    <col min="7425" max="7425" width="22.28515625" style="86" customWidth="1"/>
    <col min="7426" max="7426" width="15.42578125" style="86" customWidth="1"/>
    <col min="7427" max="7433" width="13.85546875" style="86" customWidth="1"/>
    <col min="7434" max="7434" width="9.5703125" style="86" bestFit="1" customWidth="1"/>
    <col min="7435" max="7680" width="9.140625" style="86"/>
    <col min="7681" max="7681" width="22.28515625" style="86" customWidth="1"/>
    <col min="7682" max="7682" width="15.42578125" style="86" customWidth="1"/>
    <col min="7683" max="7689" width="13.85546875" style="86" customWidth="1"/>
    <col min="7690" max="7690" width="9.5703125" style="86" bestFit="1" customWidth="1"/>
    <col min="7691" max="7936" width="9.140625" style="86"/>
    <col min="7937" max="7937" width="22.28515625" style="86" customWidth="1"/>
    <col min="7938" max="7938" width="15.42578125" style="86" customWidth="1"/>
    <col min="7939" max="7945" width="13.85546875" style="86" customWidth="1"/>
    <col min="7946" max="7946" width="9.5703125" style="86" bestFit="1" customWidth="1"/>
    <col min="7947" max="8192" width="9.140625" style="86"/>
    <col min="8193" max="8193" width="22.28515625" style="86" customWidth="1"/>
    <col min="8194" max="8194" width="15.42578125" style="86" customWidth="1"/>
    <col min="8195" max="8201" width="13.85546875" style="86" customWidth="1"/>
    <col min="8202" max="8202" width="9.5703125" style="86" bestFit="1" customWidth="1"/>
    <col min="8203" max="8448" width="9.140625" style="86"/>
    <col min="8449" max="8449" width="22.28515625" style="86" customWidth="1"/>
    <col min="8450" max="8450" width="15.42578125" style="86" customWidth="1"/>
    <col min="8451" max="8457" width="13.85546875" style="86" customWidth="1"/>
    <col min="8458" max="8458" width="9.5703125" style="86" bestFit="1" customWidth="1"/>
    <col min="8459" max="8704" width="9.140625" style="86"/>
    <col min="8705" max="8705" width="22.28515625" style="86" customWidth="1"/>
    <col min="8706" max="8706" width="15.42578125" style="86" customWidth="1"/>
    <col min="8707" max="8713" width="13.85546875" style="86" customWidth="1"/>
    <col min="8714" max="8714" width="9.5703125" style="86" bestFit="1" customWidth="1"/>
    <col min="8715" max="8960" width="9.140625" style="86"/>
    <col min="8961" max="8961" width="22.28515625" style="86" customWidth="1"/>
    <col min="8962" max="8962" width="15.42578125" style="86" customWidth="1"/>
    <col min="8963" max="8969" width="13.85546875" style="86" customWidth="1"/>
    <col min="8970" max="8970" width="9.5703125" style="86" bestFit="1" customWidth="1"/>
    <col min="8971" max="9216" width="9.140625" style="86"/>
    <col min="9217" max="9217" width="22.28515625" style="86" customWidth="1"/>
    <col min="9218" max="9218" width="15.42578125" style="86" customWidth="1"/>
    <col min="9219" max="9225" width="13.85546875" style="86" customWidth="1"/>
    <col min="9226" max="9226" width="9.5703125" style="86" bestFit="1" customWidth="1"/>
    <col min="9227" max="9472" width="9.140625" style="86"/>
    <col min="9473" max="9473" width="22.28515625" style="86" customWidth="1"/>
    <col min="9474" max="9474" width="15.42578125" style="86" customWidth="1"/>
    <col min="9475" max="9481" width="13.85546875" style="86" customWidth="1"/>
    <col min="9482" max="9482" width="9.5703125" style="86" bestFit="1" customWidth="1"/>
    <col min="9483" max="9728" width="9.140625" style="86"/>
    <col min="9729" max="9729" width="22.28515625" style="86" customWidth="1"/>
    <col min="9730" max="9730" width="15.42578125" style="86" customWidth="1"/>
    <col min="9731" max="9737" width="13.85546875" style="86" customWidth="1"/>
    <col min="9738" max="9738" width="9.5703125" style="86" bestFit="1" customWidth="1"/>
    <col min="9739" max="9984" width="9.140625" style="86"/>
    <col min="9985" max="9985" width="22.28515625" style="86" customWidth="1"/>
    <col min="9986" max="9986" width="15.42578125" style="86" customWidth="1"/>
    <col min="9987" max="9993" width="13.85546875" style="86" customWidth="1"/>
    <col min="9994" max="9994" width="9.5703125" style="86" bestFit="1" customWidth="1"/>
    <col min="9995" max="10240" width="9.140625" style="86"/>
    <col min="10241" max="10241" width="22.28515625" style="86" customWidth="1"/>
    <col min="10242" max="10242" width="15.42578125" style="86" customWidth="1"/>
    <col min="10243" max="10249" width="13.85546875" style="86" customWidth="1"/>
    <col min="10250" max="10250" width="9.5703125" style="86" bestFit="1" customWidth="1"/>
    <col min="10251" max="10496" width="9.140625" style="86"/>
    <col min="10497" max="10497" width="22.28515625" style="86" customWidth="1"/>
    <col min="10498" max="10498" width="15.42578125" style="86" customWidth="1"/>
    <col min="10499" max="10505" width="13.85546875" style="86" customWidth="1"/>
    <col min="10506" max="10506" width="9.5703125" style="86" bestFit="1" customWidth="1"/>
    <col min="10507" max="10752" width="9.140625" style="86"/>
    <col min="10753" max="10753" width="22.28515625" style="86" customWidth="1"/>
    <col min="10754" max="10754" width="15.42578125" style="86" customWidth="1"/>
    <col min="10755" max="10761" width="13.85546875" style="86" customWidth="1"/>
    <col min="10762" max="10762" width="9.5703125" style="86" bestFit="1" customWidth="1"/>
    <col min="10763" max="11008" width="9.140625" style="86"/>
    <col min="11009" max="11009" width="22.28515625" style="86" customWidth="1"/>
    <col min="11010" max="11010" width="15.42578125" style="86" customWidth="1"/>
    <col min="11011" max="11017" width="13.85546875" style="86" customWidth="1"/>
    <col min="11018" max="11018" width="9.5703125" style="86" bestFit="1" customWidth="1"/>
    <col min="11019" max="11264" width="9.140625" style="86"/>
    <col min="11265" max="11265" width="22.28515625" style="86" customWidth="1"/>
    <col min="11266" max="11266" width="15.42578125" style="86" customWidth="1"/>
    <col min="11267" max="11273" width="13.85546875" style="86" customWidth="1"/>
    <col min="11274" max="11274" width="9.5703125" style="86" bestFit="1" customWidth="1"/>
    <col min="11275" max="11520" width="9.140625" style="86"/>
    <col min="11521" max="11521" width="22.28515625" style="86" customWidth="1"/>
    <col min="11522" max="11522" width="15.42578125" style="86" customWidth="1"/>
    <col min="11523" max="11529" width="13.85546875" style="86" customWidth="1"/>
    <col min="11530" max="11530" width="9.5703125" style="86" bestFit="1" customWidth="1"/>
    <col min="11531" max="11776" width="9.140625" style="86"/>
    <col min="11777" max="11777" width="22.28515625" style="86" customWidth="1"/>
    <col min="11778" max="11778" width="15.42578125" style="86" customWidth="1"/>
    <col min="11779" max="11785" width="13.85546875" style="86" customWidth="1"/>
    <col min="11786" max="11786" width="9.5703125" style="86" bestFit="1" customWidth="1"/>
    <col min="11787" max="12032" width="9.140625" style="86"/>
    <col min="12033" max="12033" width="22.28515625" style="86" customWidth="1"/>
    <col min="12034" max="12034" width="15.42578125" style="86" customWidth="1"/>
    <col min="12035" max="12041" width="13.85546875" style="86" customWidth="1"/>
    <col min="12042" max="12042" width="9.5703125" style="86" bestFit="1" customWidth="1"/>
    <col min="12043" max="12288" width="9.140625" style="86"/>
    <col min="12289" max="12289" width="22.28515625" style="86" customWidth="1"/>
    <col min="12290" max="12290" width="15.42578125" style="86" customWidth="1"/>
    <col min="12291" max="12297" width="13.85546875" style="86" customWidth="1"/>
    <col min="12298" max="12298" width="9.5703125" style="86" bestFit="1" customWidth="1"/>
    <col min="12299" max="12544" width="9.140625" style="86"/>
    <col min="12545" max="12545" width="22.28515625" style="86" customWidth="1"/>
    <col min="12546" max="12546" width="15.42578125" style="86" customWidth="1"/>
    <col min="12547" max="12553" width="13.85546875" style="86" customWidth="1"/>
    <col min="12554" max="12554" width="9.5703125" style="86" bestFit="1" customWidth="1"/>
    <col min="12555" max="12800" width="9.140625" style="86"/>
    <col min="12801" max="12801" width="22.28515625" style="86" customWidth="1"/>
    <col min="12802" max="12802" width="15.42578125" style="86" customWidth="1"/>
    <col min="12803" max="12809" width="13.85546875" style="86" customWidth="1"/>
    <col min="12810" max="12810" width="9.5703125" style="86" bestFit="1" customWidth="1"/>
    <col min="12811" max="13056" width="9.140625" style="86"/>
    <col min="13057" max="13057" width="22.28515625" style="86" customWidth="1"/>
    <col min="13058" max="13058" width="15.42578125" style="86" customWidth="1"/>
    <col min="13059" max="13065" width="13.85546875" style="86" customWidth="1"/>
    <col min="13066" max="13066" width="9.5703125" style="86" bestFit="1" customWidth="1"/>
    <col min="13067" max="13312" width="9.140625" style="86"/>
    <col min="13313" max="13313" width="22.28515625" style="86" customWidth="1"/>
    <col min="13314" max="13314" width="15.42578125" style="86" customWidth="1"/>
    <col min="13315" max="13321" width="13.85546875" style="86" customWidth="1"/>
    <col min="13322" max="13322" width="9.5703125" style="86" bestFit="1" customWidth="1"/>
    <col min="13323" max="13568" width="9.140625" style="86"/>
    <col min="13569" max="13569" width="22.28515625" style="86" customWidth="1"/>
    <col min="13570" max="13570" width="15.42578125" style="86" customWidth="1"/>
    <col min="13571" max="13577" width="13.85546875" style="86" customWidth="1"/>
    <col min="13578" max="13578" width="9.5703125" style="86" bestFit="1" customWidth="1"/>
    <col min="13579" max="13824" width="9.140625" style="86"/>
    <col min="13825" max="13825" width="22.28515625" style="86" customWidth="1"/>
    <col min="13826" max="13826" width="15.42578125" style="86" customWidth="1"/>
    <col min="13827" max="13833" width="13.85546875" style="86" customWidth="1"/>
    <col min="13834" max="13834" width="9.5703125" style="86" bestFit="1" customWidth="1"/>
    <col min="13835" max="14080" width="9.140625" style="86"/>
    <col min="14081" max="14081" width="22.28515625" style="86" customWidth="1"/>
    <col min="14082" max="14082" width="15.42578125" style="86" customWidth="1"/>
    <col min="14083" max="14089" width="13.85546875" style="86" customWidth="1"/>
    <col min="14090" max="14090" width="9.5703125" style="86" bestFit="1" customWidth="1"/>
    <col min="14091" max="14336" width="9.140625" style="86"/>
    <col min="14337" max="14337" width="22.28515625" style="86" customWidth="1"/>
    <col min="14338" max="14338" width="15.42578125" style="86" customWidth="1"/>
    <col min="14339" max="14345" width="13.85546875" style="86" customWidth="1"/>
    <col min="14346" max="14346" width="9.5703125" style="86" bestFit="1" customWidth="1"/>
    <col min="14347" max="14592" width="9.140625" style="86"/>
    <col min="14593" max="14593" width="22.28515625" style="86" customWidth="1"/>
    <col min="14594" max="14594" width="15.42578125" style="86" customWidth="1"/>
    <col min="14595" max="14601" width="13.85546875" style="86" customWidth="1"/>
    <col min="14602" max="14602" width="9.5703125" style="86" bestFit="1" customWidth="1"/>
    <col min="14603" max="14848" width="9.140625" style="86"/>
    <col min="14849" max="14849" width="22.28515625" style="86" customWidth="1"/>
    <col min="14850" max="14850" width="15.42578125" style="86" customWidth="1"/>
    <col min="14851" max="14857" width="13.85546875" style="86" customWidth="1"/>
    <col min="14858" max="14858" width="9.5703125" style="86" bestFit="1" customWidth="1"/>
    <col min="14859" max="15104" width="9.140625" style="86"/>
    <col min="15105" max="15105" width="22.28515625" style="86" customWidth="1"/>
    <col min="15106" max="15106" width="15.42578125" style="86" customWidth="1"/>
    <col min="15107" max="15113" width="13.85546875" style="86" customWidth="1"/>
    <col min="15114" max="15114" width="9.5703125" style="86" bestFit="1" customWidth="1"/>
    <col min="15115" max="15360" width="9.140625" style="86"/>
    <col min="15361" max="15361" width="22.28515625" style="86" customWidth="1"/>
    <col min="15362" max="15362" width="15.42578125" style="86" customWidth="1"/>
    <col min="15363" max="15369" width="13.85546875" style="86" customWidth="1"/>
    <col min="15370" max="15370" width="9.5703125" style="86" bestFit="1" customWidth="1"/>
    <col min="15371" max="15616" width="9.140625" style="86"/>
    <col min="15617" max="15617" width="22.28515625" style="86" customWidth="1"/>
    <col min="15618" max="15618" width="15.42578125" style="86" customWidth="1"/>
    <col min="15619" max="15625" width="13.85546875" style="86" customWidth="1"/>
    <col min="15626" max="15626" width="9.5703125" style="86" bestFit="1" customWidth="1"/>
    <col min="15627" max="15872" width="9.140625" style="86"/>
    <col min="15873" max="15873" width="22.28515625" style="86" customWidth="1"/>
    <col min="15874" max="15874" width="15.42578125" style="86" customWidth="1"/>
    <col min="15875" max="15881" width="13.85546875" style="86" customWidth="1"/>
    <col min="15882" max="15882" width="9.5703125" style="86" bestFit="1" customWidth="1"/>
    <col min="15883" max="16128" width="9.140625" style="86"/>
    <col min="16129" max="16129" width="22.28515625" style="86" customWidth="1"/>
    <col min="16130" max="16130" width="15.42578125" style="86" customWidth="1"/>
    <col min="16131" max="16137" width="13.85546875" style="86" customWidth="1"/>
    <col min="16138" max="16138" width="9.5703125" style="86" bestFit="1" customWidth="1"/>
    <col min="16139" max="16384" width="9.140625" style="86"/>
  </cols>
  <sheetData>
    <row r="1" spans="1:13" ht="22.5" customHeight="1" x14ac:dyDescent="0.2">
      <c r="A1" s="342" t="s">
        <v>114</v>
      </c>
      <c r="B1" s="342"/>
      <c r="C1" s="342"/>
      <c r="D1" s="342"/>
      <c r="E1" s="342"/>
      <c r="F1" s="342"/>
      <c r="G1" s="342"/>
      <c r="H1" s="342"/>
      <c r="I1" s="342"/>
    </row>
    <row r="2" spans="1:13" ht="15" x14ac:dyDescent="0.2">
      <c r="A2" s="87"/>
      <c r="B2" s="88"/>
      <c r="C2" s="88"/>
      <c r="D2" s="88"/>
      <c r="E2" s="88"/>
      <c r="F2" s="88"/>
      <c r="G2" s="88"/>
      <c r="H2" s="88"/>
      <c r="I2" s="88"/>
    </row>
    <row r="3" spans="1:13" s="92" customFormat="1" ht="11.25" x14ac:dyDescent="0.2">
      <c r="A3" s="89"/>
      <c r="B3" s="90"/>
      <c r="C3" s="90"/>
      <c r="D3" s="90"/>
      <c r="E3" s="90"/>
      <c r="F3" s="90"/>
      <c r="G3" s="90"/>
      <c r="H3" s="90"/>
      <c r="I3" s="91" t="s">
        <v>115</v>
      </c>
    </row>
    <row r="4" spans="1:13" ht="12.75" customHeight="1" x14ac:dyDescent="0.2">
      <c r="A4" s="343"/>
      <c r="B4" s="344" t="s">
        <v>116</v>
      </c>
      <c r="C4" s="345" t="s">
        <v>88</v>
      </c>
      <c r="D4" s="346"/>
      <c r="E4" s="346"/>
      <c r="F4" s="346"/>
      <c r="G4" s="346"/>
      <c r="H4" s="346"/>
      <c r="I4" s="346"/>
    </row>
    <row r="5" spans="1:13" ht="26.25" customHeight="1" x14ac:dyDescent="0.2">
      <c r="A5" s="343"/>
      <c r="B5" s="344"/>
      <c r="C5" s="93" t="s">
        <v>117</v>
      </c>
      <c r="D5" s="93" t="s">
        <v>118</v>
      </c>
      <c r="E5" s="93" t="s">
        <v>119</v>
      </c>
      <c r="F5" s="93" t="s">
        <v>120</v>
      </c>
      <c r="G5" s="93" t="s">
        <v>121</v>
      </c>
      <c r="H5" s="94" t="s">
        <v>122</v>
      </c>
      <c r="I5" s="94" t="s">
        <v>123</v>
      </c>
    </row>
    <row r="6" spans="1:13" s="96" customFormat="1" ht="12.75" customHeight="1" x14ac:dyDescent="0.25">
      <c r="A6" s="75" t="s">
        <v>93</v>
      </c>
      <c r="B6" s="77">
        <f>SUM(C6:I6)</f>
        <v>140053.04999999999</v>
      </c>
      <c r="C6" s="77">
        <f>SUM(C7:C26)</f>
        <v>58346.609999999993</v>
      </c>
      <c r="D6" s="77">
        <f>SUM(D7:D26)</f>
        <v>16459.2</v>
      </c>
      <c r="E6" s="77">
        <f>SUM(E7:E26)</f>
        <v>1362.07</v>
      </c>
      <c r="F6" s="77">
        <f t="shared" ref="F6:I6" si="0">SUM(F7:F26)</f>
        <v>6398.31</v>
      </c>
      <c r="G6" s="77">
        <f t="shared" si="0"/>
        <v>19991.050000000003</v>
      </c>
      <c r="H6" s="77">
        <f t="shared" si="0"/>
        <v>1250.8699999999999</v>
      </c>
      <c r="I6" s="77">
        <f t="shared" si="0"/>
        <v>36244.939999999995</v>
      </c>
      <c r="J6" s="95"/>
    </row>
    <row r="7" spans="1:13" s="96" customFormat="1" ht="12.75" customHeight="1" x14ac:dyDescent="0.25">
      <c r="A7" s="80" t="s">
        <v>94</v>
      </c>
      <c r="B7" s="77">
        <f t="shared" ref="B7:B26" si="1">SUM(C7:I7)</f>
        <v>7316.4699999999993</v>
      </c>
      <c r="C7" s="77">
        <v>3796.17</v>
      </c>
      <c r="D7" s="77">
        <v>671.17</v>
      </c>
      <c r="E7" s="77">
        <v>58.3</v>
      </c>
      <c r="F7" s="77">
        <v>91.4</v>
      </c>
      <c r="G7" s="77">
        <v>948.33</v>
      </c>
      <c r="H7" s="77" t="s">
        <v>227</v>
      </c>
      <c r="I7" s="77">
        <v>1751.1</v>
      </c>
      <c r="J7" s="95"/>
    </row>
    <row r="8" spans="1:13" ht="12.75" customHeight="1" x14ac:dyDescent="0.25">
      <c r="A8" s="81" t="s">
        <v>95</v>
      </c>
      <c r="B8" s="77">
        <f t="shared" si="1"/>
        <v>15701.119999999999</v>
      </c>
      <c r="C8" s="77">
        <v>4185.57</v>
      </c>
      <c r="D8" s="77">
        <v>578.63</v>
      </c>
      <c r="E8" s="77">
        <v>24.9</v>
      </c>
      <c r="F8" s="77">
        <v>326.39</v>
      </c>
      <c r="G8" s="77">
        <v>1620.8</v>
      </c>
      <c r="H8" s="77" t="s">
        <v>227</v>
      </c>
      <c r="I8" s="77">
        <v>8964.83</v>
      </c>
      <c r="J8" s="95"/>
      <c r="K8" s="97"/>
    </row>
    <row r="9" spans="1:13" ht="12.75" customHeight="1" x14ac:dyDescent="0.25">
      <c r="A9" s="81" t="s">
        <v>96</v>
      </c>
      <c r="B9" s="77">
        <f t="shared" si="1"/>
        <v>9467.6999999999989</v>
      </c>
      <c r="C9" s="77">
        <v>5943.28</v>
      </c>
      <c r="D9" s="77">
        <v>1291.92</v>
      </c>
      <c r="E9" s="77">
        <v>136.69999999999999</v>
      </c>
      <c r="F9" s="77">
        <v>69.400000000000006</v>
      </c>
      <c r="G9" s="77">
        <v>1833.5</v>
      </c>
      <c r="H9" s="77">
        <v>126.3</v>
      </c>
      <c r="I9" s="77">
        <v>66.599999999999994</v>
      </c>
      <c r="J9" s="95"/>
      <c r="K9" s="97"/>
    </row>
    <row r="10" spans="1:13" ht="12.75" customHeight="1" x14ac:dyDescent="0.25">
      <c r="A10" s="81" t="s">
        <v>97</v>
      </c>
      <c r="B10" s="77">
        <f t="shared" si="1"/>
        <v>18667.41</v>
      </c>
      <c r="C10" s="77">
        <v>4441.67</v>
      </c>
      <c r="D10" s="77">
        <v>1301.8900000000001</v>
      </c>
      <c r="E10" s="77">
        <v>77.900000000000006</v>
      </c>
      <c r="F10" s="77">
        <v>161.33000000000001</v>
      </c>
      <c r="G10" s="77">
        <v>710.4</v>
      </c>
      <c r="H10" s="77">
        <v>21.7</v>
      </c>
      <c r="I10" s="77">
        <v>11952.52</v>
      </c>
      <c r="J10" s="95"/>
      <c r="K10" s="97"/>
    </row>
    <row r="11" spans="1:13" ht="12.75" customHeight="1" x14ac:dyDescent="0.25">
      <c r="A11" s="81" t="s">
        <v>98</v>
      </c>
      <c r="B11" s="77">
        <f t="shared" si="1"/>
        <v>3870.7</v>
      </c>
      <c r="C11" s="77">
        <v>2156.81</v>
      </c>
      <c r="D11" s="77">
        <v>528.47</v>
      </c>
      <c r="E11" s="77">
        <v>75.2</v>
      </c>
      <c r="F11" s="77">
        <v>0.71</v>
      </c>
      <c r="G11" s="77">
        <v>704.9</v>
      </c>
      <c r="H11" s="77">
        <v>404.61</v>
      </c>
      <c r="I11" s="77" t="s">
        <v>227</v>
      </c>
      <c r="J11" s="95"/>
      <c r="K11" s="97"/>
    </row>
    <row r="12" spans="1:13" ht="12.75" customHeight="1" x14ac:dyDescent="0.25">
      <c r="A12" s="81" t="s">
        <v>99</v>
      </c>
      <c r="B12" s="77">
        <f t="shared" si="1"/>
        <v>5953.0400000000009</v>
      </c>
      <c r="C12" s="77">
        <v>3148.88</v>
      </c>
      <c r="D12" s="77">
        <v>604.25</v>
      </c>
      <c r="E12" s="77">
        <v>90.5</v>
      </c>
      <c r="F12" s="77">
        <v>148.4</v>
      </c>
      <c r="G12" s="77">
        <v>851</v>
      </c>
      <c r="H12" s="77">
        <v>2.2999999999999998</v>
      </c>
      <c r="I12" s="77">
        <v>1107.71</v>
      </c>
      <c r="J12" s="95"/>
      <c r="K12" s="97"/>
      <c r="M12" s="98"/>
    </row>
    <row r="13" spans="1:13" ht="12.75" customHeight="1" x14ac:dyDescent="0.25">
      <c r="A13" s="81" t="s">
        <v>100</v>
      </c>
      <c r="B13" s="77">
        <f t="shared" si="1"/>
        <v>8673.16</v>
      </c>
      <c r="C13" s="77">
        <v>3200.32</v>
      </c>
      <c r="D13" s="77">
        <v>2076.25</v>
      </c>
      <c r="E13" s="77">
        <v>157.69999999999999</v>
      </c>
      <c r="F13" s="77">
        <v>84.8</v>
      </c>
      <c r="G13" s="77">
        <v>1494.06</v>
      </c>
      <c r="H13" s="77">
        <v>65.3</v>
      </c>
      <c r="I13" s="77">
        <v>1594.73</v>
      </c>
      <c r="J13" s="95"/>
      <c r="K13" s="97"/>
    </row>
    <row r="14" spans="1:13" ht="12.75" customHeight="1" x14ac:dyDescent="0.25">
      <c r="A14" s="81" t="s">
        <v>101</v>
      </c>
      <c r="B14" s="77">
        <f t="shared" si="1"/>
        <v>5621.35</v>
      </c>
      <c r="C14" s="77">
        <v>3350.3</v>
      </c>
      <c r="D14" s="77">
        <v>787.44</v>
      </c>
      <c r="E14" s="77">
        <v>7</v>
      </c>
      <c r="F14" s="77">
        <v>138.51</v>
      </c>
      <c r="G14" s="77">
        <v>1255</v>
      </c>
      <c r="H14" s="77" t="s">
        <v>227</v>
      </c>
      <c r="I14" s="77">
        <v>83.1</v>
      </c>
      <c r="J14" s="95"/>
      <c r="K14" s="97"/>
    </row>
    <row r="15" spans="1:13" ht="12.75" customHeight="1" x14ac:dyDescent="0.25">
      <c r="A15" s="81" t="s">
        <v>102</v>
      </c>
      <c r="B15" s="77">
        <f t="shared" si="1"/>
        <v>6398.8899999999994</v>
      </c>
      <c r="C15" s="77">
        <v>2965.36</v>
      </c>
      <c r="D15" s="77">
        <v>409.01</v>
      </c>
      <c r="E15" s="77">
        <v>104.3</v>
      </c>
      <c r="F15" s="77">
        <v>641.4</v>
      </c>
      <c r="G15" s="77">
        <v>1394.71</v>
      </c>
      <c r="H15" s="77">
        <v>0.8</v>
      </c>
      <c r="I15" s="77">
        <v>883.31</v>
      </c>
      <c r="J15" s="95"/>
      <c r="K15" s="97"/>
    </row>
    <row r="16" spans="1:13" ht="12.75" customHeight="1" x14ac:dyDescent="0.25">
      <c r="A16" s="81" t="s">
        <v>103</v>
      </c>
      <c r="B16" s="77">
        <f t="shared" si="1"/>
        <v>6135.3899999999994</v>
      </c>
      <c r="C16" s="77">
        <v>3062.38</v>
      </c>
      <c r="D16" s="77">
        <v>308.08</v>
      </c>
      <c r="E16" s="77">
        <v>9</v>
      </c>
      <c r="F16" s="77">
        <v>947.11</v>
      </c>
      <c r="G16" s="77">
        <v>449.91</v>
      </c>
      <c r="H16" s="77" t="s">
        <v>227</v>
      </c>
      <c r="I16" s="77">
        <v>1358.91</v>
      </c>
      <c r="J16" s="95"/>
      <c r="K16" s="97"/>
    </row>
    <row r="17" spans="1:12" ht="12.75" customHeight="1" x14ac:dyDescent="0.25">
      <c r="A17" s="81" t="s">
        <v>104</v>
      </c>
      <c r="B17" s="77">
        <f t="shared" si="1"/>
        <v>3585.91</v>
      </c>
      <c r="C17" s="77">
        <v>1905.05</v>
      </c>
      <c r="D17" s="77">
        <v>319.20999999999998</v>
      </c>
      <c r="E17" s="77">
        <v>195.3</v>
      </c>
      <c r="F17" s="77">
        <v>3.9</v>
      </c>
      <c r="G17" s="77">
        <v>778.75</v>
      </c>
      <c r="H17" s="77">
        <v>382.2</v>
      </c>
      <c r="I17" s="77">
        <v>1.5</v>
      </c>
      <c r="J17" s="95"/>
      <c r="K17" s="97"/>
    </row>
    <row r="18" spans="1:12" ht="12.75" customHeight="1" x14ac:dyDescent="0.25">
      <c r="A18" s="81" t="s">
        <v>105</v>
      </c>
      <c r="B18" s="77">
        <f t="shared" si="1"/>
        <v>1286.22</v>
      </c>
      <c r="C18" s="77">
        <v>104.02</v>
      </c>
      <c r="D18" s="77">
        <v>156.1</v>
      </c>
      <c r="E18" s="77">
        <v>32.200000000000003</v>
      </c>
      <c r="F18" s="77" t="s">
        <v>227</v>
      </c>
      <c r="G18" s="77">
        <v>106.5</v>
      </c>
      <c r="H18" s="77">
        <v>168.4</v>
      </c>
      <c r="I18" s="77">
        <v>719</v>
      </c>
      <c r="J18" s="95"/>
      <c r="K18" s="97"/>
    </row>
    <row r="19" spans="1:12" ht="12.75" customHeight="1" x14ac:dyDescent="0.25">
      <c r="A19" s="81" t="s">
        <v>106</v>
      </c>
      <c r="B19" s="77">
        <f t="shared" si="1"/>
        <v>7160.78</v>
      </c>
      <c r="C19" s="77">
        <v>3034.85</v>
      </c>
      <c r="D19" s="77">
        <v>340.89</v>
      </c>
      <c r="E19" s="77">
        <v>74.5</v>
      </c>
      <c r="F19" s="77">
        <v>1644.83</v>
      </c>
      <c r="G19" s="77">
        <v>1812.91</v>
      </c>
      <c r="H19" s="77" t="s">
        <v>227</v>
      </c>
      <c r="I19" s="77">
        <v>252.8</v>
      </c>
      <c r="J19" s="95"/>
      <c r="K19" s="97"/>
      <c r="L19" s="98"/>
    </row>
    <row r="20" spans="1:12" ht="12.75" customHeight="1" x14ac:dyDescent="0.25">
      <c r="A20" s="81" t="s">
        <v>107</v>
      </c>
      <c r="B20" s="77">
        <f t="shared" si="1"/>
        <v>7172.3300000000008</v>
      </c>
      <c r="C20" s="77">
        <v>3897.52</v>
      </c>
      <c r="D20" s="77">
        <v>297</v>
      </c>
      <c r="E20" s="77">
        <v>3.17</v>
      </c>
      <c r="F20" s="77">
        <v>1717.83</v>
      </c>
      <c r="G20" s="77">
        <v>978.96</v>
      </c>
      <c r="H20" s="77" t="s">
        <v>227</v>
      </c>
      <c r="I20" s="77">
        <v>277.85000000000002</v>
      </c>
      <c r="J20" s="95"/>
      <c r="K20" s="97"/>
    </row>
    <row r="21" spans="1:12" ht="12.75" customHeight="1" x14ac:dyDescent="0.25">
      <c r="A21" s="81" t="s">
        <v>108</v>
      </c>
      <c r="B21" s="77">
        <f t="shared" si="1"/>
        <v>18110.79</v>
      </c>
      <c r="C21" s="77">
        <v>8506.17</v>
      </c>
      <c r="D21" s="77">
        <v>6013.75</v>
      </c>
      <c r="E21" s="77">
        <v>157.1</v>
      </c>
      <c r="F21" s="77">
        <v>2.2999999999999998</v>
      </c>
      <c r="G21" s="77">
        <v>2479.38</v>
      </c>
      <c r="H21" s="77">
        <v>79.260000000000005</v>
      </c>
      <c r="I21" s="77">
        <v>872.83</v>
      </c>
      <c r="J21" s="95"/>
      <c r="K21" s="97"/>
    </row>
    <row r="22" spans="1:12" ht="12.75" customHeight="1" x14ac:dyDescent="0.25">
      <c r="A22" s="80" t="s">
        <v>109</v>
      </c>
      <c r="B22" s="77">
        <f t="shared" si="1"/>
        <v>3721.95</v>
      </c>
      <c r="C22" s="77">
        <v>1576.85</v>
      </c>
      <c r="D22" s="77">
        <v>261.10000000000002</v>
      </c>
      <c r="E22" s="77">
        <v>78.7</v>
      </c>
      <c r="F22" s="77">
        <v>2.2000000000000002</v>
      </c>
      <c r="G22" s="77">
        <v>1803.1</v>
      </c>
      <c r="H22" s="77" t="s">
        <v>227</v>
      </c>
      <c r="I22" s="77" t="s">
        <v>227</v>
      </c>
      <c r="J22" s="95"/>
      <c r="K22" s="97"/>
    </row>
    <row r="23" spans="1:12" ht="12.75" customHeight="1" x14ac:dyDescent="0.25">
      <c r="A23" s="81" t="s">
        <v>110</v>
      </c>
      <c r="B23" s="77">
        <f t="shared" si="1"/>
        <v>10194.6</v>
      </c>
      <c r="C23" s="77">
        <v>2301.36</v>
      </c>
      <c r="D23" s="77">
        <v>395.14</v>
      </c>
      <c r="E23" s="77">
        <v>79.3</v>
      </c>
      <c r="F23" s="77">
        <v>414.5</v>
      </c>
      <c r="G23" s="77">
        <v>650.95000000000005</v>
      </c>
      <c r="H23" s="77" t="s">
        <v>227</v>
      </c>
      <c r="I23" s="77">
        <v>6353.35</v>
      </c>
      <c r="J23" s="95"/>
      <c r="K23" s="97"/>
    </row>
    <row r="24" spans="1:12" ht="12.75" customHeight="1" x14ac:dyDescent="0.25">
      <c r="A24" s="81" t="s">
        <v>111</v>
      </c>
      <c r="B24" s="77">
        <f t="shared" si="1"/>
        <v>6.8000000000000007</v>
      </c>
      <c r="C24" s="77">
        <v>2.2000000000000002</v>
      </c>
      <c r="D24" s="77">
        <v>0.6</v>
      </c>
      <c r="E24" s="77">
        <v>0.1</v>
      </c>
      <c r="F24" s="77" t="s">
        <v>227</v>
      </c>
      <c r="G24" s="77">
        <v>3.9</v>
      </c>
      <c r="H24" s="77" t="s">
        <v>227</v>
      </c>
      <c r="I24" s="77" t="s">
        <v>227</v>
      </c>
      <c r="J24" s="95"/>
      <c r="K24" s="97"/>
    </row>
    <row r="25" spans="1:12" ht="12.75" customHeight="1" x14ac:dyDescent="0.25">
      <c r="A25" s="81" t="s">
        <v>112</v>
      </c>
      <c r="B25" s="77">
        <f t="shared" si="1"/>
        <v>0.5</v>
      </c>
      <c r="C25" s="77">
        <v>0.3</v>
      </c>
      <c r="D25" s="77" t="s">
        <v>227</v>
      </c>
      <c r="E25" s="77" t="s">
        <v>227</v>
      </c>
      <c r="F25" s="77" t="s">
        <v>227</v>
      </c>
      <c r="G25" s="77" t="s">
        <v>227</v>
      </c>
      <c r="H25" s="77" t="s">
        <v>227</v>
      </c>
      <c r="I25" s="77">
        <v>0.2</v>
      </c>
      <c r="J25" s="95"/>
      <c r="K25" s="97"/>
    </row>
    <row r="26" spans="1:12" ht="12.75" customHeight="1" x14ac:dyDescent="0.25">
      <c r="A26" s="83" t="s">
        <v>113</v>
      </c>
      <c r="B26" s="85">
        <f t="shared" si="1"/>
        <v>1007.9399999999999</v>
      </c>
      <c r="C26" s="85">
        <v>767.55</v>
      </c>
      <c r="D26" s="85">
        <v>118.3</v>
      </c>
      <c r="E26" s="85">
        <v>0.2</v>
      </c>
      <c r="F26" s="85">
        <v>3.3</v>
      </c>
      <c r="G26" s="85">
        <v>113.99</v>
      </c>
      <c r="H26" s="85" t="s">
        <v>227</v>
      </c>
      <c r="I26" s="85">
        <v>4.5999999999999996</v>
      </c>
      <c r="J26" s="95"/>
      <c r="K26" s="97"/>
    </row>
    <row r="27" spans="1:12" x14ac:dyDescent="0.2">
      <c r="B27" s="98"/>
    </row>
    <row r="28" spans="1:12" x14ac:dyDescent="0.2">
      <c r="A28" s="291"/>
      <c r="C28" s="98"/>
    </row>
    <row r="29" spans="1:12" x14ac:dyDescent="0.2">
      <c r="C29" s="98"/>
    </row>
  </sheetData>
  <mergeCells count="4">
    <mergeCell ref="A1:I1"/>
    <mergeCell ref="A4:A5"/>
    <mergeCell ref="B4:B5"/>
    <mergeCell ref="C4:I4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I26" sqref="I26"/>
    </sheetView>
  </sheetViews>
  <sheetFormatPr defaultRowHeight="12.75" x14ac:dyDescent="0.2"/>
  <cols>
    <col min="1" max="1" width="21.7109375" style="5" customWidth="1"/>
    <col min="2" max="2" width="11.85546875" style="5" customWidth="1"/>
    <col min="3" max="3" width="10" style="5" customWidth="1"/>
    <col min="4" max="4" width="8.7109375" style="5" customWidth="1"/>
    <col min="5" max="6" width="9.85546875" style="5" customWidth="1"/>
    <col min="7" max="7" width="8.42578125" style="5" customWidth="1"/>
    <col min="8" max="9" width="9.85546875" style="5" customWidth="1"/>
    <col min="10" max="10" width="8.7109375" style="5" customWidth="1"/>
    <col min="11" max="11" width="9.5703125" style="5" customWidth="1"/>
    <col min="12" max="13" width="9" style="5" customWidth="1"/>
    <col min="14" max="14" width="8.28515625" style="5" customWidth="1"/>
    <col min="15" max="15" width="10.85546875" style="5" customWidth="1"/>
    <col min="16" max="256" width="9.140625" style="5"/>
    <col min="257" max="257" width="21.7109375" style="5" customWidth="1"/>
    <col min="258" max="258" width="11.85546875" style="5" customWidth="1"/>
    <col min="259" max="259" width="10" style="5" customWidth="1"/>
    <col min="260" max="260" width="8.7109375" style="5" customWidth="1"/>
    <col min="261" max="262" width="9.85546875" style="5" customWidth="1"/>
    <col min="263" max="263" width="8.42578125" style="5" customWidth="1"/>
    <col min="264" max="265" width="9.85546875" style="5" customWidth="1"/>
    <col min="266" max="266" width="8.7109375" style="5" customWidth="1"/>
    <col min="267" max="267" width="9.5703125" style="5" customWidth="1"/>
    <col min="268" max="269" width="9" style="5" customWidth="1"/>
    <col min="270" max="270" width="5.5703125" style="5" customWidth="1"/>
    <col min="271" max="271" width="10.85546875" style="5" customWidth="1"/>
    <col min="272" max="512" width="9.140625" style="5"/>
    <col min="513" max="513" width="21.7109375" style="5" customWidth="1"/>
    <col min="514" max="514" width="11.85546875" style="5" customWidth="1"/>
    <col min="515" max="515" width="10" style="5" customWidth="1"/>
    <col min="516" max="516" width="8.7109375" style="5" customWidth="1"/>
    <col min="517" max="518" width="9.85546875" style="5" customWidth="1"/>
    <col min="519" max="519" width="8.42578125" style="5" customWidth="1"/>
    <col min="520" max="521" width="9.85546875" style="5" customWidth="1"/>
    <col min="522" max="522" width="8.7109375" style="5" customWidth="1"/>
    <col min="523" max="523" width="9.5703125" style="5" customWidth="1"/>
    <col min="524" max="525" width="9" style="5" customWidth="1"/>
    <col min="526" max="526" width="5.5703125" style="5" customWidth="1"/>
    <col min="527" max="527" width="10.85546875" style="5" customWidth="1"/>
    <col min="528" max="768" width="9.140625" style="5"/>
    <col min="769" max="769" width="21.7109375" style="5" customWidth="1"/>
    <col min="770" max="770" width="11.85546875" style="5" customWidth="1"/>
    <col min="771" max="771" width="10" style="5" customWidth="1"/>
    <col min="772" max="772" width="8.7109375" style="5" customWidth="1"/>
    <col min="773" max="774" width="9.85546875" style="5" customWidth="1"/>
    <col min="775" max="775" width="8.42578125" style="5" customWidth="1"/>
    <col min="776" max="777" width="9.85546875" style="5" customWidth="1"/>
    <col min="778" max="778" width="8.7109375" style="5" customWidth="1"/>
    <col min="779" max="779" width="9.5703125" style="5" customWidth="1"/>
    <col min="780" max="781" width="9" style="5" customWidth="1"/>
    <col min="782" max="782" width="5.5703125" style="5" customWidth="1"/>
    <col min="783" max="783" width="10.85546875" style="5" customWidth="1"/>
    <col min="784" max="1024" width="9.140625" style="5"/>
    <col min="1025" max="1025" width="21.7109375" style="5" customWidth="1"/>
    <col min="1026" max="1026" width="11.85546875" style="5" customWidth="1"/>
    <col min="1027" max="1027" width="10" style="5" customWidth="1"/>
    <col min="1028" max="1028" width="8.7109375" style="5" customWidth="1"/>
    <col min="1029" max="1030" width="9.85546875" style="5" customWidth="1"/>
    <col min="1031" max="1031" width="8.42578125" style="5" customWidth="1"/>
    <col min="1032" max="1033" width="9.85546875" style="5" customWidth="1"/>
    <col min="1034" max="1034" width="8.7109375" style="5" customWidth="1"/>
    <col min="1035" max="1035" width="9.5703125" style="5" customWidth="1"/>
    <col min="1036" max="1037" width="9" style="5" customWidth="1"/>
    <col min="1038" max="1038" width="5.5703125" style="5" customWidth="1"/>
    <col min="1039" max="1039" width="10.85546875" style="5" customWidth="1"/>
    <col min="1040" max="1280" width="9.140625" style="5"/>
    <col min="1281" max="1281" width="21.7109375" style="5" customWidth="1"/>
    <col min="1282" max="1282" width="11.85546875" style="5" customWidth="1"/>
    <col min="1283" max="1283" width="10" style="5" customWidth="1"/>
    <col min="1284" max="1284" width="8.7109375" style="5" customWidth="1"/>
    <col min="1285" max="1286" width="9.85546875" style="5" customWidth="1"/>
    <col min="1287" max="1287" width="8.42578125" style="5" customWidth="1"/>
    <col min="1288" max="1289" width="9.85546875" style="5" customWidth="1"/>
    <col min="1290" max="1290" width="8.7109375" style="5" customWidth="1"/>
    <col min="1291" max="1291" width="9.5703125" style="5" customWidth="1"/>
    <col min="1292" max="1293" width="9" style="5" customWidth="1"/>
    <col min="1294" max="1294" width="5.5703125" style="5" customWidth="1"/>
    <col min="1295" max="1295" width="10.85546875" style="5" customWidth="1"/>
    <col min="1296" max="1536" width="9.140625" style="5"/>
    <col min="1537" max="1537" width="21.7109375" style="5" customWidth="1"/>
    <col min="1538" max="1538" width="11.85546875" style="5" customWidth="1"/>
    <col min="1539" max="1539" width="10" style="5" customWidth="1"/>
    <col min="1540" max="1540" width="8.7109375" style="5" customWidth="1"/>
    <col min="1541" max="1542" width="9.85546875" style="5" customWidth="1"/>
    <col min="1543" max="1543" width="8.42578125" style="5" customWidth="1"/>
    <col min="1544" max="1545" width="9.85546875" style="5" customWidth="1"/>
    <col min="1546" max="1546" width="8.7109375" style="5" customWidth="1"/>
    <col min="1547" max="1547" width="9.5703125" style="5" customWidth="1"/>
    <col min="1548" max="1549" width="9" style="5" customWidth="1"/>
    <col min="1550" max="1550" width="5.5703125" style="5" customWidth="1"/>
    <col min="1551" max="1551" width="10.85546875" style="5" customWidth="1"/>
    <col min="1552" max="1792" width="9.140625" style="5"/>
    <col min="1793" max="1793" width="21.7109375" style="5" customWidth="1"/>
    <col min="1794" max="1794" width="11.85546875" style="5" customWidth="1"/>
    <col min="1795" max="1795" width="10" style="5" customWidth="1"/>
    <col min="1796" max="1796" width="8.7109375" style="5" customWidth="1"/>
    <col min="1797" max="1798" width="9.85546875" style="5" customWidth="1"/>
    <col min="1799" max="1799" width="8.42578125" style="5" customWidth="1"/>
    <col min="1800" max="1801" width="9.85546875" style="5" customWidth="1"/>
    <col min="1802" max="1802" width="8.7109375" style="5" customWidth="1"/>
    <col min="1803" max="1803" width="9.5703125" style="5" customWidth="1"/>
    <col min="1804" max="1805" width="9" style="5" customWidth="1"/>
    <col min="1806" max="1806" width="5.5703125" style="5" customWidth="1"/>
    <col min="1807" max="1807" width="10.85546875" style="5" customWidth="1"/>
    <col min="1808" max="2048" width="9.140625" style="5"/>
    <col min="2049" max="2049" width="21.7109375" style="5" customWidth="1"/>
    <col min="2050" max="2050" width="11.85546875" style="5" customWidth="1"/>
    <col min="2051" max="2051" width="10" style="5" customWidth="1"/>
    <col min="2052" max="2052" width="8.7109375" style="5" customWidth="1"/>
    <col min="2053" max="2054" width="9.85546875" style="5" customWidth="1"/>
    <col min="2055" max="2055" width="8.42578125" style="5" customWidth="1"/>
    <col min="2056" max="2057" width="9.85546875" style="5" customWidth="1"/>
    <col min="2058" max="2058" width="8.7109375" style="5" customWidth="1"/>
    <col min="2059" max="2059" width="9.5703125" style="5" customWidth="1"/>
    <col min="2060" max="2061" width="9" style="5" customWidth="1"/>
    <col min="2062" max="2062" width="5.5703125" style="5" customWidth="1"/>
    <col min="2063" max="2063" width="10.85546875" style="5" customWidth="1"/>
    <col min="2064" max="2304" width="9.140625" style="5"/>
    <col min="2305" max="2305" width="21.7109375" style="5" customWidth="1"/>
    <col min="2306" max="2306" width="11.85546875" style="5" customWidth="1"/>
    <col min="2307" max="2307" width="10" style="5" customWidth="1"/>
    <col min="2308" max="2308" width="8.7109375" style="5" customWidth="1"/>
    <col min="2309" max="2310" width="9.85546875" style="5" customWidth="1"/>
    <col min="2311" max="2311" width="8.42578125" style="5" customWidth="1"/>
    <col min="2312" max="2313" width="9.85546875" style="5" customWidth="1"/>
    <col min="2314" max="2314" width="8.7109375" style="5" customWidth="1"/>
    <col min="2315" max="2315" width="9.5703125" style="5" customWidth="1"/>
    <col min="2316" max="2317" width="9" style="5" customWidth="1"/>
    <col min="2318" max="2318" width="5.5703125" style="5" customWidth="1"/>
    <col min="2319" max="2319" width="10.85546875" style="5" customWidth="1"/>
    <col min="2320" max="2560" width="9.140625" style="5"/>
    <col min="2561" max="2561" width="21.7109375" style="5" customWidth="1"/>
    <col min="2562" max="2562" width="11.85546875" style="5" customWidth="1"/>
    <col min="2563" max="2563" width="10" style="5" customWidth="1"/>
    <col min="2564" max="2564" width="8.7109375" style="5" customWidth="1"/>
    <col min="2565" max="2566" width="9.85546875" style="5" customWidth="1"/>
    <col min="2567" max="2567" width="8.42578125" style="5" customWidth="1"/>
    <col min="2568" max="2569" width="9.85546875" style="5" customWidth="1"/>
    <col min="2570" max="2570" width="8.7109375" style="5" customWidth="1"/>
    <col min="2571" max="2571" width="9.5703125" style="5" customWidth="1"/>
    <col min="2572" max="2573" width="9" style="5" customWidth="1"/>
    <col min="2574" max="2574" width="5.5703125" style="5" customWidth="1"/>
    <col min="2575" max="2575" width="10.85546875" style="5" customWidth="1"/>
    <col min="2576" max="2816" width="9.140625" style="5"/>
    <col min="2817" max="2817" width="21.7109375" style="5" customWidth="1"/>
    <col min="2818" max="2818" width="11.85546875" style="5" customWidth="1"/>
    <col min="2819" max="2819" width="10" style="5" customWidth="1"/>
    <col min="2820" max="2820" width="8.7109375" style="5" customWidth="1"/>
    <col min="2821" max="2822" width="9.85546875" style="5" customWidth="1"/>
    <col min="2823" max="2823" width="8.42578125" style="5" customWidth="1"/>
    <col min="2824" max="2825" width="9.85546875" style="5" customWidth="1"/>
    <col min="2826" max="2826" width="8.7109375" style="5" customWidth="1"/>
    <col min="2827" max="2827" width="9.5703125" style="5" customWidth="1"/>
    <col min="2828" max="2829" width="9" style="5" customWidth="1"/>
    <col min="2830" max="2830" width="5.5703125" style="5" customWidth="1"/>
    <col min="2831" max="2831" width="10.85546875" style="5" customWidth="1"/>
    <col min="2832" max="3072" width="9.140625" style="5"/>
    <col min="3073" max="3073" width="21.7109375" style="5" customWidth="1"/>
    <col min="3074" max="3074" width="11.85546875" style="5" customWidth="1"/>
    <col min="3075" max="3075" width="10" style="5" customWidth="1"/>
    <col min="3076" max="3076" width="8.7109375" style="5" customWidth="1"/>
    <col min="3077" max="3078" width="9.85546875" style="5" customWidth="1"/>
    <col min="3079" max="3079" width="8.42578125" style="5" customWidth="1"/>
    <col min="3080" max="3081" width="9.85546875" style="5" customWidth="1"/>
    <col min="3082" max="3082" width="8.7109375" style="5" customWidth="1"/>
    <col min="3083" max="3083" width="9.5703125" style="5" customWidth="1"/>
    <col min="3084" max="3085" width="9" style="5" customWidth="1"/>
    <col min="3086" max="3086" width="5.5703125" style="5" customWidth="1"/>
    <col min="3087" max="3087" width="10.85546875" style="5" customWidth="1"/>
    <col min="3088" max="3328" width="9.140625" style="5"/>
    <col min="3329" max="3329" width="21.7109375" style="5" customWidth="1"/>
    <col min="3330" max="3330" width="11.85546875" style="5" customWidth="1"/>
    <col min="3331" max="3331" width="10" style="5" customWidth="1"/>
    <col min="3332" max="3332" width="8.7109375" style="5" customWidth="1"/>
    <col min="3333" max="3334" width="9.85546875" style="5" customWidth="1"/>
    <col min="3335" max="3335" width="8.42578125" style="5" customWidth="1"/>
    <col min="3336" max="3337" width="9.85546875" style="5" customWidth="1"/>
    <col min="3338" max="3338" width="8.7109375" style="5" customWidth="1"/>
    <col min="3339" max="3339" width="9.5703125" style="5" customWidth="1"/>
    <col min="3340" max="3341" width="9" style="5" customWidth="1"/>
    <col min="3342" max="3342" width="5.5703125" style="5" customWidth="1"/>
    <col min="3343" max="3343" width="10.85546875" style="5" customWidth="1"/>
    <col min="3344" max="3584" width="9.140625" style="5"/>
    <col min="3585" max="3585" width="21.7109375" style="5" customWidth="1"/>
    <col min="3586" max="3586" width="11.85546875" style="5" customWidth="1"/>
    <col min="3587" max="3587" width="10" style="5" customWidth="1"/>
    <col min="3588" max="3588" width="8.7109375" style="5" customWidth="1"/>
    <col min="3589" max="3590" width="9.85546875" style="5" customWidth="1"/>
    <col min="3591" max="3591" width="8.42578125" style="5" customWidth="1"/>
    <col min="3592" max="3593" width="9.85546875" style="5" customWidth="1"/>
    <col min="3594" max="3594" width="8.7109375" style="5" customWidth="1"/>
    <col min="3595" max="3595" width="9.5703125" style="5" customWidth="1"/>
    <col min="3596" max="3597" width="9" style="5" customWidth="1"/>
    <col min="3598" max="3598" width="5.5703125" style="5" customWidth="1"/>
    <col min="3599" max="3599" width="10.85546875" style="5" customWidth="1"/>
    <col min="3600" max="3840" width="9.140625" style="5"/>
    <col min="3841" max="3841" width="21.7109375" style="5" customWidth="1"/>
    <col min="3842" max="3842" width="11.85546875" style="5" customWidth="1"/>
    <col min="3843" max="3843" width="10" style="5" customWidth="1"/>
    <col min="3844" max="3844" width="8.7109375" style="5" customWidth="1"/>
    <col min="3845" max="3846" width="9.85546875" style="5" customWidth="1"/>
    <col min="3847" max="3847" width="8.42578125" style="5" customWidth="1"/>
    <col min="3848" max="3849" width="9.85546875" style="5" customWidth="1"/>
    <col min="3850" max="3850" width="8.7109375" style="5" customWidth="1"/>
    <col min="3851" max="3851" width="9.5703125" style="5" customWidth="1"/>
    <col min="3852" max="3853" width="9" style="5" customWidth="1"/>
    <col min="3854" max="3854" width="5.5703125" style="5" customWidth="1"/>
    <col min="3855" max="3855" width="10.85546875" style="5" customWidth="1"/>
    <col min="3856" max="4096" width="9.140625" style="5"/>
    <col min="4097" max="4097" width="21.7109375" style="5" customWidth="1"/>
    <col min="4098" max="4098" width="11.85546875" style="5" customWidth="1"/>
    <col min="4099" max="4099" width="10" style="5" customWidth="1"/>
    <col min="4100" max="4100" width="8.7109375" style="5" customWidth="1"/>
    <col min="4101" max="4102" width="9.85546875" style="5" customWidth="1"/>
    <col min="4103" max="4103" width="8.42578125" style="5" customWidth="1"/>
    <col min="4104" max="4105" width="9.85546875" style="5" customWidth="1"/>
    <col min="4106" max="4106" width="8.7109375" style="5" customWidth="1"/>
    <col min="4107" max="4107" width="9.5703125" style="5" customWidth="1"/>
    <col min="4108" max="4109" width="9" style="5" customWidth="1"/>
    <col min="4110" max="4110" width="5.5703125" style="5" customWidth="1"/>
    <col min="4111" max="4111" width="10.85546875" style="5" customWidth="1"/>
    <col min="4112" max="4352" width="9.140625" style="5"/>
    <col min="4353" max="4353" width="21.7109375" style="5" customWidth="1"/>
    <col min="4354" max="4354" width="11.85546875" style="5" customWidth="1"/>
    <col min="4355" max="4355" width="10" style="5" customWidth="1"/>
    <col min="4356" max="4356" width="8.7109375" style="5" customWidth="1"/>
    <col min="4357" max="4358" width="9.85546875" style="5" customWidth="1"/>
    <col min="4359" max="4359" width="8.42578125" style="5" customWidth="1"/>
    <col min="4360" max="4361" width="9.85546875" style="5" customWidth="1"/>
    <col min="4362" max="4362" width="8.7109375" style="5" customWidth="1"/>
    <col min="4363" max="4363" width="9.5703125" style="5" customWidth="1"/>
    <col min="4364" max="4365" width="9" style="5" customWidth="1"/>
    <col min="4366" max="4366" width="5.5703125" style="5" customWidth="1"/>
    <col min="4367" max="4367" width="10.85546875" style="5" customWidth="1"/>
    <col min="4368" max="4608" width="9.140625" style="5"/>
    <col min="4609" max="4609" width="21.7109375" style="5" customWidth="1"/>
    <col min="4610" max="4610" width="11.85546875" style="5" customWidth="1"/>
    <col min="4611" max="4611" width="10" style="5" customWidth="1"/>
    <col min="4612" max="4612" width="8.7109375" style="5" customWidth="1"/>
    <col min="4613" max="4614" width="9.85546875" style="5" customWidth="1"/>
    <col min="4615" max="4615" width="8.42578125" style="5" customWidth="1"/>
    <col min="4616" max="4617" width="9.85546875" style="5" customWidth="1"/>
    <col min="4618" max="4618" width="8.7109375" style="5" customWidth="1"/>
    <col min="4619" max="4619" width="9.5703125" style="5" customWidth="1"/>
    <col min="4620" max="4621" width="9" style="5" customWidth="1"/>
    <col min="4622" max="4622" width="5.5703125" style="5" customWidth="1"/>
    <col min="4623" max="4623" width="10.85546875" style="5" customWidth="1"/>
    <col min="4624" max="4864" width="9.140625" style="5"/>
    <col min="4865" max="4865" width="21.7109375" style="5" customWidth="1"/>
    <col min="4866" max="4866" width="11.85546875" style="5" customWidth="1"/>
    <col min="4867" max="4867" width="10" style="5" customWidth="1"/>
    <col min="4868" max="4868" width="8.7109375" style="5" customWidth="1"/>
    <col min="4869" max="4870" width="9.85546875" style="5" customWidth="1"/>
    <col min="4871" max="4871" width="8.42578125" style="5" customWidth="1"/>
    <col min="4872" max="4873" width="9.85546875" style="5" customWidth="1"/>
    <col min="4874" max="4874" width="8.7109375" style="5" customWidth="1"/>
    <col min="4875" max="4875" width="9.5703125" style="5" customWidth="1"/>
    <col min="4876" max="4877" width="9" style="5" customWidth="1"/>
    <col min="4878" max="4878" width="5.5703125" style="5" customWidth="1"/>
    <col min="4879" max="4879" width="10.85546875" style="5" customWidth="1"/>
    <col min="4880" max="5120" width="9.140625" style="5"/>
    <col min="5121" max="5121" width="21.7109375" style="5" customWidth="1"/>
    <col min="5122" max="5122" width="11.85546875" style="5" customWidth="1"/>
    <col min="5123" max="5123" width="10" style="5" customWidth="1"/>
    <col min="5124" max="5124" width="8.7109375" style="5" customWidth="1"/>
    <col min="5125" max="5126" width="9.85546875" style="5" customWidth="1"/>
    <col min="5127" max="5127" width="8.42578125" style="5" customWidth="1"/>
    <col min="5128" max="5129" width="9.85546875" style="5" customWidth="1"/>
    <col min="5130" max="5130" width="8.7109375" style="5" customWidth="1"/>
    <col min="5131" max="5131" width="9.5703125" style="5" customWidth="1"/>
    <col min="5132" max="5133" width="9" style="5" customWidth="1"/>
    <col min="5134" max="5134" width="5.5703125" style="5" customWidth="1"/>
    <col min="5135" max="5135" width="10.85546875" style="5" customWidth="1"/>
    <col min="5136" max="5376" width="9.140625" style="5"/>
    <col min="5377" max="5377" width="21.7109375" style="5" customWidth="1"/>
    <col min="5378" max="5378" width="11.85546875" style="5" customWidth="1"/>
    <col min="5379" max="5379" width="10" style="5" customWidth="1"/>
    <col min="5380" max="5380" width="8.7109375" style="5" customWidth="1"/>
    <col min="5381" max="5382" width="9.85546875" style="5" customWidth="1"/>
    <col min="5383" max="5383" width="8.42578125" style="5" customWidth="1"/>
    <col min="5384" max="5385" width="9.85546875" style="5" customWidth="1"/>
    <col min="5386" max="5386" width="8.7109375" style="5" customWidth="1"/>
    <col min="5387" max="5387" width="9.5703125" style="5" customWidth="1"/>
    <col min="5388" max="5389" width="9" style="5" customWidth="1"/>
    <col min="5390" max="5390" width="5.5703125" style="5" customWidth="1"/>
    <col min="5391" max="5391" width="10.85546875" style="5" customWidth="1"/>
    <col min="5392" max="5632" width="9.140625" style="5"/>
    <col min="5633" max="5633" width="21.7109375" style="5" customWidth="1"/>
    <col min="5634" max="5634" width="11.85546875" style="5" customWidth="1"/>
    <col min="5635" max="5635" width="10" style="5" customWidth="1"/>
    <col min="5636" max="5636" width="8.7109375" style="5" customWidth="1"/>
    <col min="5637" max="5638" width="9.85546875" style="5" customWidth="1"/>
    <col min="5639" max="5639" width="8.42578125" style="5" customWidth="1"/>
    <col min="5640" max="5641" width="9.85546875" style="5" customWidth="1"/>
    <col min="5642" max="5642" width="8.7109375" style="5" customWidth="1"/>
    <col min="5643" max="5643" width="9.5703125" style="5" customWidth="1"/>
    <col min="5644" max="5645" width="9" style="5" customWidth="1"/>
    <col min="5646" max="5646" width="5.5703125" style="5" customWidth="1"/>
    <col min="5647" max="5647" width="10.85546875" style="5" customWidth="1"/>
    <col min="5648" max="5888" width="9.140625" style="5"/>
    <col min="5889" max="5889" width="21.7109375" style="5" customWidth="1"/>
    <col min="5890" max="5890" width="11.85546875" style="5" customWidth="1"/>
    <col min="5891" max="5891" width="10" style="5" customWidth="1"/>
    <col min="5892" max="5892" width="8.7109375" style="5" customWidth="1"/>
    <col min="5893" max="5894" width="9.85546875" style="5" customWidth="1"/>
    <col min="5895" max="5895" width="8.42578125" style="5" customWidth="1"/>
    <col min="5896" max="5897" width="9.85546875" style="5" customWidth="1"/>
    <col min="5898" max="5898" width="8.7109375" style="5" customWidth="1"/>
    <col min="5899" max="5899" width="9.5703125" style="5" customWidth="1"/>
    <col min="5900" max="5901" width="9" style="5" customWidth="1"/>
    <col min="5902" max="5902" width="5.5703125" style="5" customWidth="1"/>
    <col min="5903" max="5903" width="10.85546875" style="5" customWidth="1"/>
    <col min="5904" max="6144" width="9.140625" style="5"/>
    <col min="6145" max="6145" width="21.7109375" style="5" customWidth="1"/>
    <col min="6146" max="6146" width="11.85546875" style="5" customWidth="1"/>
    <col min="6147" max="6147" width="10" style="5" customWidth="1"/>
    <col min="6148" max="6148" width="8.7109375" style="5" customWidth="1"/>
    <col min="6149" max="6150" width="9.85546875" style="5" customWidth="1"/>
    <col min="6151" max="6151" width="8.42578125" style="5" customWidth="1"/>
    <col min="6152" max="6153" width="9.85546875" style="5" customWidth="1"/>
    <col min="6154" max="6154" width="8.7109375" style="5" customWidth="1"/>
    <col min="6155" max="6155" width="9.5703125" style="5" customWidth="1"/>
    <col min="6156" max="6157" width="9" style="5" customWidth="1"/>
    <col min="6158" max="6158" width="5.5703125" style="5" customWidth="1"/>
    <col min="6159" max="6159" width="10.85546875" style="5" customWidth="1"/>
    <col min="6160" max="6400" width="9.140625" style="5"/>
    <col min="6401" max="6401" width="21.7109375" style="5" customWidth="1"/>
    <col min="6402" max="6402" width="11.85546875" style="5" customWidth="1"/>
    <col min="6403" max="6403" width="10" style="5" customWidth="1"/>
    <col min="6404" max="6404" width="8.7109375" style="5" customWidth="1"/>
    <col min="6405" max="6406" width="9.85546875" style="5" customWidth="1"/>
    <col min="6407" max="6407" width="8.42578125" style="5" customWidth="1"/>
    <col min="6408" max="6409" width="9.85546875" style="5" customWidth="1"/>
    <col min="6410" max="6410" width="8.7109375" style="5" customWidth="1"/>
    <col min="6411" max="6411" width="9.5703125" style="5" customWidth="1"/>
    <col min="6412" max="6413" width="9" style="5" customWidth="1"/>
    <col min="6414" max="6414" width="5.5703125" style="5" customWidth="1"/>
    <col min="6415" max="6415" width="10.85546875" style="5" customWidth="1"/>
    <col min="6416" max="6656" width="9.140625" style="5"/>
    <col min="6657" max="6657" width="21.7109375" style="5" customWidth="1"/>
    <col min="6658" max="6658" width="11.85546875" style="5" customWidth="1"/>
    <col min="6659" max="6659" width="10" style="5" customWidth="1"/>
    <col min="6660" max="6660" width="8.7109375" style="5" customWidth="1"/>
    <col min="6661" max="6662" width="9.85546875" style="5" customWidth="1"/>
    <col min="6663" max="6663" width="8.42578125" style="5" customWidth="1"/>
    <col min="6664" max="6665" width="9.85546875" style="5" customWidth="1"/>
    <col min="6666" max="6666" width="8.7109375" style="5" customWidth="1"/>
    <col min="6667" max="6667" width="9.5703125" style="5" customWidth="1"/>
    <col min="6668" max="6669" width="9" style="5" customWidth="1"/>
    <col min="6670" max="6670" width="5.5703125" style="5" customWidth="1"/>
    <col min="6671" max="6671" width="10.85546875" style="5" customWidth="1"/>
    <col min="6672" max="6912" width="9.140625" style="5"/>
    <col min="6913" max="6913" width="21.7109375" style="5" customWidth="1"/>
    <col min="6914" max="6914" width="11.85546875" style="5" customWidth="1"/>
    <col min="6915" max="6915" width="10" style="5" customWidth="1"/>
    <col min="6916" max="6916" width="8.7109375" style="5" customWidth="1"/>
    <col min="6917" max="6918" width="9.85546875" style="5" customWidth="1"/>
    <col min="6919" max="6919" width="8.42578125" style="5" customWidth="1"/>
    <col min="6920" max="6921" width="9.85546875" style="5" customWidth="1"/>
    <col min="6922" max="6922" width="8.7109375" style="5" customWidth="1"/>
    <col min="6923" max="6923" width="9.5703125" style="5" customWidth="1"/>
    <col min="6924" max="6925" width="9" style="5" customWidth="1"/>
    <col min="6926" max="6926" width="5.5703125" style="5" customWidth="1"/>
    <col min="6927" max="6927" width="10.85546875" style="5" customWidth="1"/>
    <col min="6928" max="7168" width="9.140625" style="5"/>
    <col min="7169" max="7169" width="21.7109375" style="5" customWidth="1"/>
    <col min="7170" max="7170" width="11.85546875" style="5" customWidth="1"/>
    <col min="7171" max="7171" width="10" style="5" customWidth="1"/>
    <col min="7172" max="7172" width="8.7109375" style="5" customWidth="1"/>
    <col min="7173" max="7174" width="9.85546875" style="5" customWidth="1"/>
    <col min="7175" max="7175" width="8.42578125" style="5" customWidth="1"/>
    <col min="7176" max="7177" width="9.85546875" style="5" customWidth="1"/>
    <col min="7178" max="7178" width="8.7109375" style="5" customWidth="1"/>
    <col min="7179" max="7179" width="9.5703125" style="5" customWidth="1"/>
    <col min="7180" max="7181" width="9" style="5" customWidth="1"/>
    <col min="7182" max="7182" width="5.5703125" style="5" customWidth="1"/>
    <col min="7183" max="7183" width="10.85546875" style="5" customWidth="1"/>
    <col min="7184" max="7424" width="9.140625" style="5"/>
    <col min="7425" max="7425" width="21.7109375" style="5" customWidth="1"/>
    <col min="7426" max="7426" width="11.85546875" style="5" customWidth="1"/>
    <col min="7427" max="7427" width="10" style="5" customWidth="1"/>
    <col min="7428" max="7428" width="8.7109375" style="5" customWidth="1"/>
    <col min="7429" max="7430" width="9.85546875" style="5" customWidth="1"/>
    <col min="7431" max="7431" width="8.42578125" style="5" customWidth="1"/>
    <col min="7432" max="7433" width="9.85546875" style="5" customWidth="1"/>
    <col min="7434" max="7434" width="8.7109375" style="5" customWidth="1"/>
    <col min="7435" max="7435" width="9.5703125" style="5" customWidth="1"/>
    <col min="7436" max="7437" width="9" style="5" customWidth="1"/>
    <col min="7438" max="7438" width="5.5703125" style="5" customWidth="1"/>
    <col min="7439" max="7439" width="10.85546875" style="5" customWidth="1"/>
    <col min="7440" max="7680" width="9.140625" style="5"/>
    <col min="7681" max="7681" width="21.7109375" style="5" customWidth="1"/>
    <col min="7682" max="7682" width="11.85546875" style="5" customWidth="1"/>
    <col min="7683" max="7683" width="10" style="5" customWidth="1"/>
    <col min="7684" max="7684" width="8.7109375" style="5" customWidth="1"/>
    <col min="7685" max="7686" width="9.85546875" style="5" customWidth="1"/>
    <col min="7687" max="7687" width="8.42578125" style="5" customWidth="1"/>
    <col min="7688" max="7689" width="9.85546875" style="5" customWidth="1"/>
    <col min="7690" max="7690" width="8.7109375" style="5" customWidth="1"/>
    <col min="7691" max="7691" width="9.5703125" style="5" customWidth="1"/>
    <col min="7692" max="7693" width="9" style="5" customWidth="1"/>
    <col min="7694" max="7694" width="5.5703125" style="5" customWidth="1"/>
    <col min="7695" max="7695" width="10.85546875" style="5" customWidth="1"/>
    <col min="7696" max="7936" width="9.140625" style="5"/>
    <col min="7937" max="7937" width="21.7109375" style="5" customWidth="1"/>
    <col min="7938" max="7938" width="11.85546875" style="5" customWidth="1"/>
    <col min="7939" max="7939" width="10" style="5" customWidth="1"/>
    <col min="7940" max="7940" width="8.7109375" style="5" customWidth="1"/>
    <col min="7941" max="7942" width="9.85546875" style="5" customWidth="1"/>
    <col min="7943" max="7943" width="8.42578125" style="5" customWidth="1"/>
    <col min="7944" max="7945" width="9.85546875" style="5" customWidth="1"/>
    <col min="7946" max="7946" width="8.7109375" style="5" customWidth="1"/>
    <col min="7947" max="7947" width="9.5703125" style="5" customWidth="1"/>
    <col min="7948" max="7949" width="9" style="5" customWidth="1"/>
    <col min="7950" max="7950" width="5.5703125" style="5" customWidth="1"/>
    <col min="7951" max="7951" width="10.85546875" style="5" customWidth="1"/>
    <col min="7952" max="8192" width="9.140625" style="5"/>
    <col min="8193" max="8193" width="21.7109375" style="5" customWidth="1"/>
    <col min="8194" max="8194" width="11.85546875" style="5" customWidth="1"/>
    <col min="8195" max="8195" width="10" style="5" customWidth="1"/>
    <col min="8196" max="8196" width="8.7109375" style="5" customWidth="1"/>
    <col min="8197" max="8198" width="9.85546875" style="5" customWidth="1"/>
    <col min="8199" max="8199" width="8.42578125" style="5" customWidth="1"/>
    <col min="8200" max="8201" width="9.85546875" style="5" customWidth="1"/>
    <col min="8202" max="8202" width="8.7109375" style="5" customWidth="1"/>
    <col min="8203" max="8203" width="9.5703125" style="5" customWidth="1"/>
    <col min="8204" max="8205" width="9" style="5" customWidth="1"/>
    <col min="8206" max="8206" width="5.5703125" style="5" customWidth="1"/>
    <col min="8207" max="8207" width="10.85546875" style="5" customWidth="1"/>
    <col min="8208" max="8448" width="9.140625" style="5"/>
    <col min="8449" max="8449" width="21.7109375" style="5" customWidth="1"/>
    <col min="8450" max="8450" width="11.85546875" style="5" customWidth="1"/>
    <col min="8451" max="8451" width="10" style="5" customWidth="1"/>
    <col min="8452" max="8452" width="8.7109375" style="5" customWidth="1"/>
    <col min="8453" max="8454" width="9.85546875" style="5" customWidth="1"/>
    <col min="8455" max="8455" width="8.42578125" style="5" customWidth="1"/>
    <col min="8456" max="8457" width="9.85546875" style="5" customWidth="1"/>
    <col min="8458" max="8458" width="8.7109375" style="5" customWidth="1"/>
    <col min="8459" max="8459" width="9.5703125" style="5" customWidth="1"/>
    <col min="8460" max="8461" width="9" style="5" customWidth="1"/>
    <col min="8462" max="8462" width="5.5703125" style="5" customWidth="1"/>
    <col min="8463" max="8463" width="10.85546875" style="5" customWidth="1"/>
    <col min="8464" max="8704" width="9.140625" style="5"/>
    <col min="8705" max="8705" width="21.7109375" style="5" customWidth="1"/>
    <col min="8706" max="8706" width="11.85546875" style="5" customWidth="1"/>
    <col min="8707" max="8707" width="10" style="5" customWidth="1"/>
    <col min="8708" max="8708" width="8.7109375" style="5" customWidth="1"/>
    <col min="8709" max="8710" width="9.85546875" style="5" customWidth="1"/>
    <col min="8711" max="8711" width="8.42578125" style="5" customWidth="1"/>
    <col min="8712" max="8713" width="9.85546875" style="5" customWidth="1"/>
    <col min="8714" max="8714" width="8.7109375" style="5" customWidth="1"/>
    <col min="8715" max="8715" width="9.5703125" style="5" customWidth="1"/>
    <col min="8716" max="8717" width="9" style="5" customWidth="1"/>
    <col min="8718" max="8718" width="5.5703125" style="5" customWidth="1"/>
    <col min="8719" max="8719" width="10.85546875" style="5" customWidth="1"/>
    <col min="8720" max="8960" width="9.140625" style="5"/>
    <col min="8961" max="8961" width="21.7109375" style="5" customWidth="1"/>
    <col min="8962" max="8962" width="11.85546875" style="5" customWidth="1"/>
    <col min="8963" max="8963" width="10" style="5" customWidth="1"/>
    <col min="8964" max="8964" width="8.7109375" style="5" customWidth="1"/>
    <col min="8965" max="8966" width="9.85546875" style="5" customWidth="1"/>
    <col min="8967" max="8967" width="8.42578125" style="5" customWidth="1"/>
    <col min="8968" max="8969" width="9.85546875" style="5" customWidth="1"/>
    <col min="8970" max="8970" width="8.7109375" style="5" customWidth="1"/>
    <col min="8971" max="8971" width="9.5703125" style="5" customWidth="1"/>
    <col min="8972" max="8973" width="9" style="5" customWidth="1"/>
    <col min="8974" max="8974" width="5.5703125" style="5" customWidth="1"/>
    <col min="8975" max="8975" width="10.85546875" style="5" customWidth="1"/>
    <col min="8976" max="9216" width="9.140625" style="5"/>
    <col min="9217" max="9217" width="21.7109375" style="5" customWidth="1"/>
    <col min="9218" max="9218" width="11.85546875" style="5" customWidth="1"/>
    <col min="9219" max="9219" width="10" style="5" customWidth="1"/>
    <col min="9220" max="9220" width="8.7109375" style="5" customWidth="1"/>
    <col min="9221" max="9222" width="9.85546875" style="5" customWidth="1"/>
    <col min="9223" max="9223" width="8.42578125" style="5" customWidth="1"/>
    <col min="9224" max="9225" width="9.85546875" style="5" customWidth="1"/>
    <col min="9226" max="9226" width="8.7109375" style="5" customWidth="1"/>
    <col min="9227" max="9227" width="9.5703125" style="5" customWidth="1"/>
    <col min="9228" max="9229" width="9" style="5" customWidth="1"/>
    <col min="9230" max="9230" width="5.5703125" style="5" customWidth="1"/>
    <col min="9231" max="9231" width="10.85546875" style="5" customWidth="1"/>
    <col min="9232" max="9472" width="9.140625" style="5"/>
    <col min="9473" max="9473" width="21.7109375" style="5" customWidth="1"/>
    <col min="9474" max="9474" width="11.85546875" style="5" customWidth="1"/>
    <col min="9475" max="9475" width="10" style="5" customWidth="1"/>
    <col min="9476" max="9476" width="8.7109375" style="5" customWidth="1"/>
    <col min="9477" max="9478" width="9.85546875" style="5" customWidth="1"/>
    <col min="9479" max="9479" width="8.42578125" style="5" customWidth="1"/>
    <col min="9480" max="9481" width="9.85546875" style="5" customWidth="1"/>
    <col min="9482" max="9482" width="8.7109375" style="5" customWidth="1"/>
    <col min="9483" max="9483" width="9.5703125" style="5" customWidth="1"/>
    <col min="9484" max="9485" width="9" style="5" customWidth="1"/>
    <col min="9486" max="9486" width="5.5703125" style="5" customWidth="1"/>
    <col min="9487" max="9487" width="10.85546875" style="5" customWidth="1"/>
    <col min="9488" max="9728" width="9.140625" style="5"/>
    <col min="9729" max="9729" width="21.7109375" style="5" customWidth="1"/>
    <col min="9730" max="9730" width="11.85546875" style="5" customWidth="1"/>
    <col min="9731" max="9731" width="10" style="5" customWidth="1"/>
    <col min="9732" max="9732" width="8.7109375" style="5" customWidth="1"/>
    <col min="9733" max="9734" width="9.85546875" style="5" customWidth="1"/>
    <col min="9735" max="9735" width="8.42578125" style="5" customWidth="1"/>
    <col min="9736" max="9737" width="9.85546875" style="5" customWidth="1"/>
    <col min="9738" max="9738" width="8.7109375" style="5" customWidth="1"/>
    <col min="9739" max="9739" width="9.5703125" style="5" customWidth="1"/>
    <col min="9740" max="9741" width="9" style="5" customWidth="1"/>
    <col min="9742" max="9742" width="5.5703125" style="5" customWidth="1"/>
    <col min="9743" max="9743" width="10.85546875" style="5" customWidth="1"/>
    <col min="9744" max="9984" width="9.140625" style="5"/>
    <col min="9985" max="9985" width="21.7109375" style="5" customWidth="1"/>
    <col min="9986" max="9986" width="11.85546875" style="5" customWidth="1"/>
    <col min="9987" max="9987" width="10" style="5" customWidth="1"/>
    <col min="9988" max="9988" width="8.7109375" style="5" customWidth="1"/>
    <col min="9989" max="9990" width="9.85546875" style="5" customWidth="1"/>
    <col min="9991" max="9991" width="8.42578125" style="5" customWidth="1"/>
    <col min="9992" max="9993" width="9.85546875" style="5" customWidth="1"/>
    <col min="9994" max="9994" width="8.7109375" style="5" customWidth="1"/>
    <col min="9995" max="9995" width="9.5703125" style="5" customWidth="1"/>
    <col min="9996" max="9997" width="9" style="5" customWidth="1"/>
    <col min="9998" max="9998" width="5.5703125" style="5" customWidth="1"/>
    <col min="9999" max="9999" width="10.85546875" style="5" customWidth="1"/>
    <col min="10000" max="10240" width="9.140625" style="5"/>
    <col min="10241" max="10241" width="21.7109375" style="5" customWidth="1"/>
    <col min="10242" max="10242" width="11.85546875" style="5" customWidth="1"/>
    <col min="10243" max="10243" width="10" style="5" customWidth="1"/>
    <col min="10244" max="10244" width="8.7109375" style="5" customWidth="1"/>
    <col min="10245" max="10246" width="9.85546875" style="5" customWidth="1"/>
    <col min="10247" max="10247" width="8.42578125" style="5" customWidth="1"/>
    <col min="10248" max="10249" width="9.85546875" style="5" customWidth="1"/>
    <col min="10250" max="10250" width="8.7109375" style="5" customWidth="1"/>
    <col min="10251" max="10251" width="9.5703125" style="5" customWidth="1"/>
    <col min="10252" max="10253" width="9" style="5" customWidth="1"/>
    <col min="10254" max="10254" width="5.5703125" style="5" customWidth="1"/>
    <col min="10255" max="10255" width="10.85546875" style="5" customWidth="1"/>
    <col min="10256" max="10496" width="9.140625" style="5"/>
    <col min="10497" max="10497" width="21.7109375" style="5" customWidth="1"/>
    <col min="10498" max="10498" width="11.85546875" style="5" customWidth="1"/>
    <col min="10499" max="10499" width="10" style="5" customWidth="1"/>
    <col min="10500" max="10500" width="8.7109375" style="5" customWidth="1"/>
    <col min="10501" max="10502" width="9.85546875" style="5" customWidth="1"/>
    <col min="10503" max="10503" width="8.42578125" style="5" customWidth="1"/>
    <col min="10504" max="10505" width="9.85546875" style="5" customWidth="1"/>
    <col min="10506" max="10506" width="8.7109375" style="5" customWidth="1"/>
    <col min="10507" max="10507" width="9.5703125" style="5" customWidth="1"/>
    <col min="10508" max="10509" width="9" style="5" customWidth="1"/>
    <col min="10510" max="10510" width="5.5703125" style="5" customWidth="1"/>
    <col min="10511" max="10511" width="10.85546875" style="5" customWidth="1"/>
    <col min="10512" max="10752" width="9.140625" style="5"/>
    <col min="10753" max="10753" width="21.7109375" style="5" customWidth="1"/>
    <col min="10754" max="10754" width="11.85546875" style="5" customWidth="1"/>
    <col min="10755" max="10755" width="10" style="5" customWidth="1"/>
    <col min="10756" max="10756" width="8.7109375" style="5" customWidth="1"/>
    <col min="10757" max="10758" width="9.85546875" style="5" customWidth="1"/>
    <col min="10759" max="10759" width="8.42578125" style="5" customWidth="1"/>
    <col min="10760" max="10761" width="9.85546875" style="5" customWidth="1"/>
    <col min="10762" max="10762" width="8.7109375" style="5" customWidth="1"/>
    <col min="10763" max="10763" width="9.5703125" style="5" customWidth="1"/>
    <col min="10764" max="10765" width="9" style="5" customWidth="1"/>
    <col min="10766" max="10766" width="5.5703125" style="5" customWidth="1"/>
    <col min="10767" max="10767" width="10.85546875" style="5" customWidth="1"/>
    <col min="10768" max="11008" width="9.140625" style="5"/>
    <col min="11009" max="11009" width="21.7109375" style="5" customWidth="1"/>
    <col min="11010" max="11010" width="11.85546875" style="5" customWidth="1"/>
    <col min="11011" max="11011" width="10" style="5" customWidth="1"/>
    <col min="11012" max="11012" width="8.7109375" style="5" customWidth="1"/>
    <col min="11013" max="11014" width="9.85546875" style="5" customWidth="1"/>
    <col min="11015" max="11015" width="8.42578125" style="5" customWidth="1"/>
    <col min="11016" max="11017" width="9.85546875" style="5" customWidth="1"/>
    <col min="11018" max="11018" width="8.7109375" style="5" customWidth="1"/>
    <col min="11019" max="11019" width="9.5703125" style="5" customWidth="1"/>
    <col min="11020" max="11021" width="9" style="5" customWidth="1"/>
    <col min="11022" max="11022" width="5.5703125" style="5" customWidth="1"/>
    <col min="11023" max="11023" width="10.85546875" style="5" customWidth="1"/>
    <col min="11024" max="11264" width="9.140625" style="5"/>
    <col min="11265" max="11265" width="21.7109375" style="5" customWidth="1"/>
    <col min="11266" max="11266" width="11.85546875" style="5" customWidth="1"/>
    <col min="11267" max="11267" width="10" style="5" customWidth="1"/>
    <col min="11268" max="11268" width="8.7109375" style="5" customWidth="1"/>
    <col min="11269" max="11270" width="9.85546875" style="5" customWidth="1"/>
    <col min="11271" max="11271" width="8.42578125" style="5" customWidth="1"/>
    <col min="11272" max="11273" width="9.85546875" style="5" customWidth="1"/>
    <col min="11274" max="11274" width="8.7109375" style="5" customWidth="1"/>
    <col min="11275" max="11275" width="9.5703125" style="5" customWidth="1"/>
    <col min="11276" max="11277" width="9" style="5" customWidth="1"/>
    <col min="11278" max="11278" width="5.5703125" style="5" customWidth="1"/>
    <col min="11279" max="11279" width="10.85546875" style="5" customWidth="1"/>
    <col min="11280" max="11520" width="9.140625" style="5"/>
    <col min="11521" max="11521" width="21.7109375" style="5" customWidth="1"/>
    <col min="11522" max="11522" width="11.85546875" style="5" customWidth="1"/>
    <col min="11523" max="11523" width="10" style="5" customWidth="1"/>
    <col min="11524" max="11524" width="8.7109375" style="5" customWidth="1"/>
    <col min="11525" max="11526" width="9.85546875" style="5" customWidth="1"/>
    <col min="11527" max="11527" width="8.42578125" style="5" customWidth="1"/>
    <col min="11528" max="11529" width="9.85546875" style="5" customWidth="1"/>
    <col min="11530" max="11530" width="8.7109375" style="5" customWidth="1"/>
    <col min="11531" max="11531" width="9.5703125" style="5" customWidth="1"/>
    <col min="11532" max="11533" width="9" style="5" customWidth="1"/>
    <col min="11534" max="11534" width="5.5703125" style="5" customWidth="1"/>
    <col min="11535" max="11535" width="10.85546875" style="5" customWidth="1"/>
    <col min="11536" max="11776" width="9.140625" style="5"/>
    <col min="11777" max="11777" width="21.7109375" style="5" customWidth="1"/>
    <col min="11778" max="11778" width="11.85546875" style="5" customWidth="1"/>
    <col min="11779" max="11779" width="10" style="5" customWidth="1"/>
    <col min="11780" max="11780" width="8.7109375" style="5" customWidth="1"/>
    <col min="11781" max="11782" width="9.85546875" style="5" customWidth="1"/>
    <col min="11783" max="11783" width="8.42578125" style="5" customWidth="1"/>
    <col min="11784" max="11785" width="9.85546875" style="5" customWidth="1"/>
    <col min="11786" max="11786" width="8.7109375" style="5" customWidth="1"/>
    <col min="11787" max="11787" width="9.5703125" style="5" customWidth="1"/>
    <col min="11788" max="11789" width="9" style="5" customWidth="1"/>
    <col min="11790" max="11790" width="5.5703125" style="5" customWidth="1"/>
    <col min="11791" max="11791" width="10.85546875" style="5" customWidth="1"/>
    <col min="11792" max="12032" width="9.140625" style="5"/>
    <col min="12033" max="12033" width="21.7109375" style="5" customWidth="1"/>
    <col min="12034" max="12034" width="11.85546875" style="5" customWidth="1"/>
    <col min="12035" max="12035" width="10" style="5" customWidth="1"/>
    <col min="12036" max="12036" width="8.7109375" style="5" customWidth="1"/>
    <col min="12037" max="12038" width="9.85546875" style="5" customWidth="1"/>
    <col min="12039" max="12039" width="8.42578125" style="5" customWidth="1"/>
    <col min="12040" max="12041" width="9.85546875" style="5" customWidth="1"/>
    <col min="12042" max="12042" width="8.7109375" style="5" customWidth="1"/>
    <col min="12043" max="12043" width="9.5703125" style="5" customWidth="1"/>
    <col min="12044" max="12045" width="9" style="5" customWidth="1"/>
    <col min="12046" max="12046" width="5.5703125" style="5" customWidth="1"/>
    <col min="12047" max="12047" width="10.85546875" style="5" customWidth="1"/>
    <col min="12048" max="12288" width="9.140625" style="5"/>
    <col min="12289" max="12289" width="21.7109375" style="5" customWidth="1"/>
    <col min="12290" max="12290" width="11.85546875" style="5" customWidth="1"/>
    <col min="12291" max="12291" width="10" style="5" customWidth="1"/>
    <col min="12292" max="12292" width="8.7109375" style="5" customWidth="1"/>
    <col min="12293" max="12294" width="9.85546875" style="5" customWidth="1"/>
    <col min="12295" max="12295" width="8.42578125" style="5" customWidth="1"/>
    <col min="12296" max="12297" width="9.85546875" style="5" customWidth="1"/>
    <col min="12298" max="12298" width="8.7109375" style="5" customWidth="1"/>
    <col min="12299" max="12299" width="9.5703125" style="5" customWidth="1"/>
    <col min="12300" max="12301" width="9" style="5" customWidth="1"/>
    <col min="12302" max="12302" width="5.5703125" style="5" customWidth="1"/>
    <col min="12303" max="12303" width="10.85546875" style="5" customWidth="1"/>
    <col min="12304" max="12544" width="9.140625" style="5"/>
    <col min="12545" max="12545" width="21.7109375" style="5" customWidth="1"/>
    <col min="12546" max="12546" width="11.85546875" style="5" customWidth="1"/>
    <col min="12547" max="12547" width="10" style="5" customWidth="1"/>
    <col min="12548" max="12548" width="8.7109375" style="5" customWidth="1"/>
    <col min="12549" max="12550" width="9.85546875" style="5" customWidth="1"/>
    <col min="12551" max="12551" width="8.42578125" style="5" customWidth="1"/>
    <col min="12552" max="12553" width="9.85546875" style="5" customWidth="1"/>
    <col min="12554" max="12554" width="8.7109375" style="5" customWidth="1"/>
    <col min="12555" max="12555" width="9.5703125" style="5" customWidth="1"/>
    <col min="12556" max="12557" width="9" style="5" customWidth="1"/>
    <col min="12558" max="12558" width="5.5703125" style="5" customWidth="1"/>
    <col min="12559" max="12559" width="10.85546875" style="5" customWidth="1"/>
    <col min="12560" max="12800" width="9.140625" style="5"/>
    <col min="12801" max="12801" width="21.7109375" style="5" customWidth="1"/>
    <col min="12802" max="12802" width="11.85546875" style="5" customWidth="1"/>
    <col min="12803" max="12803" width="10" style="5" customWidth="1"/>
    <col min="12804" max="12804" width="8.7109375" style="5" customWidth="1"/>
    <col min="12805" max="12806" width="9.85546875" style="5" customWidth="1"/>
    <col min="12807" max="12807" width="8.42578125" style="5" customWidth="1"/>
    <col min="12808" max="12809" width="9.85546875" style="5" customWidth="1"/>
    <col min="12810" max="12810" width="8.7109375" style="5" customWidth="1"/>
    <col min="12811" max="12811" width="9.5703125" style="5" customWidth="1"/>
    <col min="12812" max="12813" width="9" style="5" customWidth="1"/>
    <col min="12814" max="12814" width="5.5703125" style="5" customWidth="1"/>
    <col min="12815" max="12815" width="10.85546875" style="5" customWidth="1"/>
    <col min="12816" max="13056" width="9.140625" style="5"/>
    <col min="13057" max="13057" width="21.7109375" style="5" customWidth="1"/>
    <col min="13058" max="13058" width="11.85546875" style="5" customWidth="1"/>
    <col min="13059" max="13059" width="10" style="5" customWidth="1"/>
    <col min="13060" max="13060" width="8.7109375" style="5" customWidth="1"/>
    <col min="13061" max="13062" width="9.85546875" style="5" customWidth="1"/>
    <col min="13063" max="13063" width="8.42578125" style="5" customWidth="1"/>
    <col min="13064" max="13065" width="9.85546875" style="5" customWidth="1"/>
    <col min="13066" max="13066" width="8.7109375" style="5" customWidth="1"/>
    <col min="13067" max="13067" width="9.5703125" style="5" customWidth="1"/>
    <col min="13068" max="13069" width="9" style="5" customWidth="1"/>
    <col min="13070" max="13070" width="5.5703125" style="5" customWidth="1"/>
    <col min="13071" max="13071" width="10.85546875" style="5" customWidth="1"/>
    <col min="13072" max="13312" width="9.140625" style="5"/>
    <col min="13313" max="13313" width="21.7109375" style="5" customWidth="1"/>
    <col min="13314" max="13314" width="11.85546875" style="5" customWidth="1"/>
    <col min="13315" max="13315" width="10" style="5" customWidth="1"/>
    <col min="13316" max="13316" width="8.7109375" style="5" customWidth="1"/>
    <col min="13317" max="13318" width="9.85546875" style="5" customWidth="1"/>
    <col min="13319" max="13319" width="8.42578125" style="5" customWidth="1"/>
    <col min="13320" max="13321" width="9.85546875" style="5" customWidth="1"/>
    <col min="13322" max="13322" width="8.7109375" style="5" customWidth="1"/>
    <col min="13323" max="13323" width="9.5703125" style="5" customWidth="1"/>
    <col min="13324" max="13325" width="9" style="5" customWidth="1"/>
    <col min="13326" max="13326" width="5.5703125" style="5" customWidth="1"/>
    <col min="13327" max="13327" width="10.85546875" style="5" customWidth="1"/>
    <col min="13328" max="13568" width="9.140625" style="5"/>
    <col min="13569" max="13569" width="21.7109375" style="5" customWidth="1"/>
    <col min="13570" max="13570" width="11.85546875" style="5" customWidth="1"/>
    <col min="13571" max="13571" width="10" style="5" customWidth="1"/>
    <col min="13572" max="13572" width="8.7109375" style="5" customWidth="1"/>
    <col min="13573" max="13574" width="9.85546875" style="5" customWidth="1"/>
    <col min="13575" max="13575" width="8.42578125" style="5" customWidth="1"/>
    <col min="13576" max="13577" width="9.85546875" style="5" customWidth="1"/>
    <col min="13578" max="13578" width="8.7109375" style="5" customWidth="1"/>
    <col min="13579" max="13579" width="9.5703125" style="5" customWidth="1"/>
    <col min="13580" max="13581" width="9" style="5" customWidth="1"/>
    <col min="13582" max="13582" width="5.5703125" style="5" customWidth="1"/>
    <col min="13583" max="13583" width="10.85546875" style="5" customWidth="1"/>
    <col min="13584" max="13824" width="9.140625" style="5"/>
    <col min="13825" max="13825" width="21.7109375" style="5" customWidth="1"/>
    <col min="13826" max="13826" width="11.85546875" style="5" customWidth="1"/>
    <col min="13827" max="13827" width="10" style="5" customWidth="1"/>
    <col min="13828" max="13828" width="8.7109375" style="5" customWidth="1"/>
    <col min="13829" max="13830" width="9.85546875" style="5" customWidth="1"/>
    <col min="13831" max="13831" width="8.42578125" style="5" customWidth="1"/>
    <col min="13832" max="13833" width="9.85546875" style="5" customWidth="1"/>
    <col min="13834" max="13834" width="8.7109375" style="5" customWidth="1"/>
    <col min="13835" max="13835" width="9.5703125" style="5" customWidth="1"/>
    <col min="13836" max="13837" width="9" style="5" customWidth="1"/>
    <col min="13838" max="13838" width="5.5703125" style="5" customWidth="1"/>
    <col min="13839" max="13839" width="10.85546875" style="5" customWidth="1"/>
    <col min="13840" max="14080" width="9.140625" style="5"/>
    <col min="14081" max="14081" width="21.7109375" style="5" customWidth="1"/>
    <col min="14082" max="14082" width="11.85546875" style="5" customWidth="1"/>
    <col min="14083" max="14083" width="10" style="5" customWidth="1"/>
    <col min="14084" max="14084" width="8.7109375" style="5" customWidth="1"/>
    <col min="14085" max="14086" width="9.85546875" style="5" customWidth="1"/>
    <col min="14087" max="14087" width="8.42578125" style="5" customWidth="1"/>
    <col min="14088" max="14089" width="9.85546875" style="5" customWidth="1"/>
    <col min="14090" max="14090" width="8.7109375" style="5" customWidth="1"/>
    <col min="14091" max="14091" width="9.5703125" style="5" customWidth="1"/>
    <col min="14092" max="14093" width="9" style="5" customWidth="1"/>
    <col min="14094" max="14094" width="5.5703125" style="5" customWidth="1"/>
    <col min="14095" max="14095" width="10.85546875" style="5" customWidth="1"/>
    <col min="14096" max="14336" width="9.140625" style="5"/>
    <col min="14337" max="14337" width="21.7109375" style="5" customWidth="1"/>
    <col min="14338" max="14338" width="11.85546875" style="5" customWidth="1"/>
    <col min="14339" max="14339" width="10" style="5" customWidth="1"/>
    <col min="14340" max="14340" width="8.7109375" style="5" customWidth="1"/>
    <col min="14341" max="14342" width="9.85546875" style="5" customWidth="1"/>
    <col min="14343" max="14343" width="8.42578125" style="5" customWidth="1"/>
    <col min="14344" max="14345" width="9.85546875" style="5" customWidth="1"/>
    <col min="14346" max="14346" width="8.7109375" style="5" customWidth="1"/>
    <col min="14347" max="14347" width="9.5703125" style="5" customWidth="1"/>
    <col min="14348" max="14349" width="9" style="5" customWidth="1"/>
    <col min="14350" max="14350" width="5.5703125" style="5" customWidth="1"/>
    <col min="14351" max="14351" width="10.85546875" style="5" customWidth="1"/>
    <col min="14352" max="14592" width="9.140625" style="5"/>
    <col min="14593" max="14593" width="21.7109375" style="5" customWidth="1"/>
    <col min="14594" max="14594" width="11.85546875" style="5" customWidth="1"/>
    <col min="14595" max="14595" width="10" style="5" customWidth="1"/>
    <col min="14596" max="14596" width="8.7109375" style="5" customWidth="1"/>
    <col min="14597" max="14598" width="9.85546875" style="5" customWidth="1"/>
    <col min="14599" max="14599" width="8.42578125" style="5" customWidth="1"/>
    <col min="14600" max="14601" width="9.85546875" style="5" customWidth="1"/>
    <col min="14602" max="14602" width="8.7109375" style="5" customWidth="1"/>
    <col min="14603" max="14603" width="9.5703125" style="5" customWidth="1"/>
    <col min="14604" max="14605" width="9" style="5" customWidth="1"/>
    <col min="14606" max="14606" width="5.5703125" style="5" customWidth="1"/>
    <col min="14607" max="14607" width="10.85546875" style="5" customWidth="1"/>
    <col min="14608" max="14848" width="9.140625" style="5"/>
    <col min="14849" max="14849" width="21.7109375" style="5" customWidth="1"/>
    <col min="14850" max="14850" width="11.85546875" style="5" customWidth="1"/>
    <col min="14851" max="14851" width="10" style="5" customWidth="1"/>
    <col min="14852" max="14852" width="8.7109375" style="5" customWidth="1"/>
    <col min="14853" max="14854" width="9.85546875" style="5" customWidth="1"/>
    <col min="14855" max="14855" width="8.42578125" style="5" customWidth="1"/>
    <col min="14856" max="14857" width="9.85546875" style="5" customWidth="1"/>
    <col min="14858" max="14858" width="8.7109375" style="5" customWidth="1"/>
    <col min="14859" max="14859" width="9.5703125" style="5" customWidth="1"/>
    <col min="14860" max="14861" width="9" style="5" customWidth="1"/>
    <col min="14862" max="14862" width="5.5703125" style="5" customWidth="1"/>
    <col min="14863" max="14863" width="10.85546875" style="5" customWidth="1"/>
    <col min="14864" max="15104" width="9.140625" style="5"/>
    <col min="15105" max="15105" width="21.7109375" style="5" customWidth="1"/>
    <col min="15106" max="15106" width="11.85546875" style="5" customWidth="1"/>
    <col min="15107" max="15107" width="10" style="5" customWidth="1"/>
    <col min="15108" max="15108" width="8.7109375" style="5" customWidth="1"/>
    <col min="15109" max="15110" width="9.85546875" style="5" customWidth="1"/>
    <col min="15111" max="15111" width="8.42578125" style="5" customWidth="1"/>
    <col min="15112" max="15113" width="9.85546875" style="5" customWidth="1"/>
    <col min="15114" max="15114" width="8.7109375" style="5" customWidth="1"/>
    <col min="15115" max="15115" width="9.5703125" style="5" customWidth="1"/>
    <col min="15116" max="15117" width="9" style="5" customWidth="1"/>
    <col min="15118" max="15118" width="5.5703125" style="5" customWidth="1"/>
    <col min="15119" max="15119" width="10.85546875" style="5" customWidth="1"/>
    <col min="15120" max="15360" width="9.140625" style="5"/>
    <col min="15361" max="15361" width="21.7109375" style="5" customWidth="1"/>
    <col min="15362" max="15362" width="11.85546875" style="5" customWidth="1"/>
    <col min="15363" max="15363" width="10" style="5" customWidth="1"/>
    <col min="15364" max="15364" width="8.7109375" style="5" customWidth="1"/>
    <col min="15365" max="15366" width="9.85546875" style="5" customWidth="1"/>
    <col min="15367" max="15367" width="8.42578125" style="5" customWidth="1"/>
    <col min="15368" max="15369" width="9.85546875" style="5" customWidth="1"/>
    <col min="15370" max="15370" width="8.7109375" style="5" customWidth="1"/>
    <col min="15371" max="15371" width="9.5703125" style="5" customWidth="1"/>
    <col min="15372" max="15373" width="9" style="5" customWidth="1"/>
    <col min="15374" max="15374" width="5.5703125" style="5" customWidth="1"/>
    <col min="15375" max="15375" width="10.85546875" style="5" customWidth="1"/>
    <col min="15376" max="15616" width="9.140625" style="5"/>
    <col min="15617" max="15617" width="21.7109375" style="5" customWidth="1"/>
    <col min="15618" max="15618" width="11.85546875" style="5" customWidth="1"/>
    <col min="15619" max="15619" width="10" style="5" customWidth="1"/>
    <col min="15620" max="15620" width="8.7109375" style="5" customWidth="1"/>
    <col min="15621" max="15622" width="9.85546875" style="5" customWidth="1"/>
    <col min="15623" max="15623" width="8.42578125" style="5" customWidth="1"/>
    <col min="15624" max="15625" width="9.85546875" style="5" customWidth="1"/>
    <col min="15626" max="15626" width="8.7109375" style="5" customWidth="1"/>
    <col min="15627" max="15627" width="9.5703125" style="5" customWidth="1"/>
    <col min="15628" max="15629" width="9" style="5" customWidth="1"/>
    <col min="15630" max="15630" width="5.5703125" style="5" customWidth="1"/>
    <col min="15631" max="15631" width="10.85546875" style="5" customWidth="1"/>
    <col min="15632" max="15872" width="9.140625" style="5"/>
    <col min="15873" max="15873" width="21.7109375" style="5" customWidth="1"/>
    <col min="15874" max="15874" width="11.85546875" style="5" customWidth="1"/>
    <col min="15875" max="15875" width="10" style="5" customWidth="1"/>
    <col min="15876" max="15876" width="8.7109375" style="5" customWidth="1"/>
    <col min="15877" max="15878" width="9.85546875" style="5" customWidth="1"/>
    <col min="15879" max="15879" width="8.42578125" style="5" customWidth="1"/>
    <col min="15880" max="15881" width="9.85546875" style="5" customWidth="1"/>
    <col min="15882" max="15882" width="8.7109375" style="5" customWidth="1"/>
    <col min="15883" max="15883" width="9.5703125" style="5" customWidth="1"/>
    <col min="15884" max="15885" width="9" style="5" customWidth="1"/>
    <col min="15886" max="15886" width="5.5703125" style="5" customWidth="1"/>
    <col min="15887" max="15887" width="10.85546875" style="5" customWidth="1"/>
    <col min="15888" max="16128" width="9.140625" style="5"/>
    <col min="16129" max="16129" width="21.7109375" style="5" customWidth="1"/>
    <col min="16130" max="16130" width="11.85546875" style="5" customWidth="1"/>
    <col min="16131" max="16131" width="10" style="5" customWidth="1"/>
    <col min="16132" max="16132" width="8.7109375" style="5" customWidth="1"/>
    <col min="16133" max="16134" width="9.85546875" style="5" customWidth="1"/>
    <col min="16135" max="16135" width="8.42578125" style="5" customWidth="1"/>
    <col min="16136" max="16137" width="9.85546875" style="5" customWidth="1"/>
    <col min="16138" max="16138" width="8.7109375" style="5" customWidth="1"/>
    <col min="16139" max="16139" width="9.5703125" style="5" customWidth="1"/>
    <col min="16140" max="16141" width="9" style="5" customWidth="1"/>
    <col min="16142" max="16142" width="5.5703125" style="5" customWidth="1"/>
    <col min="16143" max="16143" width="10.85546875" style="5" customWidth="1"/>
    <col min="16144" max="16384" width="9.140625" style="5"/>
  </cols>
  <sheetData>
    <row r="1" spans="1:17" ht="29.25" customHeight="1" x14ac:dyDescent="0.2">
      <c r="A1" s="347" t="s">
        <v>124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2" t="s">
        <v>92</v>
      </c>
    </row>
    <row r="3" spans="1:17" ht="12.75" customHeight="1" x14ac:dyDescent="0.2">
      <c r="A3" s="348"/>
      <c r="B3" s="333" t="s">
        <v>210</v>
      </c>
      <c r="C3" s="333"/>
      <c r="D3" s="333"/>
      <c r="E3" s="334" t="s">
        <v>88</v>
      </c>
      <c r="F3" s="339"/>
      <c r="G3" s="339"/>
      <c r="H3" s="339"/>
      <c r="I3" s="339"/>
      <c r="J3" s="339"/>
      <c r="K3" s="327" t="s">
        <v>85</v>
      </c>
      <c r="L3" s="328"/>
      <c r="M3" s="329"/>
      <c r="N3" s="333" t="s">
        <v>89</v>
      </c>
      <c r="O3" s="333"/>
      <c r="P3" s="334"/>
      <c r="Q3" s="16"/>
    </row>
    <row r="4" spans="1:17" ht="38.25" customHeight="1" x14ac:dyDescent="0.2">
      <c r="A4" s="348"/>
      <c r="B4" s="333"/>
      <c r="C4" s="333"/>
      <c r="D4" s="333"/>
      <c r="E4" s="333" t="s">
        <v>87</v>
      </c>
      <c r="F4" s="333"/>
      <c r="G4" s="333"/>
      <c r="H4" s="333" t="s">
        <v>86</v>
      </c>
      <c r="I4" s="333"/>
      <c r="J4" s="333"/>
      <c r="K4" s="330"/>
      <c r="L4" s="331"/>
      <c r="M4" s="332"/>
      <c r="N4" s="333"/>
      <c r="O4" s="333"/>
      <c r="P4" s="334"/>
      <c r="Q4" s="16"/>
    </row>
    <row r="5" spans="1:17" ht="33.75" x14ac:dyDescent="0.2">
      <c r="A5" s="348"/>
      <c r="B5" s="294" t="s">
        <v>208</v>
      </c>
      <c r="C5" s="294" t="s">
        <v>84</v>
      </c>
      <c r="D5" s="294" t="s">
        <v>209</v>
      </c>
      <c r="E5" s="294" t="s">
        <v>208</v>
      </c>
      <c r="F5" s="294" t="s">
        <v>84</v>
      </c>
      <c r="G5" s="294" t="s">
        <v>209</v>
      </c>
      <c r="H5" s="294" t="s">
        <v>208</v>
      </c>
      <c r="I5" s="294" t="s">
        <v>84</v>
      </c>
      <c r="J5" s="294" t="s">
        <v>209</v>
      </c>
      <c r="K5" s="294" t="s">
        <v>208</v>
      </c>
      <c r="L5" s="294" t="s">
        <v>84</v>
      </c>
      <c r="M5" s="295" t="s">
        <v>209</v>
      </c>
      <c r="N5" s="294" t="s">
        <v>208</v>
      </c>
      <c r="O5" s="294" t="s">
        <v>84</v>
      </c>
      <c r="P5" s="295" t="s">
        <v>209</v>
      </c>
      <c r="Q5" s="16"/>
    </row>
    <row r="6" spans="1:17" x14ac:dyDescent="0.2">
      <c r="A6" s="81" t="s">
        <v>93</v>
      </c>
      <c r="B6" s="76">
        <f>SUM(B7:B26)</f>
        <v>46398.75</v>
      </c>
      <c r="C6" s="76">
        <f>SUM(C7:C26)</f>
        <v>43028.28</v>
      </c>
      <c r="D6" s="76">
        <f>B6/C6*100</f>
        <v>107.83315066277342</v>
      </c>
      <c r="E6" s="76">
        <f>SUM(E7:E26)</f>
        <v>35876.110000000008</v>
      </c>
      <c r="F6" s="76">
        <f>SUM(F7:F26)</f>
        <v>32655.58</v>
      </c>
      <c r="G6" s="76">
        <f>E6/F6%</f>
        <v>109.86211238630581</v>
      </c>
      <c r="H6" s="76">
        <f>SUM(H7:H26)</f>
        <v>10522.650000000003</v>
      </c>
      <c r="I6" s="76">
        <f>SUM(I7:I26)</f>
        <v>10372.700000000001</v>
      </c>
      <c r="J6" s="76">
        <f>H6/I6%</f>
        <v>101.44562167998691</v>
      </c>
      <c r="K6" s="76">
        <f>SUM(K7:K26)</f>
        <v>37578.800000000003</v>
      </c>
      <c r="L6" s="76">
        <f>SUM(L7:L26)</f>
        <v>40302.880000000005</v>
      </c>
      <c r="M6" s="76">
        <f>K6/L6%</f>
        <v>93.240979304704766</v>
      </c>
      <c r="N6" s="76">
        <f>SUM(N7:N26)</f>
        <v>83977.550000000017</v>
      </c>
      <c r="O6" s="76">
        <f>SUM(O7:O26)</f>
        <v>83331.13</v>
      </c>
      <c r="P6" s="76">
        <f>N6/O6*100</f>
        <v>100.77572451015607</v>
      </c>
    </row>
    <row r="7" spans="1:17" x14ac:dyDescent="0.2">
      <c r="A7" s="81" t="s">
        <v>94</v>
      </c>
      <c r="B7" s="76">
        <v>2915.07</v>
      </c>
      <c r="C7" s="76">
        <f t="shared" ref="C7:C21" si="0">F7+I7</f>
        <v>2677.36</v>
      </c>
      <c r="D7" s="76">
        <f t="shared" ref="D7:D23" si="1">B7/C7*100</f>
        <v>108.87852212627365</v>
      </c>
      <c r="E7" s="76">
        <v>1435.53</v>
      </c>
      <c r="F7" s="76">
        <v>1488.97</v>
      </c>
      <c r="G7" s="76">
        <f t="shared" ref="G7:G26" si="2">E7/F7%</f>
        <v>96.41094179197701</v>
      </c>
      <c r="H7" s="76">
        <v>1479.55</v>
      </c>
      <c r="I7" s="76">
        <v>1188.3900000000001</v>
      </c>
      <c r="J7" s="76">
        <f t="shared" ref="J7:J26" si="3">H7/I7%</f>
        <v>124.50037445619704</v>
      </c>
      <c r="K7" s="76">
        <v>1414.1</v>
      </c>
      <c r="L7" s="76">
        <v>1400.62</v>
      </c>
      <c r="M7" s="76">
        <f t="shared" ref="M7:M26" si="4">K7/L7%</f>
        <v>100.96243092344818</v>
      </c>
      <c r="N7" s="76">
        <v>4329.17</v>
      </c>
      <c r="O7" s="76">
        <v>4077.97</v>
      </c>
      <c r="P7" s="76">
        <f t="shared" ref="P7:P24" si="5">N7/O7*100</f>
        <v>106.15992761104178</v>
      </c>
    </row>
    <row r="8" spans="1:17" x14ac:dyDescent="0.2">
      <c r="A8" s="81" t="s">
        <v>95</v>
      </c>
      <c r="B8" s="76">
        <v>7779.55</v>
      </c>
      <c r="C8" s="76">
        <f t="shared" si="0"/>
        <v>7757.13</v>
      </c>
      <c r="D8" s="76">
        <f t="shared" si="1"/>
        <v>100.28902442011413</v>
      </c>
      <c r="E8" s="76">
        <v>7541.05</v>
      </c>
      <c r="F8" s="76">
        <v>7496.59</v>
      </c>
      <c r="G8" s="76">
        <f t="shared" si="2"/>
        <v>100.59306964900041</v>
      </c>
      <c r="H8" s="76">
        <v>238.5</v>
      </c>
      <c r="I8" s="76">
        <v>260.54000000000002</v>
      </c>
      <c r="J8" s="76">
        <f t="shared" si="3"/>
        <v>91.540646349888675</v>
      </c>
      <c r="K8" s="76">
        <v>2645.7</v>
      </c>
      <c r="L8" s="76">
        <v>2740.47</v>
      </c>
      <c r="M8" s="76">
        <f t="shared" si="4"/>
        <v>96.541834064959659</v>
      </c>
      <c r="N8" s="76">
        <v>10425.25</v>
      </c>
      <c r="O8" s="76">
        <v>10497.6</v>
      </c>
      <c r="P8" s="76">
        <f t="shared" si="5"/>
        <v>99.310794848346291</v>
      </c>
    </row>
    <row r="9" spans="1:17" x14ac:dyDescent="0.2">
      <c r="A9" s="81" t="s">
        <v>96</v>
      </c>
      <c r="B9" s="76">
        <v>1437.47</v>
      </c>
      <c r="C9" s="76">
        <f t="shared" si="0"/>
        <v>1397.9299999999998</v>
      </c>
      <c r="D9" s="76">
        <f t="shared" si="1"/>
        <v>102.82846780597028</v>
      </c>
      <c r="E9" s="76">
        <v>457.17</v>
      </c>
      <c r="F9" s="76">
        <v>492.15</v>
      </c>
      <c r="G9" s="76">
        <f t="shared" si="2"/>
        <v>92.892410850350501</v>
      </c>
      <c r="H9" s="76">
        <v>980.3</v>
      </c>
      <c r="I9" s="76">
        <v>905.78</v>
      </c>
      <c r="J9" s="76">
        <f t="shared" si="3"/>
        <v>108.22716332884364</v>
      </c>
      <c r="K9" s="76">
        <v>3356</v>
      </c>
      <c r="L9" s="76">
        <v>3344.62</v>
      </c>
      <c r="M9" s="76">
        <f t="shared" si="4"/>
        <v>100.34024792054106</v>
      </c>
      <c r="N9" s="76">
        <v>4793.47</v>
      </c>
      <c r="O9" s="76">
        <v>4742.55</v>
      </c>
      <c r="P9" s="76">
        <f t="shared" si="5"/>
        <v>101.07368398857155</v>
      </c>
    </row>
    <row r="10" spans="1:17" x14ac:dyDescent="0.2">
      <c r="A10" s="81" t="s">
        <v>97</v>
      </c>
      <c r="B10" s="76">
        <v>10990.84</v>
      </c>
      <c r="C10" s="76">
        <f t="shared" si="0"/>
        <v>9179.3900000000012</v>
      </c>
      <c r="D10" s="76">
        <f t="shared" si="1"/>
        <v>119.73388209891942</v>
      </c>
      <c r="E10" s="76">
        <v>10162.44</v>
      </c>
      <c r="F10" s="76">
        <v>8245.36</v>
      </c>
      <c r="G10" s="76">
        <f t="shared" si="2"/>
        <v>123.25040992752287</v>
      </c>
      <c r="H10" s="76">
        <v>828.4</v>
      </c>
      <c r="I10" s="76">
        <v>934.03</v>
      </c>
      <c r="J10" s="76">
        <f t="shared" si="3"/>
        <v>88.690941404451678</v>
      </c>
      <c r="K10" s="76">
        <v>2475.3000000000002</v>
      </c>
      <c r="L10" s="76">
        <v>2898.51</v>
      </c>
      <c r="M10" s="76">
        <f t="shared" si="4"/>
        <v>85.399049856650478</v>
      </c>
      <c r="N10" s="76">
        <v>13466.14</v>
      </c>
      <c r="O10" s="76">
        <v>12077.9</v>
      </c>
      <c r="P10" s="76">
        <f t="shared" si="5"/>
        <v>111.49405111815796</v>
      </c>
    </row>
    <row r="11" spans="1:17" x14ac:dyDescent="0.2">
      <c r="A11" s="81" t="s">
        <v>98</v>
      </c>
      <c r="B11" s="76">
        <v>559.75</v>
      </c>
      <c r="C11" s="76">
        <f t="shared" si="0"/>
        <v>628.38</v>
      </c>
      <c r="D11" s="76">
        <f t="shared" si="1"/>
        <v>89.078264744263024</v>
      </c>
      <c r="E11" s="76">
        <v>23.75</v>
      </c>
      <c r="F11" s="76">
        <v>14.93</v>
      </c>
      <c r="G11" s="76">
        <f t="shared" si="2"/>
        <v>159.07568653717348</v>
      </c>
      <c r="H11" s="76">
        <v>536</v>
      </c>
      <c r="I11" s="76">
        <v>613.45000000000005</v>
      </c>
      <c r="J11" s="76">
        <f t="shared" si="3"/>
        <v>87.3746841633385</v>
      </c>
      <c r="K11" s="76">
        <v>1447.2</v>
      </c>
      <c r="L11" s="76">
        <v>1554.1</v>
      </c>
      <c r="M11" s="76">
        <f t="shared" si="4"/>
        <v>93.121420757994997</v>
      </c>
      <c r="N11" s="76">
        <v>2006.95</v>
      </c>
      <c r="O11" s="76">
        <v>2182.4699999999998</v>
      </c>
      <c r="P11" s="76">
        <f t="shared" si="5"/>
        <v>91.957735959715379</v>
      </c>
    </row>
    <row r="12" spans="1:17" x14ac:dyDescent="0.2">
      <c r="A12" s="81" t="s">
        <v>99</v>
      </c>
      <c r="B12" s="76">
        <v>1930.24</v>
      </c>
      <c r="C12" s="76">
        <f t="shared" si="0"/>
        <v>1825.23</v>
      </c>
      <c r="D12" s="76">
        <f t="shared" si="1"/>
        <v>105.75324753592699</v>
      </c>
      <c r="E12" s="76">
        <v>1098.54</v>
      </c>
      <c r="F12" s="76">
        <v>1054.98</v>
      </c>
      <c r="G12" s="76">
        <f t="shared" si="2"/>
        <v>104.12898822726497</v>
      </c>
      <c r="H12" s="76">
        <v>831.7</v>
      </c>
      <c r="I12" s="76">
        <v>770.25</v>
      </c>
      <c r="J12" s="76">
        <f t="shared" si="3"/>
        <v>107.97792924375204</v>
      </c>
      <c r="K12" s="76">
        <v>1283.4000000000001</v>
      </c>
      <c r="L12" s="76">
        <v>1294.6099999999999</v>
      </c>
      <c r="M12" s="76">
        <f t="shared" si="4"/>
        <v>99.134102162041088</v>
      </c>
      <c r="N12" s="76">
        <v>3213.64</v>
      </c>
      <c r="O12" s="76">
        <v>3119.85</v>
      </c>
      <c r="P12" s="76">
        <f t="shared" si="5"/>
        <v>103.00623427408368</v>
      </c>
    </row>
    <row r="13" spans="1:17" x14ac:dyDescent="0.2">
      <c r="A13" s="81" t="s">
        <v>100</v>
      </c>
      <c r="B13" s="76">
        <v>2505.48</v>
      </c>
      <c r="C13" s="76">
        <f t="shared" si="0"/>
        <v>2386.08</v>
      </c>
      <c r="D13" s="76">
        <f t="shared" si="1"/>
        <v>105.004023335345</v>
      </c>
      <c r="E13" s="76">
        <v>1334.98</v>
      </c>
      <c r="F13" s="76">
        <v>1256.6500000000001</v>
      </c>
      <c r="G13" s="76">
        <f t="shared" si="2"/>
        <v>106.23323916762821</v>
      </c>
      <c r="H13" s="76">
        <v>1170.5</v>
      </c>
      <c r="I13" s="76">
        <v>1129.43</v>
      </c>
      <c r="J13" s="76">
        <f t="shared" si="3"/>
        <v>103.63634753813871</v>
      </c>
      <c r="K13" s="76">
        <v>2428.4</v>
      </c>
      <c r="L13" s="76">
        <v>2415.0500000000002</v>
      </c>
      <c r="M13" s="76">
        <f t="shared" si="4"/>
        <v>100.55278358626116</v>
      </c>
      <c r="N13" s="76">
        <v>4933.88</v>
      </c>
      <c r="O13" s="76">
        <v>4801.13</v>
      </c>
      <c r="P13" s="76">
        <f t="shared" si="5"/>
        <v>102.7649740790189</v>
      </c>
    </row>
    <row r="14" spans="1:17" x14ac:dyDescent="0.2">
      <c r="A14" s="81" t="s">
        <v>101</v>
      </c>
      <c r="B14" s="76">
        <v>721.98</v>
      </c>
      <c r="C14" s="76">
        <f t="shared" si="0"/>
        <v>658.44</v>
      </c>
      <c r="D14" s="76">
        <f t="shared" si="1"/>
        <v>109.65008201202842</v>
      </c>
      <c r="E14" s="76">
        <v>225.38</v>
      </c>
      <c r="F14" s="76">
        <v>180.71</v>
      </c>
      <c r="G14" s="76">
        <f t="shared" si="2"/>
        <v>124.71916330031542</v>
      </c>
      <c r="H14" s="76">
        <v>496.6</v>
      </c>
      <c r="I14" s="76">
        <v>477.73</v>
      </c>
      <c r="J14" s="76">
        <f t="shared" si="3"/>
        <v>103.94992987670859</v>
      </c>
      <c r="K14" s="76">
        <v>2146.3000000000002</v>
      </c>
      <c r="L14" s="76">
        <v>2136.69</v>
      </c>
      <c r="M14" s="76">
        <f t="shared" si="4"/>
        <v>100.44976107905218</v>
      </c>
      <c r="N14" s="76">
        <v>2868.28</v>
      </c>
      <c r="O14" s="76">
        <v>2795.12</v>
      </c>
      <c r="P14" s="76">
        <f t="shared" si="5"/>
        <v>102.61741893013539</v>
      </c>
    </row>
    <row r="15" spans="1:17" x14ac:dyDescent="0.2">
      <c r="A15" s="81" t="s">
        <v>102</v>
      </c>
      <c r="B15" s="76">
        <v>1935.27</v>
      </c>
      <c r="C15" s="76">
        <f t="shared" si="0"/>
        <v>1784.43</v>
      </c>
      <c r="D15" s="76">
        <f t="shared" si="1"/>
        <v>108.45311948353256</v>
      </c>
      <c r="E15" s="76">
        <v>1283.47</v>
      </c>
      <c r="F15" s="76">
        <v>1155.73</v>
      </c>
      <c r="G15" s="76">
        <f t="shared" si="2"/>
        <v>111.05275453609407</v>
      </c>
      <c r="H15" s="76">
        <v>651.79999999999995</v>
      </c>
      <c r="I15" s="76">
        <v>628.70000000000005</v>
      </c>
      <c r="J15" s="76">
        <f t="shared" si="3"/>
        <v>103.67424844918082</v>
      </c>
      <c r="K15" s="76">
        <v>1805.6</v>
      </c>
      <c r="L15" s="76">
        <v>1820.03</v>
      </c>
      <c r="M15" s="76">
        <f t="shared" si="4"/>
        <v>99.207155926001221</v>
      </c>
      <c r="N15" s="76">
        <v>3740.87</v>
      </c>
      <c r="O15" s="76">
        <v>3604.46</v>
      </c>
      <c r="P15" s="76">
        <f t="shared" si="5"/>
        <v>103.78447811877507</v>
      </c>
    </row>
    <row r="16" spans="1:17" x14ac:dyDescent="0.2">
      <c r="A16" s="81" t="s">
        <v>103</v>
      </c>
      <c r="B16" s="76">
        <v>1739.64</v>
      </c>
      <c r="C16" s="76">
        <f t="shared" si="0"/>
        <v>1979.3</v>
      </c>
      <c r="D16" s="76">
        <f t="shared" si="1"/>
        <v>87.891678876370435</v>
      </c>
      <c r="E16" s="76">
        <v>1673.54</v>
      </c>
      <c r="F16" s="76">
        <v>1917.09</v>
      </c>
      <c r="G16" s="76">
        <f t="shared" si="2"/>
        <v>87.295849438471848</v>
      </c>
      <c r="H16" s="76">
        <v>66.099999999999994</v>
      </c>
      <c r="I16" s="76">
        <v>62.21</v>
      </c>
      <c r="J16" s="76">
        <f t="shared" si="3"/>
        <v>106.25301398488988</v>
      </c>
      <c r="K16" s="76">
        <v>1933.5</v>
      </c>
      <c r="L16" s="76">
        <v>1963.77</v>
      </c>
      <c r="M16" s="76">
        <f t="shared" si="4"/>
        <v>98.458577124612361</v>
      </c>
      <c r="N16" s="76">
        <v>3673.14</v>
      </c>
      <c r="O16" s="76">
        <v>3943.07</v>
      </c>
      <c r="P16" s="76">
        <f t="shared" si="5"/>
        <v>93.154318842932028</v>
      </c>
    </row>
    <row r="17" spans="1:16" x14ac:dyDescent="0.2">
      <c r="A17" s="81" t="s">
        <v>104</v>
      </c>
      <c r="B17" s="76">
        <v>271.94</v>
      </c>
      <c r="C17" s="76">
        <f t="shared" si="0"/>
        <v>245.82</v>
      </c>
      <c r="D17" s="76">
        <f t="shared" si="1"/>
        <v>110.62566105280287</v>
      </c>
      <c r="E17" s="76">
        <v>69.34</v>
      </c>
      <c r="F17" s="76">
        <v>42.73</v>
      </c>
      <c r="G17" s="76">
        <f t="shared" si="2"/>
        <v>162.27474842031361</v>
      </c>
      <c r="H17" s="76">
        <v>202.6</v>
      </c>
      <c r="I17" s="76">
        <v>203.09</v>
      </c>
      <c r="J17" s="76">
        <f t="shared" si="3"/>
        <v>99.758727657688709</v>
      </c>
      <c r="K17" s="76">
        <v>1606.7</v>
      </c>
      <c r="L17" s="76">
        <v>1573.16</v>
      </c>
      <c r="M17" s="76">
        <f t="shared" si="4"/>
        <v>102.13201454397519</v>
      </c>
      <c r="N17" s="76">
        <v>1878.64</v>
      </c>
      <c r="O17" s="76">
        <v>1818.98</v>
      </c>
      <c r="P17" s="76">
        <f t="shared" si="5"/>
        <v>103.27986014139793</v>
      </c>
    </row>
    <row r="18" spans="1:16" x14ac:dyDescent="0.2">
      <c r="A18" s="81" t="s">
        <v>105</v>
      </c>
      <c r="B18" s="76">
        <v>621.78</v>
      </c>
      <c r="C18" s="76">
        <f t="shared" si="0"/>
        <v>683.45</v>
      </c>
      <c r="D18" s="76">
        <f t="shared" si="1"/>
        <v>90.976662521032978</v>
      </c>
      <c r="E18" s="76">
        <v>547.48</v>
      </c>
      <c r="F18" s="76">
        <v>605.34</v>
      </c>
      <c r="G18" s="76">
        <f t="shared" si="2"/>
        <v>90.441735223180359</v>
      </c>
      <c r="H18" s="76">
        <v>74.3</v>
      </c>
      <c r="I18" s="76">
        <v>78.11</v>
      </c>
      <c r="J18" s="76">
        <f t="shared" si="3"/>
        <v>95.122263474587115</v>
      </c>
      <c r="K18" s="76">
        <v>232.2</v>
      </c>
      <c r="L18" s="76">
        <v>237.46</v>
      </c>
      <c r="M18" s="76">
        <f t="shared" si="4"/>
        <v>97.784890086751446</v>
      </c>
      <c r="N18" s="76">
        <v>853.98</v>
      </c>
      <c r="O18" s="76">
        <v>920.91</v>
      </c>
      <c r="P18" s="76">
        <f t="shared" si="5"/>
        <v>92.732188813239077</v>
      </c>
    </row>
    <row r="19" spans="1:16" x14ac:dyDescent="0.2">
      <c r="A19" s="81" t="s">
        <v>106</v>
      </c>
      <c r="B19" s="76">
        <v>2648.08</v>
      </c>
      <c r="C19" s="76">
        <f t="shared" si="0"/>
        <v>2181.2200000000003</v>
      </c>
      <c r="D19" s="76">
        <f t="shared" si="1"/>
        <v>121.40361815864516</v>
      </c>
      <c r="E19" s="76">
        <v>1891.08</v>
      </c>
      <c r="F19" s="76">
        <v>1346.46</v>
      </c>
      <c r="G19" s="76">
        <f t="shared" si="2"/>
        <v>140.44828661824337</v>
      </c>
      <c r="H19" s="76">
        <v>757</v>
      </c>
      <c r="I19" s="76">
        <v>834.76</v>
      </c>
      <c r="J19" s="76">
        <f t="shared" si="3"/>
        <v>90.684747711917197</v>
      </c>
      <c r="K19" s="76">
        <v>1429</v>
      </c>
      <c r="L19" s="76">
        <v>1858.67</v>
      </c>
      <c r="M19" s="76">
        <f t="shared" si="4"/>
        <v>76.882932419418182</v>
      </c>
      <c r="N19" s="76">
        <v>4077.08</v>
      </c>
      <c r="O19" s="76">
        <v>4039.89</v>
      </c>
      <c r="P19" s="76">
        <f t="shared" si="5"/>
        <v>100.92056961946984</v>
      </c>
    </row>
    <row r="20" spans="1:16" x14ac:dyDescent="0.2">
      <c r="A20" s="81" t="s">
        <v>107</v>
      </c>
      <c r="B20" s="76">
        <v>1943.95</v>
      </c>
      <c r="C20" s="76">
        <f t="shared" si="0"/>
        <v>2131.7200000000003</v>
      </c>
      <c r="D20" s="76">
        <f t="shared" si="1"/>
        <v>91.191619912558863</v>
      </c>
      <c r="E20" s="76">
        <v>1302.3499999999999</v>
      </c>
      <c r="F20" s="76">
        <v>1467.93</v>
      </c>
      <c r="G20" s="76">
        <f t="shared" si="2"/>
        <v>88.720170580341005</v>
      </c>
      <c r="H20" s="76">
        <v>641.6</v>
      </c>
      <c r="I20" s="76">
        <v>663.79</v>
      </c>
      <c r="J20" s="76">
        <f t="shared" si="3"/>
        <v>96.657075279832497</v>
      </c>
      <c r="K20" s="76">
        <v>2191.6999999999998</v>
      </c>
      <c r="L20" s="76">
        <v>2454.86</v>
      </c>
      <c r="M20" s="76">
        <f t="shared" si="4"/>
        <v>89.280040409636385</v>
      </c>
      <c r="N20" s="76">
        <v>4135.6499999999996</v>
      </c>
      <c r="O20" s="76">
        <v>4586.58</v>
      </c>
      <c r="P20" s="76">
        <f t="shared" si="5"/>
        <v>90.168491555799733</v>
      </c>
    </row>
    <row r="21" spans="1:16" x14ac:dyDescent="0.2">
      <c r="A21" s="81" t="s">
        <v>108</v>
      </c>
      <c r="B21" s="76">
        <v>1483.11</v>
      </c>
      <c r="C21" s="76">
        <f t="shared" si="0"/>
        <v>668.06</v>
      </c>
      <c r="D21" s="76">
        <f t="shared" si="1"/>
        <v>222.00251474418465</v>
      </c>
      <c r="E21" s="76">
        <v>1153.81</v>
      </c>
      <c r="F21" s="76">
        <v>402.31</v>
      </c>
      <c r="G21" s="76">
        <f t="shared" si="2"/>
        <v>286.79625164674002</v>
      </c>
      <c r="H21" s="76">
        <v>329.3</v>
      </c>
      <c r="I21" s="76">
        <v>265.75</v>
      </c>
      <c r="J21" s="76">
        <f t="shared" si="3"/>
        <v>123.91345249294449</v>
      </c>
      <c r="K21" s="76">
        <v>8182.7</v>
      </c>
      <c r="L21" s="76">
        <v>9642.19</v>
      </c>
      <c r="M21" s="76">
        <f t="shared" si="4"/>
        <v>84.863500926656698</v>
      </c>
      <c r="N21" s="76">
        <v>9665.81</v>
      </c>
      <c r="O21" s="76">
        <v>10310.25</v>
      </c>
      <c r="P21" s="76">
        <f t="shared" si="5"/>
        <v>93.749521107635601</v>
      </c>
    </row>
    <row r="22" spans="1:16" x14ac:dyDescent="0.2">
      <c r="A22" s="81" t="s">
        <v>109</v>
      </c>
      <c r="B22" s="76">
        <v>610.86</v>
      </c>
      <c r="C22" s="76">
        <f>F22+I22</f>
        <v>609.91000000000008</v>
      </c>
      <c r="D22" s="76">
        <f t="shared" si="1"/>
        <v>100.15576068600285</v>
      </c>
      <c r="E22" s="76">
        <v>1.1599999999999999</v>
      </c>
      <c r="F22" s="76">
        <v>3.2</v>
      </c>
      <c r="G22" s="76">
        <f t="shared" si="2"/>
        <v>36.25</v>
      </c>
      <c r="H22" s="76">
        <v>609.70000000000005</v>
      </c>
      <c r="I22" s="76">
        <v>606.71</v>
      </c>
      <c r="J22" s="76">
        <f t="shared" si="3"/>
        <v>100.49282194128992</v>
      </c>
      <c r="K22" s="76">
        <v>1405.6</v>
      </c>
      <c r="L22" s="76">
        <v>1404.3</v>
      </c>
      <c r="M22" s="76">
        <f t="shared" si="4"/>
        <v>100.09257281207719</v>
      </c>
      <c r="N22" s="76">
        <v>2016.46</v>
      </c>
      <c r="O22" s="76">
        <v>2014.2</v>
      </c>
      <c r="P22" s="76">
        <f t="shared" si="5"/>
        <v>100.11220335617119</v>
      </c>
    </row>
    <row r="23" spans="1:16" x14ac:dyDescent="0.2">
      <c r="A23" s="81" t="s">
        <v>110</v>
      </c>
      <c r="B23" s="76">
        <v>6133.27</v>
      </c>
      <c r="C23" s="76">
        <f>F23+I23</f>
        <v>6063.8</v>
      </c>
      <c r="D23" s="76">
        <f t="shared" si="1"/>
        <v>101.14565124179558</v>
      </c>
      <c r="E23" s="76">
        <v>5561.77</v>
      </c>
      <c r="F23" s="76">
        <v>5370.72</v>
      </c>
      <c r="G23" s="76">
        <f t="shared" si="2"/>
        <v>103.55725116930319</v>
      </c>
      <c r="H23" s="76">
        <v>571.5</v>
      </c>
      <c r="I23" s="76">
        <v>693.08</v>
      </c>
      <c r="J23" s="76">
        <f t="shared" si="3"/>
        <v>82.458013504934485</v>
      </c>
      <c r="K23" s="76">
        <v>1231.5</v>
      </c>
      <c r="L23" s="76">
        <v>1194.27</v>
      </c>
      <c r="M23" s="76">
        <f t="shared" si="4"/>
        <v>103.11738551583812</v>
      </c>
      <c r="N23" s="76">
        <v>7364.77</v>
      </c>
      <c r="O23" s="76">
        <v>7258.07</v>
      </c>
      <c r="P23" s="76">
        <f t="shared" si="5"/>
        <v>101.47008777815591</v>
      </c>
    </row>
    <row r="24" spans="1:16" x14ac:dyDescent="0.2">
      <c r="A24" s="81" t="s">
        <v>111</v>
      </c>
      <c r="B24" s="76">
        <v>0.75</v>
      </c>
      <c r="C24" s="76">
        <f>F24</f>
        <v>0.18</v>
      </c>
      <c r="D24" s="76" t="s">
        <v>243</v>
      </c>
      <c r="E24" s="76">
        <v>0.75</v>
      </c>
      <c r="F24" s="76">
        <v>0.18</v>
      </c>
      <c r="G24" s="76" t="s">
        <v>243</v>
      </c>
      <c r="H24" s="76" t="s">
        <v>227</v>
      </c>
      <c r="I24" s="76" t="s">
        <v>227</v>
      </c>
      <c r="J24" s="76" t="s">
        <v>227</v>
      </c>
      <c r="K24" s="76">
        <v>2.8</v>
      </c>
      <c r="L24" s="76">
        <v>3.2</v>
      </c>
      <c r="M24" s="76">
        <f t="shared" si="4"/>
        <v>87.499999999999986</v>
      </c>
      <c r="N24" s="76">
        <v>3.55</v>
      </c>
      <c r="O24" s="76">
        <v>3.3800000000000003</v>
      </c>
      <c r="P24" s="76">
        <f t="shared" si="5"/>
        <v>105.02958579881656</v>
      </c>
    </row>
    <row r="25" spans="1:16" x14ac:dyDescent="0.2">
      <c r="A25" s="81" t="s">
        <v>112</v>
      </c>
      <c r="B25" s="76" t="s">
        <v>227</v>
      </c>
      <c r="C25" s="76" t="s">
        <v>227</v>
      </c>
      <c r="D25" s="76" t="s">
        <v>227</v>
      </c>
      <c r="E25" s="76" t="s">
        <v>227</v>
      </c>
      <c r="F25" s="76" t="s">
        <v>227</v>
      </c>
      <c r="G25" s="76" t="s">
        <v>227</v>
      </c>
      <c r="H25" s="76" t="s">
        <v>227</v>
      </c>
      <c r="I25" s="76" t="s">
        <v>227</v>
      </c>
      <c r="J25" s="76" t="s">
        <v>227</v>
      </c>
      <c r="K25" s="76">
        <v>0.3</v>
      </c>
      <c r="L25" s="76">
        <v>3.4</v>
      </c>
      <c r="M25" s="76">
        <f t="shared" si="4"/>
        <v>8.8235294117647047</v>
      </c>
      <c r="N25" s="76">
        <v>0.3</v>
      </c>
      <c r="O25" s="76">
        <v>3.4</v>
      </c>
      <c r="P25" s="76">
        <f>N25/O25*100</f>
        <v>8.8235294117647065</v>
      </c>
    </row>
    <row r="26" spans="1:16" x14ac:dyDescent="0.2">
      <c r="A26" s="83" t="s">
        <v>113</v>
      </c>
      <c r="B26" s="84">
        <v>169.72</v>
      </c>
      <c r="C26" s="84">
        <f t="shared" ref="C26" si="6">F26+I26</f>
        <v>170.45</v>
      </c>
      <c r="D26" s="84">
        <f>B26/C26*100</f>
        <v>99.571721912584337</v>
      </c>
      <c r="E26" s="84">
        <v>112.52</v>
      </c>
      <c r="F26" s="84">
        <v>113.55</v>
      </c>
      <c r="G26" s="84">
        <f t="shared" si="2"/>
        <v>99.092910612065168</v>
      </c>
      <c r="H26" s="84">
        <v>57.2</v>
      </c>
      <c r="I26" s="84">
        <v>56.9</v>
      </c>
      <c r="J26" s="84">
        <f t="shared" si="3"/>
        <v>100.52724077328648</v>
      </c>
      <c r="K26" s="84">
        <v>360.8</v>
      </c>
      <c r="L26" s="84">
        <v>362.9</v>
      </c>
      <c r="M26" s="84">
        <f t="shared" si="4"/>
        <v>99.421328189583917</v>
      </c>
      <c r="N26" s="84">
        <v>530.52</v>
      </c>
      <c r="O26" s="84">
        <v>533.34999999999991</v>
      </c>
      <c r="P26" s="84">
        <f>N26/O26*100</f>
        <v>99.469391581513094</v>
      </c>
    </row>
    <row r="27" spans="1:16" x14ac:dyDescent="0.2">
      <c r="B27" s="6"/>
      <c r="C27" s="6"/>
      <c r="D27" s="7"/>
      <c r="E27" s="6"/>
      <c r="F27" s="6"/>
      <c r="G27" s="7"/>
      <c r="H27" s="6"/>
      <c r="I27" s="6"/>
      <c r="J27" s="7"/>
      <c r="K27" s="6"/>
      <c r="L27" s="6"/>
      <c r="M27" s="7"/>
    </row>
    <row r="28" spans="1:16" x14ac:dyDescent="0.2">
      <c r="A28" s="291"/>
      <c r="B28" s="6"/>
      <c r="C28" s="6"/>
      <c r="D28" s="7"/>
      <c r="E28" s="6"/>
      <c r="F28" s="6"/>
      <c r="G28" s="7"/>
      <c r="H28" s="6"/>
      <c r="I28" s="6"/>
      <c r="J28" s="7"/>
      <c r="K28" s="6"/>
      <c r="L28" s="6"/>
      <c r="M28" s="7"/>
    </row>
    <row r="29" spans="1:16" x14ac:dyDescent="0.2">
      <c r="B29" s="6"/>
      <c r="C29" s="6"/>
      <c r="D29" s="7"/>
      <c r="E29" s="6"/>
      <c r="F29" s="6"/>
      <c r="G29" s="7"/>
      <c r="H29" s="6"/>
      <c r="I29" s="6"/>
      <c r="J29" s="7"/>
      <c r="K29" s="6"/>
      <c r="L29" s="6"/>
      <c r="M29" s="7"/>
    </row>
    <row r="30" spans="1:16" x14ac:dyDescent="0.2">
      <c r="B30" s="6"/>
      <c r="C30" s="6"/>
      <c r="D30" s="7"/>
      <c r="E30" s="6"/>
      <c r="F30" s="6"/>
      <c r="G30" s="7"/>
      <c r="H30" s="6"/>
      <c r="I30" s="6"/>
      <c r="J30" s="7"/>
      <c r="K30" s="6"/>
      <c r="L30" s="6"/>
      <c r="M30" s="7"/>
    </row>
    <row r="31" spans="1:16" x14ac:dyDescent="0.2">
      <c r="B31" s="6"/>
      <c r="C31" s="6"/>
      <c r="D31" s="7"/>
      <c r="E31" s="6"/>
      <c r="F31" s="6"/>
      <c r="G31" s="7"/>
      <c r="H31" s="6"/>
      <c r="I31" s="6"/>
      <c r="J31" s="7"/>
      <c r="K31" s="6"/>
      <c r="L31" s="6"/>
      <c r="M31" s="7"/>
    </row>
    <row r="32" spans="1:16" x14ac:dyDescent="0.2">
      <c r="B32" s="81"/>
      <c r="C32" s="6"/>
      <c r="D32" s="7"/>
      <c r="E32" s="6"/>
      <c r="F32" s="6"/>
      <c r="G32" s="7"/>
      <c r="H32" s="6"/>
      <c r="I32" s="6"/>
      <c r="J32" s="7"/>
      <c r="K32" s="6"/>
      <c r="L32" s="6"/>
      <c r="M32" s="7"/>
    </row>
    <row r="33" spans="2:13" x14ac:dyDescent="0.2">
      <c r="B33" s="6"/>
      <c r="C33" s="6"/>
      <c r="D33" s="7"/>
      <c r="E33" s="6"/>
      <c r="F33" s="6"/>
      <c r="G33" s="7"/>
      <c r="H33" s="6"/>
      <c r="I33" s="6"/>
      <c r="J33" s="7"/>
      <c r="K33" s="6"/>
      <c r="L33" s="6"/>
      <c r="M33" s="7"/>
    </row>
    <row r="34" spans="2:13" x14ac:dyDescent="0.2">
      <c r="B34" s="6"/>
      <c r="C34" s="6"/>
      <c r="D34" s="7"/>
      <c r="E34" s="6"/>
      <c r="F34" s="6"/>
      <c r="G34" s="7"/>
      <c r="H34" s="6"/>
      <c r="I34" s="6"/>
      <c r="J34" s="7"/>
      <c r="K34" s="6"/>
      <c r="L34" s="6"/>
      <c r="M34" s="7"/>
    </row>
    <row r="35" spans="2:13" x14ac:dyDescent="0.2">
      <c r="B35" s="6"/>
      <c r="C35" s="6"/>
      <c r="D35" s="7"/>
      <c r="E35" s="6"/>
      <c r="F35" s="6"/>
      <c r="G35" s="7"/>
      <c r="H35" s="6"/>
      <c r="I35" s="6"/>
      <c r="J35" s="7"/>
      <c r="K35" s="6"/>
      <c r="L35" s="6"/>
      <c r="M35" s="7"/>
    </row>
    <row r="36" spans="2:13" x14ac:dyDescent="0.2">
      <c r="B36" s="6"/>
      <c r="C36" s="6"/>
      <c r="D36" s="7"/>
      <c r="E36" s="6"/>
      <c r="F36" s="6"/>
      <c r="G36" s="7"/>
      <c r="H36" s="6"/>
      <c r="I36" s="6"/>
      <c r="J36" s="7"/>
      <c r="K36" s="6"/>
      <c r="L36" s="6"/>
      <c r="M36" s="7"/>
    </row>
    <row r="37" spans="2:13" x14ac:dyDescent="0.2">
      <c r="B37" s="6"/>
      <c r="C37" s="6"/>
      <c r="D37" s="7"/>
      <c r="E37" s="6"/>
      <c r="F37" s="6"/>
      <c r="G37" s="7"/>
      <c r="H37" s="6"/>
      <c r="I37" s="6"/>
      <c r="J37" s="7"/>
      <c r="K37" s="6"/>
      <c r="L37" s="6"/>
      <c r="M37" s="7"/>
    </row>
    <row r="38" spans="2:13" x14ac:dyDescent="0.2">
      <c r="B38" s="6"/>
      <c r="C38" s="6"/>
      <c r="D38" s="7"/>
      <c r="E38" s="6"/>
      <c r="F38" s="6"/>
      <c r="G38" s="7"/>
      <c r="H38" s="6"/>
      <c r="I38" s="6"/>
      <c r="J38" s="7"/>
      <c r="K38" s="6"/>
      <c r="L38" s="6"/>
      <c r="M38" s="7"/>
    </row>
    <row r="39" spans="2:13" x14ac:dyDescent="0.2">
      <c r="B39" s="6"/>
      <c r="C39" s="6"/>
      <c r="D39" s="7"/>
      <c r="E39" s="6"/>
      <c r="F39" s="6"/>
      <c r="G39" s="7"/>
      <c r="H39" s="6"/>
      <c r="I39" s="6"/>
      <c r="J39" s="7"/>
      <c r="K39" s="6"/>
      <c r="L39" s="6"/>
      <c r="M39" s="7"/>
    </row>
    <row r="40" spans="2:13" x14ac:dyDescent="0.2">
      <c r="B40" s="6"/>
      <c r="C40" s="6"/>
      <c r="D40" s="7"/>
      <c r="E40" s="6"/>
      <c r="F40" s="6"/>
      <c r="G40" s="7"/>
      <c r="H40" s="6"/>
      <c r="I40" s="6"/>
      <c r="J40" s="7"/>
      <c r="K40" s="6"/>
      <c r="L40" s="6"/>
      <c r="M40" s="7"/>
    </row>
    <row r="41" spans="2:13" x14ac:dyDescent="0.2">
      <c r="B41" s="6"/>
      <c r="C41" s="6"/>
      <c r="D41" s="7"/>
      <c r="E41" s="8"/>
      <c r="F41" s="6"/>
      <c r="G41" s="8"/>
      <c r="H41" s="8"/>
      <c r="I41" s="6"/>
      <c r="J41" s="8"/>
      <c r="K41" s="6"/>
      <c r="L41" s="6"/>
      <c r="M41" s="7"/>
    </row>
    <row r="42" spans="2:13" x14ac:dyDescent="0.2">
      <c r="B42" s="6"/>
      <c r="C42" s="6"/>
      <c r="D42" s="7"/>
      <c r="E42" s="8"/>
      <c r="F42" s="8"/>
      <c r="G42" s="8"/>
      <c r="H42" s="8"/>
      <c r="I42" s="8"/>
      <c r="J42" s="8"/>
      <c r="K42" s="6"/>
      <c r="L42" s="6"/>
      <c r="M42" s="7"/>
    </row>
    <row r="43" spans="2:13" x14ac:dyDescent="0.2">
      <c r="B43" s="6"/>
      <c r="C43" s="6"/>
      <c r="D43" s="7"/>
      <c r="E43" s="6"/>
      <c r="F43" s="6"/>
      <c r="G43" s="7"/>
      <c r="H43" s="6"/>
      <c r="I43" s="6"/>
      <c r="J43" s="7"/>
      <c r="K43" s="6"/>
      <c r="L43" s="6"/>
      <c r="M43" s="7"/>
    </row>
  </sheetData>
  <mergeCells count="8">
    <mergeCell ref="N3:P4"/>
    <mergeCell ref="E4:G4"/>
    <mergeCell ref="H4:J4"/>
    <mergeCell ref="A1:P1"/>
    <mergeCell ref="A3:A5"/>
    <mergeCell ref="B3:D4"/>
    <mergeCell ref="E3:J3"/>
    <mergeCell ref="K3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6" sqref="B6:I26"/>
    </sheetView>
  </sheetViews>
  <sheetFormatPr defaultRowHeight="12.75" x14ac:dyDescent="0.2"/>
  <cols>
    <col min="1" max="1" width="22.28515625" style="51" customWidth="1"/>
    <col min="2" max="2" width="20.42578125" style="51" customWidth="1"/>
    <col min="3" max="9" width="13.85546875" style="51" customWidth="1"/>
    <col min="10" max="10" width="8.42578125" style="51" customWidth="1"/>
    <col min="11" max="256" width="9.140625" style="51"/>
    <col min="257" max="257" width="22.28515625" style="51" customWidth="1"/>
    <col min="258" max="258" width="20.42578125" style="51" customWidth="1"/>
    <col min="259" max="265" width="13.85546875" style="51" customWidth="1"/>
    <col min="266" max="266" width="8.42578125" style="51" customWidth="1"/>
    <col min="267" max="512" width="9.140625" style="51"/>
    <col min="513" max="513" width="22.28515625" style="51" customWidth="1"/>
    <col min="514" max="514" width="20.42578125" style="51" customWidth="1"/>
    <col min="515" max="521" width="13.85546875" style="51" customWidth="1"/>
    <col min="522" max="522" width="8.42578125" style="51" customWidth="1"/>
    <col min="523" max="768" width="9.140625" style="51"/>
    <col min="769" max="769" width="22.28515625" style="51" customWidth="1"/>
    <col min="770" max="770" width="20.42578125" style="51" customWidth="1"/>
    <col min="771" max="777" width="13.85546875" style="51" customWidth="1"/>
    <col min="778" max="778" width="8.42578125" style="51" customWidth="1"/>
    <col min="779" max="1024" width="9.140625" style="51"/>
    <col min="1025" max="1025" width="22.28515625" style="51" customWidth="1"/>
    <col min="1026" max="1026" width="20.42578125" style="51" customWidth="1"/>
    <col min="1027" max="1033" width="13.85546875" style="51" customWidth="1"/>
    <col min="1034" max="1034" width="8.42578125" style="51" customWidth="1"/>
    <col min="1035" max="1280" width="9.140625" style="51"/>
    <col min="1281" max="1281" width="22.28515625" style="51" customWidth="1"/>
    <col min="1282" max="1282" width="20.42578125" style="51" customWidth="1"/>
    <col min="1283" max="1289" width="13.85546875" style="51" customWidth="1"/>
    <col min="1290" max="1290" width="8.42578125" style="51" customWidth="1"/>
    <col min="1291" max="1536" width="9.140625" style="51"/>
    <col min="1537" max="1537" width="22.28515625" style="51" customWidth="1"/>
    <col min="1538" max="1538" width="20.42578125" style="51" customWidth="1"/>
    <col min="1539" max="1545" width="13.85546875" style="51" customWidth="1"/>
    <col min="1546" max="1546" width="8.42578125" style="51" customWidth="1"/>
    <col min="1547" max="1792" width="9.140625" style="51"/>
    <col min="1793" max="1793" width="22.28515625" style="51" customWidth="1"/>
    <col min="1794" max="1794" width="20.42578125" style="51" customWidth="1"/>
    <col min="1795" max="1801" width="13.85546875" style="51" customWidth="1"/>
    <col min="1802" max="1802" width="8.42578125" style="51" customWidth="1"/>
    <col min="1803" max="2048" width="9.140625" style="51"/>
    <col min="2049" max="2049" width="22.28515625" style="51" customWidth="1"/>
    <col min="2050" max="2050" width="20.42578125" style="51" customWidth="1"/>
    <col min="2051" max="2057" width="13.85546875" style="51" customWidth="1"/>
    <col min="2058" max="2058" width="8.42578125" style="51" customWidth="1"/>
    <col min="2059" max="2304" width="9.140625" style="51"/>
    <col min="2305" max="2305" width="22.28515625" style="51" customWidth="1"/>
    <col min="2306" max="2306" width="20.42578125" style="51" customWidth="1"/>
    <col min="2307" max="2313" width="13.85546875" style="51" customWidth="1"/>
    <col min="2314" max="2314" width="8.42578125" style="51" customWidth="1"/>
    <col min="2315" max="2560" width="9.140625" style="51"/>
    <col min="2561" max="2561" width="22.28515625" style="51" customWidth="1"/>
    <col min="2562" max="2562" width="20.42578125" style="51" customWidth="1"/>
    <col min="2563" max="2569" width="13.85546875" style="51" customWidth="1"/>
    <col min="2570" max="2570" width="8.42578125" style="51" customWidth="1"/>
    <col min="2571" max="2816" width="9.140625" style="51"/>
    <col min="2817" max="2817" width="22.28515625" style="51" customWidth="1"/>
    <col min="2818" max="2818" width="20.42578125" style="51" customWidth="1"/>
    <col min="2819" max="2825" width="13.85546875" style="51" customWidth="1"/>
    <col min="2826" max="2826" width="8.42578125" style="51" customWidth="1"/>
    <col min="2827" max="3072" width="9.140625" style="51"/>
    <col min="3073" max="3073" width="22.28515625" style="51" customWidth="1"/>
    <col min="3074" max="3074" width="20.42578125" style="51" customWidth="1"/>
    <col min="3075" max="3081" width="13.85546875" style="51" customWidth="1"/>
    <col min="3082" max="3082" width="8.42578125" style="51" customWidth="1"/>
    <col min="3083" max="3328" width="9.140625" style="51"/>
    <col min="3329" max="3329" width="22.28515625" style="51" customWidth="1"/>
    <col min="3330" max="3330" width="20.42578125" style="51" customWidth="1"/>
    <col min="3331" max="3337" width="13.85546875" style="51" customWidth="1"/>
    <col min="3338" max="3338" width="8.42578125" style="51" customWidth="1"/>
    <col min="3339" max="3584" width="9.140625" style="51"/>
    <col min="3585" max="3585" width="22.28515625" style="51" customWidth="1"/>
    <col min="3586" max="3586" width="20.42578125" style="51" customWidth="1"/>
    <col min="3587" max="3593" width="13.85546875" style="51" customWidth="1"/>
    <col min="3594" max="3594" width="8.42578125" style="51" customWidth="1"/>
    <col min="3595" max="3840" width="9.140625" style="51"/>
    <col min="3841" max="3841" width="22.28515625" style="51" customWidth="1"/>
    <col min="3842" max="3842" width="20.42578125" style="51" customWidth="1"/>
    <col min="3843" max="3849" width="13.85546875" style="51" customWidth="1"/>
    <col min="3850" max="3850" width="8.42578125" style="51" customWidth="1"/>
    <col min="3851" max="4096" width="9.140625" style="51"/>
    <col min="4097" max="4097" width="22.28515625" style="51" customWidth="1"/>
    <col min="4098" max="4098" width="20.42578125" style="51" customWidth="1"/>
    <col min="4099" max="4105" width="13.85546875" style="51" customWidth="1"/>
    <col min="4106" max="4106" width="8.42578125" style="51" customWidth="1"/>
    <col min="4107" max="4352" width="9.140625" style="51"/>
    <col min="4353" max="4353" width="22.28515625" style="51" customWidth="1"/>
    <col min="4354" max="4354" width="20.42578125" style="51" customWidth="1"/>
    <col min="4355" max="4361" width="13.85546875" style="51" customWidth="1"/>
    <col min="4362" max="4362" width="8.42578125" style="51" customWidth="1"/>
    <col min="4363" max="4608" width="9.140625" style="51"/>
    <col min="4609" max="4609" width="22.28515625" style="51" customWidth="1"/>
    <col min="4610" max="4610" width="20.42578125" style="51" customWidth="1"/>
    <col min="4611" max="4617" width="13.85546875" style="51" customWidth="1"/>
    <col min="4618" max="4618" width="8.42578125" style="51" customWidth="1"/>
    <col min="4619" max="4864" width="9.140625" style="51"/>
    <col min="4865" max="4865" width="22.28515625" style="51" customWidth="1"/>
    <col min="4866" max="4866" width="20.42578125" style="51" customWidth="1"/>
    <col min="4867" max="4873" width="13.85546875" style="51" customWidth="1"/>
    <col min="4874" max="4874" width="8.42578125" style="51" customWidth="1"/>
    <col min="4875" max="5120" width="9.140625" style="51"/>
    <col min="5121" max="5121" width="22.28515625" style="51" customWidth="1"/>
    <col min="5122" max="5122" width="20.42578125" style="51" customWidth="1"/>
    <col min="5123" max="5129" width="13.85546875" style="51" customWidth="1"/>
    <col min="5130" max="5130" width="8.42578125" style="51" customWidth="1"/>
    <col min="5131" max="5376" width="9.140625" style="51"/>
    <col min="5377" max="5377" width="22.28515625" style="51" customWidth="1"/>
    <col min="5378" max="5378" width="20.42578125" style="51" customWidth="1"/>
    <col min="5379" max="5385" width="13.85546875" style="51" customWidth="1"/>
    <col min="5386" max="5386" width="8.42578125" style="51" customWidth="1"/>
    <col min="5387" max="5632" width="9.140625" style="51"/>
    <col min="5633" max="5633" width="22.28515625" style="51" customWidth="1"/>
    <col min="5634" max="5634" width="20.42578125" style="51" customWidth="1"/>
    <col min="5635" max="5641" width="13.85546875" style="51" customWidth="1"/>
    <col min="5642" max="5642" width="8.42578125" style="51" customWidth="1"/>
    <col min="5643" max="5888" width="9.140625" style="51"/>
    <col min="5889" max="5889" width="22.28515625" style="51" customWidth="1"/>
    <col min="5890" max="5890" width="20.42578125" style="51" customWidth="1"/>
    <col min="5891" max="5897" width="13.85546875" style="51" customWidth="1"/>
    <col min="5898" max="5898" width="8.42578125" style="51" customWidth="1"/>
    <col min="5899" max="6144" width="9.140625" style="51"/>
    <col min="6145" max="6145" width="22.28515625" style="51" customWidth="1"/>
    <col min="6146" max="6146" width="20.42578125" style="51" customWidth="1"/>
    <col min="6147" max="6153" width="13.85546875" style="51" customWidth="1"/>
    <col min="6154" max="6154" width="8.42578125" style="51" customWidth="1"/>
    <col min="6155" max="6400" width="9.140625" style="51"/>
    <col min="6401" max="6401" width="22.28515625" style="51" customWidth="1"/>
    <col min="6402" max="6402" width="20.42578125" style="51" customWidth="1"/>
    <col min="6403" max="6409" width="13.85546875" style="51" customWidth="1"/>
    <col min="6410" max="6410" width="8.42578125" style="51" customWidth="1"/>
    <col min="6411" max="6656" width="9.140625" style="51"/>
    <col min="6657" max="6657" width="22.28515625" style="51" customWidth="1"/>
    <col min="6658" max="6658" width="20.42578125" style="51" customWidth="1"/>
    <col min="6659" max="6665" width="13.85546875" style="51" customWidth="1"/>
    <col min="6666" max="6666" width="8.42578125" style="51" customWidth="1"/>
    <col min="6667" max="6912" width="9.140625" style="51"/>
    <col min="6913" max="6913" width="22.28515625" style="51" customWidth="1"/>
    <col min="6914" max="6914" width="20.42578125" style="51" customWidth="1"/>
    <col min="6915" max="6921" width="13.85546875" style="51" customWidth="1"/>
    <col min="6922" max="6922" width="8.42578125" style="51" customWidth="1"/>
    <col min="6923" max="7168" width="9.140625" style="51"/>
    <col min="7169" max="7169" width="22.28515625" style="51" customWidth="1"/>
    <col min="7170" max="7170" width="20.42578125" style="51" customWidth="1"/>
    <col min="7171" max="7177" width="13.85546875" style="51" customWidth="1"/>
    <col min="7178" max="7178" width="8.42578125" style="51" customWidth="1"/>
    <col min="7179" max="7424" width="9.140625" style="51"/>
    <col min="7425" max="7425" width="22.28515625" style="51" customWidth="1"/>
    <col min="7426" max="7426" width="20.42578125" style="51" customWidth="1"/>
    <col min="7427" max="7433" width="13.85546875" style="51" customWidth="1"/>
    <col min="7434" max="7434" width="8.42578125" style="51" customWidth="1"/>
    <col min="7435" max="7680" width="9.140625" style="51"/>
    <col min="7681" max="7681" width="22.28515625" style="51" customWidth="1"/>
    <col min="7682" max="7682" width="20.42578125" style="51" customWidth="1"/>
    <col min="7683" max="7689" width="13.85546875" style="51" customWidth="1"/>
    <col min="7690" max="7690" width="8.42578125" style="51" customWidth="1"/>
    <col min="7691" max="7936" width="9.140625" style="51"/>
    <col min="7937" max="7937" width="22.28515625" style="51" customWidth="1"/>
    <col min="7938" max="7938" width="20.42578125" style="51" customWidth="1"/>
    <col min="7939" max="7945" width="13.85546875" style="51" customWidth="1"/>
    <col min="7946" max="7946" width="8.42578125" style="51" customWidth="1"/>
    <col min="7947" max="8192" width="9.140625" style="51"/>
    <col min="8193" max="8193" width="22.28515625" style="51" customWidth="1"/>
    <col min="8194" max="8194" width="20.42578125" style="51" customWidth="1"/>
    <col min="8195" max="8201" width="13.85546875" style="51" customWidth="1"/>
    <col min="8202" max="8202" width="8.42578125" style="51" customWidth="1"/>
    <col min="8203" max="8448" width="9.140625" style="51"/>
    <col min="8449" max="8449" width="22.28515625" style="51" customWidth="1"/>
    <col min="8450" max="8450" width="20.42578125" style="51" customWidth="1"/>
    <col min="8451" max="8457" width="13.85546875" style="51" customWidth="1"/>
    <col min="8458" max="8458" width="8.42578125" style="51" customWidth="1"/>
    <col min="8459" max="8704" width="9.140625" style="51"/>
    <col min="8705" max="8705" width="22.28515625" style="51" customWidth="1"/>
    <col min="8706" max="8706" width="20.42578125" style="51" customWidth="1"/>
    <col min="8707" max="8713" width="13.85546875" style="51" customWidth="1"/>
    <col min="8714" max="8714" width="8.42578125" style="51" customWidth="1"/>
    <col min="8715" max="8960" width="9.140625" style="51"/>
    <col min="8961" max="8961" width="22.28515625" style="51" customWidth="1"/>
    <col min="8962" max="8962" width="20.42578125" style="51" customWidth="1"/>
    <col min="8963" max="8969" width="13.85546875" style="51" customWidth="1"/>
    <col min="8970" max="8970" width="8.42578125" style="51" customWidth="1"/>
    <col min="8971" max="9216" width="9.140625" style="51"/>
    <col min="9217" max="9217" width="22.28515625" style="51" customWidth="1"/>
    <col min="9218" max="9218" width="20.42578125" style="51" customWidth="1"/>
    <col min="9219" max="9225" width="13.85546875" style="51" customWidth="1"/>
    <col min="9226" max="9226" width="8.42578125" style="51" customWidth="1"/>
    <col min="9227" max="9472" width="9.140625" style="51"/>
    <col min="9473" max="9473" width="22.28515625" style="51" customWidth="1"/>
    <col min="9474" max="9474" width="20.42578125" style="51" customWidth="1"/>
    <col min="9475" max="9481" width="13.85546875" style="51" customWidth="1"/>
    <col min="9482" max="9482" width="8.42578125" style="51" customWidth="1"/>
    <col min="9483" max="9728" width="9.140625" style="51"/>
    <col min="9729" max="9729" width="22.28515625" style="51" customWidth="1"/>
    <col min="9730" max="9730" width="20.42578125" style="51" customWidth="1"/>
    <col min="9731" max="9737" width="13.85546875" style="51" customWidth="1"/>
    <col min="9738" max="9738" width="8.42578125" style="51" customWidth="1"/>
    <col min="9739" max="9984" width="9.140625" style="51"/>
    <col min="9985" max="9985" width="22.28515625" style="51" customWidth="1"/>
    <col min="9986" max="9986" width="20.42578125" style="51" customWidth="1"/>
    <col min="9987" max="9993" width="13.85546875" style="51" customWidth="1"/>
    <col min="9994" max="9994" width="8.42578125" style="51" customWidth="1"/>
    <col min="9995" max="10240" width="9.140625" style="51"/>
    <col min="10241" max="10241" width="22.28515625" style="51" customWidth="1"/>
    <col min="10242" max="10242" width="20.42578125" style="51" customWidth="1"/>
    <col min="10243" max="10249" width="13.85546875" style="51" customWidth="1"/>
    <col min="10250" max="10250" width="8.42578125" style="51" customWidth="1"/>
    <col min="10251" max="10496" width="9.140625" style="51"/>
    <col min="10497" max="10497" width="22.28515625" style="51" customWidth="1"/>
    <col min="10498" max="10498" width="20.42578125" style="51" customWidth="1"/>
    <col min="10499" max="10505" width="13.85546875" style="51" customWidth="1"/>
    <col min="10506" max="10506" width="8.42578125" style="51" customWidth="1"/>
    <col min="10507" max="10752" width="9.140625" style="51"/>
    <col min="10753" max="10753" width="22.28515625" style="51" customWidth="1"/>
    <col min="10754" max="10754" width="20.42578125" style="51" customWidth="1"/>
    <col min="10755" max="10761" width="13.85546875" style="51" customWidth="1"/>
    <col min="10762" max="10762" width="8.42578125" style="51" customWidth="1"/>
    <col min="10763" max="11008" width="9.140625" style="51"/>
    <col min="11009" max="11009" width="22.28515625" style="51" customWidth="1"/>
    <col min="11010" max="11010" width="20.42578125" style="51" customWidth="1"/>
    <col min="11011" max="11017" width="13.85546875" style="51" customWidth="1"/>
    <col min="11018" max="11018" width="8.42578125" style="51" customWidth="1"/>
    <col min="11019" max="11264" width="9.140625" style="51"/>
    <col min="11265" max="11265" width="22.28515625" style="51" customWidth="1"/>
    <col min="11266" max="11266" width="20.42578125" style="51" customWidth="1"/>
    <col min="11267" max="11273" width="13.85546875" style="51" customWidth="1"/>
    <col min="11274" max="11274" width="8.42578125" style="51" customWidth="1"/>
    <col min="11275" max="11520" width="9.140625" style="51"/>
    <col min="11521" max="11521" width="22.28515625" style="51" customWidth="1"/>
    <col min="11522" max="11522" width="20.42578125" style="51" customWidth="1"/>
    <col min="11523" max="11529" width="13.85546875" style="51" customWidth="1"/>
    <col min="11530" max="11530" width="8.42578125" style="51" customWidth="1"/>
    <col min="11531" max="11776" width="9.140625" style="51"/>
    <col min="11777" max="11777" width="22.28515625" style="51" customWidth="1"/>
    <col min="11778" max="11778" width="20.42578125" style="51" customWidth="1"/>
    <col min="11779" max="11785" width="13.85546875" style="51" customWidth="1"/>
    <col min="11786" max="11786" width="8.42578125" style="51" customWidth="1"/>
    <col min="11787" max="12032" width="9.140625" style="51"/>
    <col min="12033" max="12033" width="22.28515625" style="51" customWidth="1"/>
    <col min="12034" max="12034" width="20.42578125" style="51" customWidth="1"/>
    <col min="12035" max="12041" width="13.85546875" style="51" customWidth="1"/>
    <col min="12042" max="12042" width="8.42578125" style="51" customWidth="1"/>
    <col min="12043" max="12288" width="9.140625" style="51"/>
    <col min="12289" max="12289" width="22.28515625" style="51" customWidth="1"/>
    <col min="12290" max="12290" width="20.42578125" style="51" customWidth="1"/>
    <col min="12291" max="12297" width="13.85546875" style="51" customWidth="1"/>
    <col min="12298" max="12298" width="8.42578125" style="51" customWidth="1"/>
    <col min="12299" max="12544" width="9.140625" style="51"/>
    <col min="12545" max="12545" width="22.28515625" style="51" customWidth="1"/>
    <col min="12546" max="12546" width="20.42578125" style="51" customWidth="1"/>
    <col min="12547" max="12553" width="13.85546875" style="51" customWidth="1"/>
    <col min="12554" max="12554" width="8.42578125" style="51" customWidth="1"/>
    <col min="12555" max="12800" width="9.140625" style="51"/>
    <col min="12801" max="12801" width="22.28515625" style="51" customWidth="1"/>
    <col min="12802" max="12802" width="20.42578125" style="51" customWidth="1"/>
    <col min="12803" max="12809" width="13.85546875" style="51" customWidth="1"/>
    <col min="12810" max="12810" width="8.42578125" style="51" customWidth="1"/>
    <col min="12811" max="13056" width="9.140625" style="51"/>
    <col min="13057" max="13057" width="22.28515625" style="51" customWidth="1"/>
    <col min="13058" max="13058" width="20.42578125" style="51" customWidth="1"/>
    <col min="13059" max="13065" width="13.85546875" style="51" customWidth="1"/>
    <col min="13066" max="13066" width="8.42578125" style="51" customWidth="1"/>
    <col min="13067" max="13312" width="9.140625" style="51"/>
    <col min="13313" max="13313" width="22.28515625" style="51" customWidth="1"/>
    <col min="13314" max="13314" width="20.42578125" style="51" customWidth="1"/>
    <col min="13315" max="13321" width="13.85546875" style="51" customWidth="1"/>
    <col min="13322" max="13322" width="8.42578125" style="51" customWidth="1"/>
    <col min="13323" max="13568" width="9.140625" style="51"/>
    <col min="13569" max="13569" width="22.28515625" style="51" customWidth="1"/>
    <col min="13570" max="13570" width="20.42578125" style="51" customWidth="1"/>
    <col min="13571" max="13577" width="13.85546875" style="51" customWidth="1"/>
    <col min="13578" max="13578" width="8.42578125" style="51" customWidth="1"/>
    <col min="13579" max="13824" width="9.140625" style="51"/>
    <col min="13825" max="13825" width="22.28515625" style="51" customWidth="1"/>
    <col min="13826" max="13826" width="20.42578125" style="51" customWidth="1"/>
    <col min="13827" max="13833" width="13.85546875" style="51" customWidth="1"/>
    <col min="13834" max="13834" width="8.42578125" style="51" customWidth="1"/>
    <col min="13835" max="14080" width="9.140625" style="51"/>
    <col min="14081" max="14081" width="22.28515625" style="51" customWidth="1"/>
    <col min="14082" max="14082" width="20.42578125" style="51" customWidth="1"/>
    <col min="14083" max="14089" width="13.85546875" style="51" customWidth="1"/>
    <col min="14090" max="14090" width="8.42578125" style="51" customWidth="1"/>
    <col min="14091" max="14336" width="9.140625" style="51"/>
    <col min="14337" max="14337" width="22.28515625" style="51" customWidth="1"/>
    <col min="14338" max="14338" width="20.42578125" style="51" customWidth="1"/>
    <col min="14339" max="14345" width="13.85546875" style="51" customWidth="1"/>
    <col min="14346" max="14346" width="8.42578125" style="51" customWidth="1"/>
    <col min="14347" max="14592" width="9.140625" style="51"/>
    <col min="14593" max="14593" width="22.28515625" style="51" customWidth="1"/>
    <col min="14594" max="14594" width="20.42578125" style="51" customWidth="1"/>
    <col min="14595" max="14601" width="13.85546875" style="51" customWidth="1"/>
    <col min="14602" max="14602" width="8.42578125" style="51" customWidth="1"/>
    <col min="14603" max="14848" width="9.140625" style="51"/>
    <col min="14849" max="14849" width="22.28515625" style="51" customWidth="1"/>
    <col min="14850" max="14850" width="20.42578125" style="51" customWidth="1"/>
    <col min="14851" max="14857" width="13.85546875" style="51" customWidth="1"/>
    <col min="14858" max="14858" width="8.42578125" style="51" customWidth="1"/>
    <col min="14859" max="15104" width="9.140625" style="51"/>
    <col min="15105" max="15105" width="22.28515625" style="51" customWidth="1"/>
    <col min="15106" max="15106" width="20.42578125" style="51" customWidth="1"/>
    <col min="15107" max="15113" width="13.85546875" style="51" customWidth="1"/>
    <col min="15114" max="15114" width="8.42578125" style="51" customWidth="1"/>
    <col min="15115" max="15360" width="9.140625" style="51"/>
    <col min="15361" max="15361" width="22.28515625" style="51" customWidth="1"/>
    <col min="15362" max="15362" width="20.42578125" style="51" customWidth="1"/>
    <col min="15363" max="15369" width="13.85546875" style="51" customWidth="1"/>
    <col min="15370" max="15370" width="8.42578125" style="51" customWidth="1"/>
    <col min="15371" max="15616" width="9.140625" style="51"/>
    <col min="15617" max="15617" width="22.28515625" style="51" customWidth="1"/>
    <col min="15618" max="15618" width="20.42578125" style="51" customWidth="1"/>
    <col min="15619" max="15625" width="13.85546875" style="51" customWidth="1"/>
    <col min="15626" max="15626" width="8.42578125" style="51" customWidth="1"/>
    <col min="15627" max="15872" width="9.140625" style="51"/>
    <col min="15873" max="15873" width="22.28515625" style="51" customWidth="1"/>
    <col min="15874" max="15874" width="20.42578125" style="51" customWidth="1"/>
    <col min="15875" max="15881" width="13.85546875" style="51" customWidth="1"/>
    <col min="15882" max="15882" width="8.42578125" style="51" customWidth="1"/>
    <col min="15883" max="16128" width="9.140625" style="51"/>
    <col min="16129" max="16129" width="22.28515625" style="51" customWidth="1"/>
    <col min="16130" max="16130" width="20.42578125" style="51" customWidth="1"/>
    <col min="16131" max="16137" width="13.85546875" style="51" customWidth="1"/>
    <col min="16138" max="16138" width="8.42578125" style="51" customWidth="1"/>
    <col min="16139" max="16384" width="9.140625" style="51"/>
  </cols>
  <sheetData>
    <row r="1" spans="1:9" ht="24" customHeight="1" x14ac:dyDescent="0.2">
      <c r="A1" s="342" t="s">
        <v>125</v>
      </c>
      <c r="B1" s="342"/>
      <c r="C1" s="342"/>
      <c r="D1" s="342"/>
      <c r="E1" s="342"/>
      <c r="F1" s="342"/>
      <c r="G1" s="342"/>
      <c r="H1" s="342"/>
      <c r="I1" s="342"/>
    </row>
    <row r="2" spans="1:9" ht="15" x14ac:dyDescent="0.2">
      <c r="A2" s="87"/>
      <c r="B2" s="88"/>
      <c r="C2" s="88"/>
      <c r="D2" s="88"/>
      <c r="E2" s="88"/>
      <c r="F2" s="88"/>
      <c r="G2" s="88"/>
      <c r="H2" s="88"/>
      <c r="I2" s="88"/>
    </row>
    <row r="3" spans="1:9" s="80" customFormat="1" ht="12.75" customHeight="1" x14ac:dyDescent="0.2">
      <c r="A3" s="99"/>
      <c r="B3" s="100"/>
      <c r="C3" s="100"/>
      <c r="D3" s="100"/>
      <c r="E3" s="100"/>
      <c r="F3" s="100"/>
      <c r="G3" s="100"/>
      <c r="H3" s="100"/>
      <c r="I3" s="101" t="s">
        <v>126</v>
      </c>
    </row>
    <row r="4" spans="1:9" ht="12" customHeight="1" x14ac:dyDescent="0.2">
      <c r="A4" s="349"/>
      <c r="B4" s="344" t="s">
        <v>116</v>
      </c>
      <c r="C4" s="345" t="s">
        <v>88</v>
      </c>
      <c r="D4" s="346"/>
      <c r="E4" s="346"/>
      <c r="F4" s="346"/>
      <c r="G4" s="346"/>
      <c r="H4" s="346"/>
      <c r="I4" s="346"/>
    </row>
    <row r="5" spans="1:9" ht="24" customHeight="1" x14ac:dyDescent="0.2">
      <c r="A5" s="349"/>
      <c r="B5" s="344"/>
      <c r="C5" s="93" t="s">
        <v>117</v>
      </c>
      <c r="D5" s="93" t="s">
        <v>118</v>
      </c>
      <c r="E5" s="93" t="s">
        <v>119</v>
      </c>
      <c r="F5" s="93" t="s">
        <v>120</v>
      </c>
      <c r="G5" s="93" t="s">
        <v>121</v>
      </c>
      <c r="H5" s="94" t="s">
        <v>122</v>
      </c>
      <c r="I5" s="94" t="s">
        <v>123</v>
      </c>
    </row>
    <row r="6" spans="1:9" s="103" customFormat="1" ht="12.75" customHeight="1" x14ac:dyDescent="0.25">
      <c r="A6" s="75" t="s">
        <v>93</v>
      </c>
      <c r="B6" s="102">
        <f t="shared" ref="B6:I6" si="0">SUM(B7:B26)</f>
        <v>83977.570000000022</v>
      </c>
      <c r="C6" s="102">
        <f t="shared" si="0"/>
        <v>30300.760000000002</v>
      </c>
      <c r="D6" s="102">
        <f t="shared" si="0"/>
        <v>8254.2799999999988</v>
      </c>
      <c r="E6" s="102">
        <f t="shared" si="0"/>
        <v>676.12</v>
      </c>
      <c r="F6" s="102">
        <f t="shared" si="0"/>
        <v>4487.1099999999997</v>
      </c>
      <c r="G6" s="102">
        <f t="shared" si="0"/>
        <v>10331.040000000003</v>
      </c>
      <c r="H6" s="102">
        <f t="shared" si="0"/>
        <v>657.7</v>
      </c>
      <c r="I6" s="102">
        <f t="shared" si="0"/>
        <v>29270.560000000005</v>
      </c>
    </row>
    <row r="7" spans="1:9" s="103" customFormat="1" ht="12.75" customHeight="1" x14ac:dyDescent="0.25">
      <c r="A7" s="80" t="s">
        <v>94</v>
      </c>
      <c r="B7" s="104">
        <f>SUM(C7:I7)</f>
        <v>4329.18</v>
      </c>
      <c r="C7" s="104">
        <v>2032.49</v>
      </c>
      <c r="D7" s="104">
        <v>331.04</v>
      </c>
      <c r="E7" s="104">
        <v>28.5</v>
      </c>
      <c r="F7" s="104">
        <v>63.6</v>
      </c>
      <c r="G7" s="104">
        <v>500.85</v>
      </c>
      <c r="H7" s="104" t="s">
        <v>227</v>
      </c>
      <c r="I7" s="104">
        <v>1372.7</v>
      </c>
    </row>
    <row r="8" spans="1:9" ht="12.75" customHeight="1" x14ac:dyDescent="0.2">
      <c r="A8" s="81" t="s">
        <v>95</v>
      </c>
      <c r="B8" s="104">
        <f t="shared" ref="B8:B25" si="1">SUM(C8:I8)</f>
        <v>10425.26</v>
      </c>
      <c r="C8" s="104">
        <v>2127.3000000000002</v>
      </c>
      <c r="D8" s="104">
        <v>286.05</v>
      </c>
      <c r="E8" s="104">
        <v>12.3</v>
      </c>
      <c r="F8" s="104">
        <v>230.26</v>
      </c>
      <c r="G8" s="104">
        <v>817.23</v>
      </c>
      <c r="H8" s="104" t="s">
        <v>227</v>
      </c>
      <c r="I8" s="104">
        <v>6952.12</v>
      </c>
    </row>
    <row r="9" spans="1:9" ht="12.75" customHeight="1" x14ac:dyDescent="0.2">
      <c r="A9" s="81" t="s">
        <v>96</v>
      </c>
      <c r="B9" s="104">
        <f t="shared" si="1"/>
        <v>4793.4700000000012</v>
      </c>
      <c r="C9" s="104">
        <v>3032.59</v>
      </c>
      <c r="D9" s="104">
        <v>572.91999999999996</v>
      </c>
      <c r="E9" s="104">
        <v>61.9</v>
      </c>
      <c r="F9" s="104">
        <v>50.9</v>
      </c>
      <c r="G9" s="104">
        <v>965.5</v>
      </c>
      <c r="H9" s="104">
        <v>67.56</v>
      </c>
      <c r="I9" s="104">
        <v>42.1</v>
      </c>
    </row>
    <row r="10" spans="1:9" ht="12.75" customHeight="1" x14ac:dyDescent="0.2">
      <c r="A10" s="81" t="s">
        <v>97</v>
      </c>
      <c r="B10" s="104">
        <f t="shared" si="1"/>
        <v>13466.140000000001</v>
      </c>
      <c r="C10" s="104">
        <v>2223.89</v>
      </c>
      <c r="D10" s="104">
        <v>651.91999999999996</v>
      </c>
      <c r="E10" s="104">
        <v>38.9</v>
      </c>
      <c r="F10" s="104">
        <v>120.28</v>
      </c>
      <c r="G10" s="104">
        <v>355.87</v>
      </c>
      <c r="H10" s="104">
        <v>11</v>
      </c>
      <c r="I10" s="104">
        <v>10064.280000000001</v>
      </c>
    </row>
    <row r="11" spans="1:9" ht="12.75" customHeight="1" x14ac:dyDescent="0.2">
      <c r="A11" s="81" t="s">
        <v>98</v>
      </c>
      <c r="B11" s="104">
        <f t="shared" si="1"/>
        <v>2006.95</v>
      </c>
      <c r="C11" s="104">
        <v>1120.1600000000001</v>
      </c>
      <c r="D11" s="104">
        <v>271.95999999999998</v>
      </c>
      <c r="E11" s="104">
        <v>38.9</v>
      </c>
      <c r="F11" s="104">
        <v>0.5</v>
      </c>
      <c r="G11" s="104">
        <v>365.9</v>
      </c>
      <c r="H11" s="104">
        <v>209.53</v>
      </c>
      <c r="I11" s="104" t="s">
        <v>227</v>
      </c>
    </row>
    <row r="12" spans="1:9" ht="12.75" customHeight="1" x14ac:dyDescent="0.2">
      <c r="A12" s="81" t="s">
        <v>99</v>
      </c>
      <c r="B12" s="104">
        <f t="shared" si="1"/>
        <v>3213.64</v>
      </c>
      <c r="C12" s="104">
        <v>1588.77</v>
      </c>
      <c r="D12" s="104">
        <v>276.02</v>
      </c>
      <c r="E12" s="104">
        <v>42.9</v>
      </c>
      <c r="F12" s="104">
        <v>102.8</v>
      </c>
      <c r="G12" s="104">
        <v>426.8</v>
      </c>
      <c r="H12" s="104">
        <v>1.2</v>
      </c>
      <c r="I12" s="104">
        <v>775.15</v>
      </c>
    </row>
    <row r="13" spans="1:9" ht="12.75" customHeight="1" x14ac:dyDescent="0.2">
      <c r="A13" s="81" t="s">
        <v>100</v>
      </c>
      <c r="B13" s="104">
        <f t="shared" si="1"/>
        <v>4933.8799999999992</v>
      </c>
      <c r="C13" s="104">
        <v>1689.81</v>
      </c>
      <c r="D13" s="104">
        <v>1052.22</v>
      </c>
      <c r="E13" s="104">
        <v>76.599999999999994</v>
      </c>
      <c r="F13" s="104">
        <v>58.7</v>
      </c>
      <c r="G13" s="104">
        <v>783.13</v>
      </c>
      <c r="H13" s="104">
        <v>34.799999999999997</v>
      </c>
      <c r="I13" s="104">
        <v>1238.6199999999999</v>
      </c>
    </row>
    <row r="14" spans="1:9" ht="12.75" customHeight="1" x14ac:dyDescent="0.2">
      <c r="A14" s="81" t="s">
        <v>101</v>
      </c>
      <c r="B14" s="104">
        <f t="shared" si="1"/>
        <v>2868.28</v>
      </c>
      <c r="C14" s="104">
        <v>1683.32</v>
      </c>
      <c r="D14" s="104">
        <v>398.43</v>
      </c>
      <c r="E14" s="104">
        <v>3.6</v>
      </c>
      <c r="F14" s="104">
        <v>98.48</v>
      </c>
      <c r="G14" s="104">
        <v>631.04999999999995</v>
      </c>
      <c r="H14" s="104" t="s">
        <v>227</v>
      </c>
      <c r="I14" s="104">
        <v>53.4</v>
      </c>
    </row>
    <row r="15" spans="1:9" ht="12.75" customHeight="1" x14ac:dyDescent="0.2">
      <c r="A15" s="81" t="s">
        <v>102</v>
      </c>
      <c r="B15" s="104">
        <f t="shared" si="1"/>
        <v>3740.8800000000006</v>
      </c>
      <c r="C15" s="104">
        <v>1565.88</v>
      </c>
      <c r="D15" s="104">
        <v>211.33</v>
      </c>
      <c r="E15" s="104">
        <v>51.64</v>
      </c>
      <c r="F15" s="104">
        <v>448.28</v>
      </c>
      <c r="G15" s="104">
        <v>705.97</v>
      </c>
      <c r="H15" s="104">
        <v>0.4</v>
      </c>
      <c r="I15" s="104">
        <v>757.38</v>
      </c>
    </row>
    <row r="16" spans="1:9" s="86" customFormat="1" ht="12.75" customHeight="1" x14ac:dyDescent="0.2">
      <c r="A16" s="81" t="s">
        <v>103</v>
      </c>
      <c r="B16" s="104">
        <f t="shared" si="1"/>
        <v>3673.14</v>
      </c>
      <c r="C16" s="104">
        <v>1566.43</v>
      </c>
      <c r="D16" s="104">
        <v>155.81</v>
      </c>
      <c r="E16" s="104">
        <v>4.4000000000000004</v>
      </c>
      <c r="F16" s="104">
        <v>676.28</v>
      </c>
      <c r="G16" s="104">
        <v>229.68</v>
      </c>
      <c r="H16" s="104" t="s">
        <v>227</v>
      </c>
      <c r="I16" s="104">
        <v>1040.54</v>
      </c>
    </row>
    <row r="17" spans="1:9" ht="12.75" customHeight="1" x14ac:dyDescent="0.2">
      <c r="A17" s="81" t="s">
        <v>104</v>
      </c>
      <c r="B17" s="104">
        <f t="shared" si="1"/>
        <v>1878.6399999999999</v>
      </c>
      <c r="C17" s="104">
        <v>1006.75</v>
      </c>
      <c r="D17" s="104">
        <v>160.34</v>
      </c>
      <c r="E17" s="104">
        <v>96.7</v>
      </c>
      <c r="F17" s="104">
        <v>2.6</v>
      </c>
      <c r="G17" s="104">
        <v>409.25</v>
      </c>
      <c r="H17" s="104">
        <v>201.9</v>
      </c>
      <c r="I17" s="104">
        <v>1.1000000000000001</v>
      </c>
    </row>
    <row r="18" spans="1:9" ht="12.75" customHeight="1" x14ac:dyDescent="0.2">
      <c r="A18" s="81" t="s">
        <v>105</v>
      </c>
      <c r="B18" s="104">
        <f t="shared" si="1"/>
        <v>853.98</v>
      </c>
      <c r="C18" s="104">
        <v>56.2</v>
      </c>
      <c r="D18" s="104">
        <v>87.4</v>
      </c>
      <c r="E18" s="104">
        <v>18</v>
      </c>
      <c r="F18" s="104" t="s">
        <v>227</v>
      </c>
      <c r="G18" s="104">
        <v>56.46</v>
      </c>
      <c r="H18" s="104">
        <v>89.2</v>
      </c>
      <c r="I18" s="104">
        <v>546.72</v>
      </c>
    </row>
    <row r="19" spans="1:9" ht="12.75" customHeight="1" x14ac:dyDescent="0.2">
      <c r="A19" s="81" t="s">
        <v>106</v>
      </c>
      <c r="B19" s="104">
        <f t="shared" si="1"/>
        <v>4077.0800000000004</v>
      </c>
      <c r="C19" s="104">
        <v>1567.99</v>
      </c>
      <c r="D19" s="104">
        <v>163.03</v>
      </c>
      <c r="E19" s="104">
        <v>36.700000000000003</v>
      </c>
      <c r="F19" s="104">
        <v>1171.79</v>
      </c>
      <c r="G19" s="104">
        <v>940.42</v>
      </c>
      <c r="H19" s="104" t="s">
        <v>227</v>
      </c>
      <c r="I19" s="104">
        <v>197.15</v>
      </c>
    </row>
    <row r="20" spans="1:9" s="86" customFormat="1" ht="12.75" customHeight="1" x14ac:dyDescent="0.2">
      <c r="A20" s="81" t="s">
        <v>107</v>
      </c>
      <c r="B20" s="104">
        <f t="shared" si="1"/>
        <v>4135.6500000000005</v>
      </c>
      <c r="C20" s="104">
        <v>2104</v>
      </c>
      <c r="D20" s="104">
        <v>134.59</v>
      </c>
      <c r="E20" s="104">
        <v>1.48</v>
      </c>
      <c r="F20" s="104">
        <v>1170.49</v>
      </c>
      <c r="G20" s="104">
        <v>505.63</v>
      </c>
      <c r="H20" s="104" t="s">
        <v>227</v>
      </c>
      <c r="I20" s="104">
        <v>219.46</v>
      </c>
    </row>
    <row r="21" spans="1:9" ht="12.75" customHeight="1" x14ac:dyDescent="0.2">
      <c r="A21" s="81" t="s">
        <v>108</v>
      </c>
      <c r="B21" s="104">
        <f t="shared" si="1"/>
        <v>9665.7999999999993</v>
      </c>
      <c r="C21" s="104">
        <v>4453.91</v>
      </c>
      <c r="D21" s="104">
        <v>3100.2</v>
      </c>
      <c r="E21" s="104">
        <v>81</v>
      </c>
      <c r="F21" s="104">
        <v>1.7</v>
      </c>
      <c r="G21" s="104">
        <v>1286.31</v>
      </c>
      <c r="H21" s="104">
        <v>42.11</v>
      </c>
      <c r="I21" s="104">
        <v>700.57</v>
      </c>
    </row>
    <row r="22" spans="1:9" ht="12.75" customHeight="1" x14ac:dyDescent="0.2">
      <c r="A22" s="80" t="s">
        <v>109</v>
      </c>
      <c r="B22" s="104">
        <f t="shared" si="1"/>
        <v>2016.46</v>
      </c>
      <c r="C22" s="104">
        <v>874.86</v>
      </c>
      <c r="D22" s="104">
        <v>142.69999999999999</v>
      </c>
      <c r="E22" s="104">
        <v>43.4</v>
      </c>
      <c r="F22" s="104">
        <v>1.6</v>
      </c>
      <c r="G22" s="104">
        <v>953.9</v>
      </c>
      <c r="H22" s="104" t="s">
        <v>227</v>
      </c>
      <c r="I22" s="104" t="s">
        <v>227</v>
      </c>
    </row>
    <row r="23" spans="1:9" ht="12.75" customHeight="1" x14ac:dyDescent="0.2">
      <c r="A23" s="81" t="s">
        <v>110</v>
      </c>
      <c r="B23" s="104">
        <f t="shared" si="1"/>
        <v>7364.77</v>
      </c>
      <c r="C23" s="104">
        <v>1202.0899999999999</v>
      </c>
      <c r="D23" s="104">
        <v>194.82</v>
      </c>
      <c r="E23" s="104">
        <v>39</v>
      </c>
      <c r="F23" s="104">
        <v>286.45</v>
      </c>
      <c r="G23" s="104">
        <v>336.44</v>
      </c>
      <c r="H23" s="104" t="s">
        <v>227</v>
      </c>
      <c r="I23" s="104">
        <v>5305.97</v>
      </c>
    </row>
    <row r="24" spans="1:9" ht="12.75" customHeight="1" x14ac:dyDescent="0.2">
      <c r="A24" s="81" t="s">
        <v>111</v>
      </c>
      <c r="B24" s="104">
        <f t="shared" si="1"/>
        <v>3.55</v>
      </c>
      <c r="C24" s="104">
        <v>1.2</v>
      </c>
      <c r="D24" s="104">
        <v>0.3</v>
      </c>
      <c r="E24" s="104">
        <v>0.1</v>
      </c>
      <c r="F24" s="104" t="s">
        <v>227</v>
      </c>
      <c r="G24" s="104">
        <v>1.95</v>
      </c>
      <c r="H24" s="104" t="s">
        <v>227</v>
      </c>
      <c r="I24" s="104" t="s">
        <v>227</v>
      </c>
    </row>
    <row r="25" spans="1:9" ht="12.75" customHeight="1" x14ac:dyDescent="0.2">
      <c r="A25" s="81" t="s">
        <v>112</v>
      </c>
      <c r="B25" s="104">
        <f t="shared" si="1"/>
        <v>0.30000000000000004</v>
      </c>
      <c r="C25" s="104">
        <v>0.2</v>
      </c>
      <c r="D25" s="104" t="s">
        <v>227</v>
      </c>
      <c r="E25" s="104" t="s">
        <v>227</v>
      </c>
      <c r="F25" s="104" t="s">
        <v>227</v>
      </c>
      <c r="G25" s="104" t="s">
        <v>227</v>
      </c>
      <c r="H25" s="104" t="s">
        <v>227</v>
      </c>
      <c r="I25" s="104">
        <v>0.1</v>
      </c>
    </row>
    <row r="26" spans="1:9" ht="12.75" customHeight="1" x14ac:dyDescent="0.2">
      <c r="A26" s="83" t="s">
        <v>113</v>
      </c>
      <c r="B26" s="85">
        <f>SUM(C26:I26)</f>
        <v>530.5200000000001</v>
      </c>
      <c r="C26" s="85">
        <v>402.92</v>
      </c>
      <c r="D26" s="85">
        <v>63.2</v>
      </c>
      <c r="E26" s="85">
        <v>0.1</v>
      </c>
      <c r="F26" s="85">
        <v>2.4</v>
      </c>
      <c r="G26" s="85">
        <v>58.7</v>
      </c>
      <c r="H26" s="85" t="s">
        <v>227</v>
      </c>
      <c r="I26" s="85">
        <v>3.2</v>
      </c>
    </row>
    <row r="27" spans="1:9" ht="12.75" customHeight="1" x14ac:dyDescent="0.2">
      <c r="B27" s="105"/>
      <c r="C27" s="105"/>
      <c r="D27" s="105"/>
      <c r="E27" s="105"/>
      <c r="F27" s="105"/>
      <c r="G27" s="105"/>
      <c r="H27" s="105"/>
      <c r="I27" s="105"/>
    </row>
    <row r="28" spans="1:9" x14ac:dyDescent="0.2">
      <c r="A28" s="291"/>
      <c r="C28" s="79"/>
      <c r="D28" s="79"/>
      <c r="E28" s="79"/>
      <c r="F28" s="79"/>
      <c r="G28" s="79"/>
      <c r="H28" s="82"/>
      <c r="I28" s="79"/>
    </row>
    <row r="29" spans="1:9" x14ac:dyDescent="0.2">
      <c r="C29" s="79"/>
      <c r="D29" s="79"/>
      <c r="E29" s="79"/>
      <c r="F29" s="79"/>
      <c r="G29" s="79"/>
      <c r="H29" s="79"/>
      <c r="I29" s="79"/>
    </row>
    <row r="30" spans="1:9" x14ac:dyDescent="0.2">
      <c r="C30" s="79"/>
      <c r="D30" s="79"/>
      <c r="E30" s="79"/>
      <c r="F30" s="79"/>
      <c r="G30" s="79"/>
      <c r="H30" s="79"/>
      <c r="I30" s="79"/>
    </row>
    <row r="31" spans="1:9" x14ac:dyDescent="0.2">
      <c r="C31" s="79"/>
      <c r="D31" s="79"/>
      <c r="E31" s="79"/>
      <c r="F31" s="79"/>
      <c r="G31" s="79"/>
      <c r="H31" s="79"/>
      <c r="I31" s="79"/>
    </row>
    <row r="32" spans="1:9" x14ac:dyDescent="0.2">
      <c r="C32" s="79"/>
      <c r="D32" s="79"/>
      <c r="E32" s="79"/>
      <c r="F32" s="79"/>
      <c r="G32" s="79"/>
      <c r="H32" s="79"/>
      <c r="I32" s="79"/>
    </row>
    <row r="33" spans="3:9" x14ac:dyDescent="0.2">
      <c r="C33" s="79"/>
      <c r="D33" s="79"/>
      <c r="E33" s="79"/>
      <c r="F33" s="79"/>
      <c r="G33" s="79"/>
      <c r="H33" s="79"/>
      <c r="I33" s="79"/>
    </row>
    <row r="34" spans="3:9" x14ac:dyDescent="0.2">
      <c r="C34" s="79"/>
      <c r="D34" s="79"/>
      <c r="E34" s="79"/>
      <c r="F34" s="79"/>
      <c r="G34" s="79"/>
      <c r="H34" s="79"/>
      <c r="I34" s="79"/>
    </row>
    <row r="35" spans="3:9" x14ac:dyDescent="0.2">
      <c r="C35" s="79"/>
      <c r="D35" s="79"/>
      <c r="E35" s="79"/>
      <c r="F35" s="79"/>
      <c r="G35" s="79"/>
      <c r="H35" s="82"/>
      <c r="I35" s="79"/>
    </row>
    <row r="36" spans="3:9" x14ac:dyDescent="0.2">
      <c r="C36" s="79"/>
      <c r="D36" s="79"/>
      <c r="E36" s="79"/>
      <c r="F36" s="79"/>
      <c r="G36" s="79"/>
      <c r="H36" s="79"/>
      <c r="I36" s="79"/>
    </row>
    <row r="37" spans="3:9" x14ac:dyDescent="0.2">
      <c r="C37" s="79"/>
      <c r="D37" s="79"/>
      <c r="E37" s="79"/>
      <c r="F37" s="79"/>
      <c r="G37" s="79"/>
      <c r="H37" s="79"/>
      <c r="I37" s="79"/>
    </row>
    <row r="38" spans="3:9" x14ac:dyDescent="0.2">
      <c r="C38" s="79"/>
      <c r="D38" s="79"/>
      <c r="E38" s="79"/>
      <c r="F38" s="79"/>
      <c r="G38" s="79"/>
      <c r="H38" s="82"/>
      <c r="I38" s="79"/>
    </row>
    <row r="39" spans="3:9" x14ac:dyDescent="0.2">
      <c r="C39" s="79"/>
      <c r="D39" s="79"/>
      <c r="E39" s="79"/>
      <c r="F39" s="79"/>
      <c r="G39" s="79"/>
      <c r="H39" s="82"/>
      <c r="I39" s="79"/>
    </row>
    <row r="40" spans="3:9" x14ac:dyDescent="0.2">
      <c r="C40" s="79"/>
      <c r="D40" s="79"/>
      <c r="E40" s="79"/>
      <c r="F40" s="79"/>
      <c r="G40" s="79"/>
      <c r="H40" s="79"/>
      <c r="I40" s="79"/>
    </row>
    <row r="41" spans="3:9" x14ac:dyDescent="0.2">
      <c r="C41" s="79"/>
      <c r="D41" s="79"/>
      <c r="E41" s="79"/>
      <c r="F41" s="79"/>
      <c r="G41" s="79"/>
      <c r="H41" s="82"/>
      <c r="I41" s="79"/>
    </row>
    <row r="42" spans="3:9" x14ac:dyDescent="0.2">
      <c r="C42" s="79"/>
      <c r="D42" s="79"/>
      <c r="E42" s="79"/>
      <c r="F42" s="82"/>
      <c r="G42" s="79"/>
      <c r="H42" s="82"/>
      <c r="I42" s="82"/>
    </row>
    <row r="43" spans="3:9" x14ac:dyDescent="0.2">
      <c r="C43" s="79"/>
      <c r="D43" s="79"/>
      <c r="E43" s="82"/>
      <c r="F43" s="82"/>
      <c r="G43" s="82"/>
      <c r="H43" s="82"/>
      <c r="I43" s="79"/>
    </row>
    <row r="44" spans="3:9" x14ac:dyDescent="0.2">
      <c r="C44" s="79"/>
      <c r="D44" s="79"/>
      <c r="E44" s="79"/>
      <c r="F44" s="79"/>
      <c r="G44" s="79"/>
      <c r="H44" s="82"/>
      <c r="I44" s="79"/>
    </row>
  </sheetData>
  <mergeCells count="4">
    <mergeCell ref="A1:I1"/>
    <mergeCell ref="A4:A5"/>
    <mergeCell ref="B4:B5"/>
    <mergeCell ref="C4:I4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I6" sqref="I6"/>
    </sheetView>
  </sheetViews>
  <sheetFormatPr defaultRowHeight="12.75" x14ac:dyDescent="0.2"/>
  <cols>
    <col min="1" max="1" width="22.140625" style="106" customWidth="1"/>
    <col min="2" max="3" width="11.42578125" style="106" customWidth="1"/>
    <col min="4" max="4" width="8.28515625" style="106" customWidth="1"/>
    <col min="5" max="5" width="10" style="106" customWidth="1"/>
    <col min="6" max="6" width="9.28515625" style="106" customWidth="1"/>
    <col min="7" max="7" width="9" style="106" customWidth="1"/>
    <col min="8" max="8" width="10" style="106" customWidth="1"/>
    <col min="9" max="9" width="10.28515625" style="106" customWidth="1"/>
    <col min="10" max="10" width="8.28515625" style="106" customWidth="1"/>
    <col min="11" max="12" width="11.42578125" style="106" customWidth="1"/>
    <col min="13" max="13" width="8" style="106" customWidth="1"/>
    <col min="14" max="256" width="9.140625" style="106"/>
    <col min="257" max="257" width="22.140625" style="106" customWidth="1"/>
    <col min="258" max="259" width="11.42578125" style="106" customWidth="1"/>
    <col min="260" max="260" width="8.28515625" style="106" customWidth="1"/>
    <col min="261" max="261" width="10" style="106" customWidth="1"/>
    <col min="262" max="262" width="9.28515625" style="106" customWidth="1"/>
    <col min="263" max="263" width="9" style="106" customWidth="1"/>
    <col min="264" max="264" width="10" style="106" customWidth="1"/>
    <col min="265" max="265" width="10.28515625" style="106" customWidth="1"/>
    <col min="266" max="266" width="8.28515625" style="106" customWidth="1"/>
    <col min="267" max="268" width="11.42578125" style="106" customWidth="1"/>
    <col min="269" max="269" width="8" style="106" customWidth="1"/>
    <col min="270" max="512" width="9.140625" style="106"/>
    <col min="513" max="513" width="22.140625" style="106" customWidth="1"/>
    <col min="514" max="515" width="11.42578125" style="106" customWidth="1"/>
    <col min="516" max="516" width="8.28515625" style="106" customWidth="1"/>
    <col min="517" max="517" width="10" style="106" customWidth="1"/>
    <col min="518" max="518" width="9.28515625" style="106" customWidth="1"/>
    <col min="519" max="519" width="9" style="106" customWidth="1"/>
    <col min="520" max="520" width="10" style="106" customWidth="1"/>
    <col min="521" max="521" width="10.28515625" style="106" customWidth="1"/>
    <col min="522" max="522" width="8.28515625" style="106" customWidth="1"/>
    <col min="523" max="524" width="11.42578125" style="106" customWidth="1"/>
    <col min="525" max="525" width="8" style="106" customWidth="1"/>
    <col min="526" max="768" width="9.140625" style="106"/>
    <col min="769" max="769" width="22.140625" style="106" customWidth="1"/>
    <col min="770" max="771" width="11.42578125" style="106" customWidth="1"/>
    <col min="772" max="772" width="8.28515625" style="106" customWidth="1"/>
    <col min="773" max="773" width="10" style="106" customWidth="1"/>
    <col min="774" max="774" width="9.28515625" style="106" customWidth="1"/>
    <col min="775" max="775" width="9" style="106" customWidth="1"/>
    <col min="776" max="776" width="10" style="106" customWidth="1"/>
    <col min="777" max="777" width="10.28515625" style="106" customWidth="1"/>
    <col min="778" max="778" width="8.28515625" style="106" customWidth="1"/>
    <col min="779" max="780" width="11.42578125" style="106" customWidth="1"/>
    <col min="781" max="781" width="8" style="106" customWidth="1"/>
    <col min="782" max="1024" width="9.140625" style="106"/>
    <col min="1025" max="1025" width="22.140625" style="106" customWidth="1"/>
    <col min="1026" max="1027" width="11.42578125" style="106" customWidth="1"/>
    <col min="1028" max="1028" width="8.28515625" style="106" customWidth="1"/>
    <col min="1029" max="1029" width="10" style="106" customWidth="1"/>
    <col min="1030" max="1030" width="9.28515625" style="106" customWidth="1"/>
    <col min="1031" max="1031" width="9" style="106" customWidth="1"/>
    <col min="1032" max="1032" width="10" style="106" customWidth="1"/>
    <col min="1033" max="1033" width="10.28515625" style="106" customWidth="1"/>
    <col min="1034" max="1034" width="8.28515625" style="106" customWidth="1"/>
    <col min="1035" max="1036" width="11.42578125" style="106" customWidth="1"/>
    <col min="1037" max="1037" width="8" style="106" customWidth="1"/>
    <col min="1038" max="1280" width="9.140625" style="106"/>
    <col min="1281" max="1281" width="22.140625" style="106" customWidth="1"/>
    <col min="1282" max="1283" width="11.42578125" style="106" customWidth="1"/>
    <col min="1284" max="1284" width="8.28515625" style="106" customWidth="1"/>
    <col min="1285" max="1285" width="10" style="106" customWidth="1"/>
    <col min="1286" max="1286" width="9.28515625" style="106" customWidth="1"/>
    <col min="1287" max="1287" width="9" style="106" customWidth="1"/>
    <col min="1288" max="1288" width="10" style="106" customWidth="1"/>
    <col min="1289" max="1289" width="10.28515625" style="106" customWidth="1"/>
    <col min="1290" max="1290" width="8.28515625" style="106" customWidth="1"/>
    <col min="1291" max="1292" width="11.42578125" style="106" customWidth="1"/>
    <col min="1293" max="1293" width="8" style="106" customWidth="1"/>
    <col min="1294" max="1536" width="9.140625" style="106"/>
    <col min="1537" max="1537" width="22.140625" style="106" customWidth="1"/>
    <col min="1538" max="1539" width="11.42578125" style="106" customWidth="1"/>
    <col min="1540" max="1540" width="8.28515625" style="106" customWidth="1"/>
    <col min="1541" max="1541" width="10" style="106" customWidth="1"/>
    <col min="1542" max="1542" width="9.28515625" style="106" customWidth="1"/>
    <col min="1543" max="1543" width="9" style="106" customWidth="1"/>
    <col min="1544" max="1544" width="10" style="106" customWidth="1"/>
    <col min="1545" max="1545" width="10.28515625" style="106" customWidth="1"/>
    <col min="1546" max="1546" width="8.28515625" style="106" customWidth="1"/>
    <col min="1547" max="1548" width="11.42578125" style="106" customWidth="1"/>
    <col min="1549" max="1549" width="8" style="106" customWidth="1"/>
    <col min="1550" max="1792" width="9.140625" style="106"/>
    <col min="1793" max="1793" width="22.140625" style="106" customWidth="1"/>
    <col min="1794" max="1795" width="11.42578125" style="106" customWidth="1"/>
    <col min="1796" max="1796" width="8.28515625" style="106" customWidth="1"/>
    <col min="1797" max="1797" width="10" style="106" customWidth="1"/>
    <col min="1798" max="1798" width="9.28515625" style="106" customWidth="1"/>
    <col min="1799" max="1799" width="9" style="106" customWidth="1"/>
    <col min="1800" max="1800" width="10" style="106" customWidth="1"/>
    <col min="1801" max="1801" width="10.28515625" style="106" customWidth="1"/>
    <col min="1802" max="1802" width="8.28515625" style="106" customWidth="1"/>
    <col min="1803" max="1804" width="11.42578125" style="106" customWidth="1"/>
    <col min="1805" max="1805" width="8" style="106" customWidth="1"/>
    <col min="1806" max="2048" width="9.140625" style="106"/>
    <col min="2049" max="2049" width="22.140625" style="106" customWidth="1"/>
    <col min="2050" max="2051" width="11.42578125" style="106" customWidth="1"/>
    <col min="2052" max="2052" width="8.28515625" style="106" customWidth="1"/>
    <col min="2053" max="2053" width="10" style="106" customWidth="1"/>
    <col min="2054" max="2054" width="9.28515625" style="106" customWidth="1"/>
    <col min="2055" max="2055" width="9" style="106" customWidth="1"/>
    <col min="2056" max="2056" width="10" style="106" customWidth="1"/>
    <col min="2057" max="2057" width="10.28515625" style="106" customWidth="1"/>
    <col min="2058" max="2058" width="8.28515625" style="106" customWidth="1"/>
    <col min="2059" max="2060" width="11.42578125" style="106" customWidth="1"/>
    <col min="2061" max="2061" width="8" style="106" customWidth="1"/>
    <col min="2062" max="2304" width="9.140625" style="106"/>
    <col min="2305" max="2305" width="22.140625" style="106" customWidth="1"/>
    <col min="2306" max="2307" width="11.42578125" style="106" customWidth="1"/>
    <col min="2308" max="2308" width="8.28515625" style="106" customWidth="1"/>
    <col min="2309" max="2309" width="10" style="106" customWidth="1"/>
    <col min="2310" max="2310" width="9.28515625" style="106" customWidth="1"/>
    <col min="2311" max="2311" width="9" style="106" customWidth="1"/>
    <col min="2312" max="2312" width="10" style="106" customWidth="1"/>
    <col min="2313" max="2313" width="10.28515625" style="106" customWidth="1"/>
    <col min="2314" max="2314" width="8.28515625" style="106" customWidth="1"/>
    <col min="2315" max="2316" width="11.42578125" style="106" customWidth="1"/>
    <col min="2317" max="2317" width="8" style="106" customWidth="1"/>
    <col min="2318" max="2560" width="9.140625" style="106"/>
    <col min="2561" max="2561" width="22.140625" style="106" customWidth="1"/>
    <col min="2562" max="2563" width="11.42578125" style="106" customWidth="1"/>
    <col min="2564" max="2564" width="8.28515625" style="106" customWidth="1"/>
    <col min="2565" max="2565" width="10" style="106" customWidth="1"/>
    <col min="2566" max="2566" width="9.28515625" style="106" customWidth="1"/>
    <col min="2567" max="2567" width="9" style="106" customWidth="1"/>
    <col min="2568" max="2568" width="10" style="106" customWidth="1"/>
    <col min="2569" max="2569" width="10.28515625" style="106" customWidth="1"/>
    <col min="2570" max="2570" width="8.28515625" style="106" customWidth="1"/>
    <col min="2571" max="2572" width="11.42578125" style="106" customWidth="1"/>
    <col min="2573" max="2573" width="8" style="106" customWidth="1"/>
    <col min="2574" max="2816" width="9.140625" style="106"/>
    <col min="2817" max="2817" width="22.140625" style="106" customWidth="1"/>
    <col min="2818" max="2819" width="11.42578125" style="106" customWidth="1"/>
    <col min="2820" max="2820" width="8.28515625" style="106" customWidth="1"/>
    <col min="2821" max="2821" width="10" style="106" customWidth="1"/>
    <col min="2822" max="2822" width="9.28515625" style="106" customWidth="1"/>
    <col min="2823" max="2823" width="9" style="106" customWidth="1"/>
    <col min="2824" max="2824" width="10" style="106" customWidth="1"/>
    <col min="2825" max="2825" width="10.28515625" style="106" customWidth="1"/>
    <col min="2826" max="2826" width="8.28515625" style="106" customWidth="1"/>
    <col min="2827" max="2828" width="11.42578125" style="106" customWidth="1"/>
    <col min="2829" max="2829" width="8" style="106" customWidth="1"/>
    <col min="2830" max="3072" width="9.140625" style="106"/>
    <col min="3073" max="3073" width="22.140625" style="106" customWidth="1"/>
    <col min="3074" max="3075" width="11.42578125" style="106" customWidth="1"/>
    <col min="3076" max="3076" width="8.28515625" style="106" customWidth="1"/>
    <col min="3077" max="3077" width="10" style="106" customWidth="1"/>
    <col min="3078" max="3078" width="9.28515625" style="106" customWidth="1"/>
    <col min="3079" max="3079" width="9" style="106" customWidth="1"/>
    <col min="3080" max="3080" width="10" style="106" customWidth="1"/>
    <col min="3081" max="3081" width="10.28515625" style="106" customWidth="1"/>
    <col min="3082" max="3082" width="8.28515625" style="106" customWidth="1"/>
    <col min="3083" max="3084" width="11.42578125" style="106" customWidth="1"/>
    <col min="3085" max="3085" width="8" style="106" customWidth="1"/>
    <col min="3086" max="3328" width="9.140625" style="106"/>
    <col min="3329" max="3329" width="22.140625" style="106" customWidth="1"/>
    <col min="3330" max="3331" width="11.42578125" style="106" customWidth="1"/>
    <col min="3332" max="3332" width="8.28515625" style="106" customWidth="1"/>
    <col min="3333" max="3333" width="10" style="106" customWidth="1"/>
    <col min="3334" max="3334" width="9.28515625" style="106" customWidth="1"/>
    <col min="3335" max="3335" width="9" style="106" customWidth="1"/>
    <col min="3336" max="3336" width="10" style="106" customWidth="1"/>
    <col min="3337" max="3337" width="10.28515625" style="106" customWidth="1"/>
    <col min="3338" max="3338" width="8.28515625" style="106" customWidth="1"/>
    <col min="3339" max="3340" width="11.42578125" style="106" customWidth="1"/>
    <col min="3341" max="3341" width="8" style="106" customWidth="1"/>
    <col min="3342" max="3584" width="9.140625" style="106"/>
    <col min="3585" max="3585" width="22.140625" style="106" customWidth="1"/>
    <col min="3586" max="3587" width="11.42578125" style="106" customWidth="1"/>
    <col min="3588" max="3588" width="8.28515625" style="106" customWidth="1"/>
    <col min="3589" max="3589" width="10" style="106" customWidth="1"/>
    <col min="3590" max="3590" width="9.28515625" style="106" customWidth="1"/>
    <col min="3591" max="3591" width="9" style="106" customWidth="1"/>
    <col min="3592" max="3592" width="10" style="106" customWidth="1"/>
    <col min="3593" max="3593" width="10.28515625" style="106" customWidth="1"/>
    <col min="3594" max="3594" width="8.28515625" style="106" customWidth="1"/>
    <col min="3595" max="3596" width="11.42578125" style="106" customWidth="1"/>
    <col min="3597" max="3597" width="8" style="106" customWidth="1"/>
    <col min="3598" max="3840" width="9.140625" style="106"/>
    <col min="3841" max="3841" width="22.140625" style="106" customWidth="1"/>
    <col min="3842" max="3843" width="11.42578125" style="106" customWidth="1"/>
    <col min="3844" max="3844" width="8.28515625" style="106" customWidth="1"/>
    <col min="3845" max="3845" width="10" style="106" customWidth="1"/>
    <col min="3846" max="3846" width="9.28515625" style="106" customWidth="1"/>
    <col min="3847" max="3847" width="9" style="106" customWidth="1"/>
    <col min="3848" max="3848" width="10" style="106" customWidth="1"/>
    <col min="3849" max="3849" width="10.28515625" style="106" customWidth="1"/>
    <col min="3850" max="3850" width="8.28515625" style="106" customWidth="1"/>
    <col min="3851" max="3852" width="11.42578125" style="106" customWidth="1"/>
    <col min="3853" max="3853" width="8" style="106" customWidth="1"/>
    <col min="3854" max="4096" width="9.140625" style="106"/>
    <col min="4097" max="4097" width="22.140625" style="106" customWidth="1"/>
    <col min="4098" max="4099" width="11.42578125" style="106" customWidth="1"/>
    <col min="4100" max="4100" width="8.28515625" style="106" customWidth="1"/>
    <col min="4101" max="4101" width="10" style="106" customWidth="1"/>
    <col min="4102" max="4102" width="9.28515625" style="106" customWidth="1"/>
    <col min="4103" max="4103" width="9" style="106" customWidth="1"/>
    <col min="4104" max="4104" width="10" style="106" customWidth="1"/>
    <col min="4105" max="4105" width="10.28515625" style="106" customWidth="1"/>
    <col min="4106" max="4106" width="8.28515625" style="106" customWidth="1"/>
    <col min="4107" max="4108" width="11.42578125" style="106" customWidth="1"/>
    <col min="4109" max="4109" width="8" style="106" customWidth="1"/>
    <col min="4110" max="4352" width="9.140625" style="106"/>
    <col min="4353" max="4353" width="22.140625" style="106" customWidth="1"/>
    <col min="4354" max="4355" width="11.42578125" style="106" customWidth="1"/>
    <col min="4356" max="4356" width="8.28515625" style="106" customWidth="1"/>
    <col min="4357" max="4357" width="10" style="106" customWidth="1"/>
    <col min="4358" max="4358" width="9.28515625" style="106" customWidth="1"/>
    <col min="4359" max="4359" width="9" style="106" customWidth="1"/>
    <col min="4360" max="4360" width="10" style="106" customWidth="1"/>
    <col min="4361" max="4361" width="10.28515625" style="106" customWidth="1"/>
    <col min="4362" max="4362" width="8.28515625" style="106" customWidth="1"/>
    <col min="4363" max="4364" width="11.42578125" style="106" customWidth="1"/>
    <col min="4365" max="4365" width="8" style="106" customWidth="1"/>
    <col min="4366" max="4608" width="9.140625" style="106"/>
    <col min="4609" max="4609" width="22.140625" style="106" customWidth="1"/>
    <col min="4610" max="4611" width="11.42578125" style="106" customWidth="1"/>
    <col min="4612" max="4612" width="8.28515625" style="106" customWidth="1"/>
    <col min="4613" max="4613" width="10" style="106" customWidth="1"/>
    <col min="4614" max="4614" width="9.28515625" style="106" customWidth="1"/>
    <col min="4615" max="4615" width="9" style="106" customWidth="1"/>
    <col min="4616" max="4616" width="10" style="106" customWidth="1"/>
    <col min="4617" max="4617" width="10.28515625" style="106" customWidth="1"/>
    <col min="4618" max="4618" width="8.28515625" style="106" customWidth="1"/>
    <col min="4619" max="4620" width="11.42578125" style="106" customWidth="1"/>
    <col min="4621" max="4621" width="8" style="106" customWidth="1"/>
    <col min="4622" max="4864" width="9.140625" style="106"/>
    <col min="4865" max="4865" width="22.140625" style="106" customWidth="1"/>
    <col min="4866" max="4867" width="11.42578125" style="106" customWidth="1"/>
    <col min="4868" max="4868" width="8.28515625" style="106" customWidth="1"/>
    <col min="4869" max="4869" width="10" style="106" customWidth="1"/>
    <col min="4870" max="4870" width="9.28515625" style="106" customWidth="1"/>
    <col min="4871" max="4871" width="9" style="106" customWidth="1"/>
    <col min="4872" max="4872" width="10" style="106" customWidth="1"/>
    <col min="4873" max="4873" width="10.28515625" style="106" customWidth="1"/>
    <col min="4874" max="4874" width="8.28515625" style="106" customWidth="1"/>
    <col min="4875" max="4876" width="11.42578125" style="106" customWidth="1"/>
    <col min="4877" max="4877" width="8" style="106" customWidth="1"/>
    <col min="4878" max="5120" width="9.140625" style="106"/>
    <col min="5121" max="5121" width="22.140625" style="106" customWidth="1"/>
    <col min="5122" max="5123" width="11.42578125" style="106" customWidth="1"/>
    <col min="5124" max="5124" width="8.28515625" style="106" customWidth="1"/>
    <col min="5125" max="5125" width="10" style="106" customWidth="1"/>
    <col min="5126" max="5126" width="9.28515625" style="106" customWidth="1"/>
    <col min="5127" max="5127" width="9" style="106" customWidth="1"/>
    <col min="5128" max="5128" width="10" style="106" customWidth="1"/>
    <col min="5129" max="5129" width="10.28515625" style="106" customWidth="1"/>
    <col min="5130" max="5130" width="8.28515625" style="106" customWidth="1"/>
    <col min="5131" max="5132" width="11.42578125" style="106" customWidth="1"/>
    <col min="5133" max="5133" width="8" style="106" customWidth="1"/>
    <col min="5134" max="5376" width="9.140625" style="106"/>
    <col min="5377" max="5377" width="22.140625" style="106" customWidth="1"/>
    <col min="5378" max="5379" width="11.42578125" style="106" customWidth="1"/>
    <col min="5380" max="5380" width="8.28515625" style="106" customWidth="1"/>
    <col min="5381" max="5381" width="10" style="106" customWidth="1"/>
    <col min="5382" max="5382" width="9.28515625" style="106" customWidth="1"/>
    <col min="5383" max="5383" width="9" style="106" customWidth="1"/>
    <col min="5384" max="5384" width="10" style="106" customWidth="1"/>
    <col min="5385" max="5385" width="10.28515625" style="106" customWidth="1"/>
    <col min="5386" max="5386" width="8.28515625" style="106" customWidth="1"/>
    <col min="5387" max="5388" width="11.42578125" style="106" customWidth="1"/>
    <col min="5389" max="5389" width="8" style="106" customWidth="1"/>
    <col min="5390" max="5632" width="9.140625" style="106"/>
    <col min="5633" max="5633" width="22.140625" style="106" customWidth="1"/>
    <col min="5634" max="5635" width="11.42578125" style="106" customWidth="1"/>
    <col min="5636" max="5636" width="8.28515625" style="106" customWidth="1"/>
    <col min="5637" max="5637" width="10" style="106" customWidth="1"/>
    <col min="5638" max="5638" width="9.28515625" style="106" customWidth="1"/>
    <col min="5639" max="5639" width="9" style="106" customWidth="1"/>
    <col min="5640" max="5640" width="10" style="106" customWidth="1"/>
    <col min="5641" max="5641" width="10.28515625" style="106" customWidth="1"/>
    <col min="5642" max="5642" width="8.28515625" style="106" customWidth="1"/>
    <col min="5643" max="5644" width="11.42578125" style="106" customWidth="1"/>
    <col min="5645" max="5645" width="8" style="106" customWidth="1"/>
    <col min="5646" max="5888" width="9.140625" style="106"/>
    <col min="5889" max="5889" width="22.140625" style="106" customWidth="1"/>
    <col min="5890" max="5891" width="11.42578125" style="106" customWidth="1"/>
    <col min="5892" max="5892" width="8.28515625" style="106" customWidth="1"/>
    <col min="5893" max="5893" width="10" style="106" customWidth="1"/>
    <col min="5894" max="5894" width="9.28515625" style="106" customWidth="1"/>
    <col min="5895" max="5895" width="9" style="106" customWidth="1"/>
    <col min="5896" max="5896" width="10" style="106" customWidth="1"/>
    <col min="5897" max="5897" width="10.28515625" style="106" customWidth="1"/>
    <col min="5898" max="5898" width="8.28515625" style="106" customWidth="1"/>
    <col min="5899" max="5900" width="11.42578125" style="106" customWidth="1"/>
    <col min="5901" max="5901" width="8" style="106" customWidth="1"/>
    <col min="5902" max="6144" width="9.140625" style="106"/>
    <col min="6145" max="6145" width="22.140625" style="106" customWidth="1"/>
    <col min="6146" max="6147" width="11.42578125" style="106" customWidth="1"/>
    <col min="6148" max="6148" width="8.28515625" style="106" customWidth="1"/>
    <col min="6149" max="6149" width="10" style="106" customWidth="1"/>
    <col min="6150" max="6150" width="9.28515625" style="106" customWidth="1"/>
    <col min="6151" max="6151" width="9" style="106" customWidth="1"/>
    <col min="6152" max="6152" width="10" style="106" customWidth="1"/>
    <col min="6153" max="6153" width="10.28515625" style="106" customWidth="1"/>
    <col min="6154" max="6154" width="8.28515625" style="106" customWidth="1"/>
    <col min="6155" max="6156" width="11.42578125" style="106" customWidth="1"/>
    <col min="6157" max="6157" width="8" style="106" customWidth="1"/>
    <col min="6158" max="6400" width="9.140625" style="106"/>
    <col min="6401" max="6401" width="22.140625" style="106" customWidth="1"/>
    <col min="6402" max="6403" width="11.42578125" style="106" customWidth="1"/>
    <col min="6404" max="6404" width="8.28515625" style="106" customWidth="1"/>
    <col min="6405" max="6405" width="10" style="106" customWidth="1"/>
    <col min="6406" max="6406" width="9.28515625" style="106" customWidth="1"/>
    <col min="6407" max="6407" width="9" style="106" customWidth="1"/>
    <col min="6408" max="6408" width="10" style="106" customWidth="1"/>
    <col min="6409" max="6409" width="10.28515625" style="106" customWidth="1"/>
    <col min="6410" max="6410" width="8.28515625" style="106" customWidth="1"/>
    <col min="6411" max="6412" width="11.42578125" style="106" customWidth="1"/>
    <col min="6413" max="6413" width="8" style="106" customWidth="1"/>
    <col min="6414" max="6656" width="9.140625" style="106"/>
    <col min="6657" max="6657" width="22.140625" style="106" customWidth="1"/>
    <col min="6658" max="6659" width="11.42578125" style="106" customWidth="1"/>
    <col min="6660" max="6660" width="8.28515625" style="106" customWidth="1"/>
    <col min="6661" max="6661" width="10" style="106" customWidth="1"/>
    <col min="6662" max="6662" width="9.28515625" style="106" customWidth="1"/>
    <col min="6663" max="6663" width="9" style="106" customWidth="1"/>
    <col min="6664" max="6664" width="10" style="106" customWidth="1"/>
    <col min="6665" max="6665" width="10.28515625" style="106" customWidth="1"/>
    <col min="6666" max="6666" width="8.28515625" style="106" customWidth="1"/>
    <col min="6667" max="6668" width="11.42578125" style="106" customWidth="1"/>
    <col min="6669" max="6669" width="8" style="106" customWidth="1"/>
    <col min="6670" max="6912" width="9.140625" style="106"/>
    <col min="6913" max="6913" width="22.140625" style="106" customWidth="1"/>
    <col min="6914" max="6915" width="11.42578125" style="106" customWidth="1"/>
    <col min="6916" max="6916" width="8.28515625" style="106" customWidth="1"/>
    <col min="6917" max="6917" width="10" style="106" customWidth="1"/>
    <col min="6918" max="6918" width="9.28515625" style="106" customWidth="1"/>
    <col min="6919" max="6919" width="9" style="106" customWidth="1"/>
    <col min="6920" max="6920" width="10" style="106" customWidth="1"/>
    <col min="6921" max="6921" width="10.28515625" style="106" customWidth="1"/>
    <col min="6922" max="6922" width="8.28515625" style="106" customWidth="1"/>
    <col min="6923" max="6924" width="11.42578125" style="106" customWidth="1"/>
    <col min="6925" max="6925" width="8" style="106" customWidth="1"/>
    <col min="6926" max="7168" width="9.140625" style="106"/>
    <col min="7169" max="7169" width="22.140625" style="106" customWidth="1"/>
    <col min="7170" max="7171" width="11.42578125" style="106" customWidth="1"/>
    <col min="7172" max="7172" width="8.28515625" style="106" customWidth="1"/>
    <col min="7173" max="7173" width="10" style="106" customWidth="1"/>
    <col min="7174" max="7174" width="9.28515625" style="106" customWidth="1"/>
    <col min="7175" max="7175" width="9" style="106" customWidth="1"/>
    <col min="7176" max="7176" width="10" style="106" customWidth="1"/>
    <col min="7177" max="7177" width="10.28515625" style="106" customWidth="1"/>
    <col min="7178" max="7178" width="8.28515625" style="106" customWidth="1"/>
    <col min="7179" max="7180" width="11.42578125" style="106" customWidth="1"/>
    <col min="7181" max="7181" width="8" style="106" customWidth="1"/>
    <col min="7182" max="7424" width="9.140625" style="106"/>
    <col min="7425" max="7425" width="22.140625" style="106" customWidth="1"/>
    <col min="7426" max="7427" width="11.42578125" style="106" customWidth="1"/>
    <col min="7428" max="7428" width="8.28515625" style="106" customWidth="1"/>
    <col min="7429" max="7429" width="10" style="106" customWidth="1"/>
    <col min="7430" max="7430" width="9.28515625" style="106" customWidth="1"/>
    <col min="7431" max="7431" width="9" style="106" customWidth="1"/>
    <col min="7432" max="7432" width="10" style="106" customWidth="1"/>
    <col min="7433" max="7433" width="10.28515625" style="106" customWidth="1"/>
    <col min="7434" max="7434" width="8.28515625" style="106" customWidth="1"/>
    <col min="7435" max="7436" width="11.42578125" style="106" customWidth="1"/>
    <col min="7437" max="7437" width="8" style="106" customWidth="1"/>
    <col min="7438" max="7680" width="9.140625" style="106"/>
    <col min="7681" max="7681" width="22.140625" style="106" customWidth="1"/>
    <col min="7682" max="7683" width="11.42578125" style="106" customWidth="1"/>
    <col min="7684" max="7684" width="8.28515625" style="106" customWidth="1"/>
    <col min="7685" max="7685" width="10" style="106" customWidth="1"/>
    <col min="7686" max="7686" width="9.28515625" style="106" customWidth="1"/>
    <col min="7687" max="7687" width="9" style="106" customWidth="1"/>
    <col min="7688" max="7688" width="10" style="106" customWidth="1"/>
    <col min="7689" max="7689" width="10.28515625" style="106" customWidth="1"/>
    <col min="7690" max="7690" width="8.28515625" style="106" customWidth="1"/>
    <col min="7691" max="7692" width="11.42578125" style="106" customWidth="1"/>
    <col min="7693" max="7693" width="8" style="106" customWidth="1"/>
    <col min="7694" max="7936" width="9.140625" style="106"/>
    <col min="7937" max="7937" width="22.140625" style="106" customWidth="1"/>
    <col min="7938" max="7939" width="11.42578125" style="106" customWidth="1"/>
    <col min="7940" max="7940" width="8.28515625" style="106" customWidth="1"/>
    <col min="7941" max="7941" width="10" style="106" customWidth="1"/>
    <col min="7942" max="7942" width="9.28515625" style="106" customWidth="1"/>
    <col min="7943" max="7943" width="9" style="106" customWidth="1"/>
    <col min="7944" max="7944" width="10" style="106" customWidth="1"/>
    <col min="7945" max="7945" width="10.28515625" style="106" customWidth="1"/>
    <col min="7946" max="7946" width="8.28515625" style="106" customWidth="1"/>
    <col min="7947" max="7948" width="11.42578125" style="106" customWidth="1"/>
    <col min="7949" max="7949" width="8" style="106" customWidth="1"/>
    <col min="7950" max="8192" width="9.140625" style="106"/>
    <col min="8193" max="8193" width="22.140625" style="106" customWidth="1"/>
    <col min="8194" max="8195" width="11.42578125" style="106" customWidth="1"/>
    <col min="8196" max="8196" width="8.28515625" style="106" customWidth="1"/>
    <col min="8197" max="8197" width="10" style="106" customWidth="1"/>
    <col min="8198" max="8198" width="9.28515625" style="106" customWidth="1"/>
    <col min="8199" max="8199" width="9" style="106" customWidth="1"/>
    <col min="8200" max="8200" width="10" style="106" customWidth="1"/>
    <col min="8201" max="8201" width="10.28515625" style="106" customWidth="1"/>
    <col min="8202" max="8202" width="8.28515625" style="106" customWidth="1"/>
    <col min="8203" max="8204" width="11.42578125" style="106" customWidth="1"/>
    <col min="8205" max="8205" width="8" style="106" customWidth="1"/>
    <col min="8206" max="8448" width="9.140625" style="106"/>
    <col min="8449" max="8449" width="22.140625" style="106" customWidth="1"/>
    <col min="8450" max="8451" width="11.42578125" style="106" customWidth="1"/>
    <col min="8452" max="8452" width="8.28515625" style="106" customWidth="1"/>
    <col min="8453" max="8453" width="10" style="106" customWidth="1"/>
    <col min="8454" max="8454" width="9.28515625" style="106" customWidth="1"/>
    <col min="8455" max="8455" width="9" style="106" customWidth="1"/>
    <col min="8456" max="8456" width="10" style="106" customWidth="1"/>
    <col min="8457" max="8457" width="10.28515625" style="106" customWidth="1"/>
    <col min="8458" max="8458" width="8.28515625" style="106" customWidth="1"/>
    <col min="8459" max="8460" width="11.42578125" style="106" customWidth="1"/>
    <col min="8461" max="8461" width="8" style="106" customWidth="1"/>
    <col min="8462" max="8704" width="9.140625" style="106"/>
    <col min="8705" max="8705" width="22.140625" style="106" customWidth="1"/>
    <col min="8706" max="8707" width="11.42578125" style="106" customWidth="1"/>
    <col min="8708" max="8708" width="8.28515625" style="106" customWidth="1"/>
    <col min="8709" max="8709" width="10" style="106" customWidth="1"/>
    <col min="8710" max="8710" width="9.28515625" style="106" customWidth="1"/>
    <col min="8711" max="8711" width="9" style="106" customWidth="1"/>
    <col min="8712" max="8712" width="10" style="106" customWidth="1"/>
    <col min="8713" max="8713" width="10.28515625" style="106" customWidth="1"/>
    <col min="8714" max="8714" width="8.28515625" style="106" customWidth="1"/>
    <col min="8715" max="8716" width="11.42578125" style="106" customWidth="1"/>
    <col min="8717" max="8717" width="8" style="106" customWidth="1"/>
    <col min="8718" max="8960" width="9.140625" style="106"/>
    <col min="8961" max="8961" width="22.140625" style="106" customWidth="1"/>
    <col min="8962" max="8963" width="11.42578125" style="106" customWidth="1"/>
    <col min="8964" max="8964" width="8.28515625" style="106" customWidth="1"/>
    <col min="8965" max="8965" width="10" style="106" customWidth="1"/>
    <col min="8966" max="8966" width="9.28515625" style="106" customWidth="1"/>
    <col min="8967" max="8967" width="9" style="106" customWidth="1"/>
    <col min="8968" max="8968" width="10" style="106" customWidth="1"/>
    <col min="8969" max="8969" width="10.28515625" style="106" customWidth="1"/>
    <col min="8970" max="8970" width="8.28515625" style="106" customWidth="1"/>
    <col min="8971" max="8972" width="11.42578125" style="106" customWidth="1"/>
    <col min="8973" max="8973" width="8" style="106" customWidth="1"/>
    <col min="8974" max="9216" width="9.140625" style="106"/>
    <col min="9217" max="9217" width="22.140625" style="106" customWidth="1"/>
    <col min="9218" max="9219" width="11.42578125" style="106" customWidth="1"/>
    <col min="9220" max="9220" width="8.28515625" style="106" customWidth="1"/>
    <col min="9221" max="9221" width="10" style="106" customWidth="1"/>
    <col min="9222" max="9222" width="9.28515625" style="106" customWidth="1"/>
    <col min="9223" max="9223" width="9" style="106" customWidth="1"/>
    <col min="9224" max="9224" width="10" style="106" customWidth="1"/>
    <col min="9225" max="9225" width="10.28515625" style="106" customWidth="1"/>
    <col min="9226" max="9226" width="8.28515625" style="106" customWidth="1"/>
    <col min="9227" max="9228" width="11.42578125" style="106" customWidth="1"/>
    <col min="9229" max="9229" width="8" style="106" customWidth="1"/>
    <col min="9230" max="9472" width="9.140625" style="106"/>
    <col min="9473" max="9473" width="22.140625" style="106" customWidth="1"/>
    <col min="9474" max="9475" width="11.42578125" style="106" customWidth="1"/>
    <col min="9476" max="9476" width="8.28515625" style="106" customWidth="1"/>
    <col min="9477" max="9477" width="10" style="106" customWidth="1"/>
    <col min="9478" max="9478" width="9.28515625" style="106" customWidth="1"/>
    <col min="9479" max="9479" width="9" style="106" customWidth="1"/>
    <col min="9480" max="9480" width="10" style="106" customWidth="1"/>
    <col min="9481" max="9481" width="10.28515625" style="106" customWidth="1"/>
    <col min="9482" max="9482" width="8.28515625" style="106" customWidth="1"/>
    <col min="9483" max="9484" width="11.42578125" style="106" customWidth="1"/>
    <col min="9485" max="9485" width="8" style="106" customWidth="1"/>
    <col min="9486" max="9728" width="9.140625" style="106"/>
    <col min="9729" max="9729" width="22.140625" style="106" customWidth="1"/>
    <col min="9730" max="9731" width="11.42578125" style="106" customWidth="1"/>
    <col min="9732" max="9732" width="8.28515625" style="106" customWidth="1"/>
    <col min="9733" max="9733" width="10" style="106" customWidth="1"/>
    <col min="9734" max="9734" width="9.28515625" style="106" customWidth="1"/>
    <col min="9735" max="9735" width="9" style="106" customWidth="1"/>
    <col min="9736" max="9736" width="10" style="106" customWidth="1"/>
    <col min="9737" max="9737" width="10.28515625" style="106" customWidth="1"/>
    <col min="9738" max="9738" width="8.28515625" style="106" customWidth="1"/>
    <col min="9739" max="9740" width="11.42578125" style="106" customWidth="1"/>
    <col min="9741" max="9741" width="8" style="106" customWidth="1"/>
    <col min="9742" max="9984" width="9.140625" style="106"/>
    <col min="9985" max="9985" width="22.140625" style="106" customWidth="1"/>
    <col min="9986" max="9987" width="11.42578125" style="106" customWidth="1"/>
    <col min="9988" max="9988" width="8.28515625" style="106" customWidth="1"/>
    <col min="9989" max="9989" width="10" style="106" customWidth="1"/>
    <col min="9990" max="9990" width="9.28515625" style="106" customWidth="1"/>
    <col min="9991" max="9991" width="9" style="106" customWidth="1"/>
    <col min="9992" max="9992" width="10" style="106" customWidth="1"/>
    <col min="9993" max="9993" width="10.28515625" style="106" customWidth="1"/>
    <col min="9994" max="9994" width="8.28515625" style="106" customWidth="1"/>
    <col min="9995" max="9996" width="11.42578125" style="106" customWidth="1"/>
    <col min="9997" max="9997" width="8" style="106" customWidth="1"/>
    <col min="9998" max="10240" width="9.140625" style="106"/>
    <col min="10241" max="10241" width="22.140625" style="106" customWidth="1"/>
    <col min="10242" max="10243" width="11.42578125" style="106" customWidth="1"/>
    <col min="10244" max="10244" width="8.28515625" style="106" customWidth="1"/>
    <col min="10245" max="10245" width="10" style="106" customWidth="1"/>
    <col min="10246" max="10246" width="9.28515625" style="106" customWidth="1"/>
    <col min="10247" max="10247" width="9" style="106" customWidth="1"/>
    <col min="10248" max="10248" width="10" style="106" customWidth="1"/>
    <col min="10249" max="10249" width="10.28515625" style="106" customWidth="1"/>
    <col min="10250" max="10250" width="8.28515625" style="106" customWidth="1"/>
    <col min="10251" max="10252" width="11.42578125" style="106" customWidth="1"/>
    <col min="10253" max="10253" width="8" style="106" customWidth="1"/>
    <col min="10254" max="10496" width="9.140625" style="106"/>
    <col min="10497" max="10497" width="22.140625" style="106" customWidth="1"/>
    <col min="10498" max="10499" width="11.42578125" style="106" customWidth="1"/>
    <col min="10500" max="10500" width="8.28515625" style="106" customWidth="1"/>
    <col min="10501" max="10501" width="10" style="106" customWidth="1"/>
    <col min="10502" max="10502" width="9.28515625" style="106" customWidth="1"/>
    <col min="10503" max="10503" width="9" style="106" customWidth="1"/>
    <col min="10504" max="10504" width="10" style="106" customWidth="1"/>
    <col min="10505" max="10505" width="10.28515625" style="106" customWidth="1"/>
    <col min="10506" max="10506" width="8.28515625" style="106" customWidth="1"/>
    <col min="10507" max="10508" width="11.42578125" style="106" customWidth="1"/>
    <col min="10509" max="10509" width="8" style="106" customWidth="1"/>
    <col min="10510" max="10752" width="9.140625" style="106"/>
    <col min="10753" max="10753" width="22.140625" style="106" customWidth="1"/>
    <col min="10754" max="10755" width="11.42578125" style="106" customWidth="1"/>
    <col min="10756" max="10756" width="8.28515625" style="106" customWidth="1"/>
    <col min="10757" max="10757" width="10" style="106" customWidth="1"/>
    <col min="10758" max="10758" width="9.28515625" style="106" customWidth="1"/>
    <col min="10759" max="10759" width="9" style="106" customWidth="1"/>
    <col min="10760" max="10760" width="10" style="106" customWidth="1"/>
    <col min="10761" max="10761" width="10.28515625" style="106" customWidth="1"/>
    <col min="10762" max="10762" width="8.28515625" style="106" customWidth="1"/>
    <col min="10763" max="10764" width="11.42578125" style="106" customWidth="1"/>
    <col min="10765" max="10765" width="8" style="106" customWidth="1"/>
    <col min="10766" max="11008" width="9.140625" style="106"/>
    <col min="11009" max="11009" width="22.140625" style="106" customWidth="1"/>
    <col min="11010" max="11011" width="11.42578125" style="106" customWidth="1"/>
    <col min="11012" max="11012" width="8.28515625" style="106" customWidth="1"/>
    <col min="11013" max="11013" width="10" style="106" customWidth="1"/>
    <col min="11014" max="11014" width="9.28515625" style="106" customWidth="1"/>
    <col min="11015" max="11015" width="9" style="106" customWidth="1"/>
    <col min="11016" max="11016" width="10" style="106" customWidth="1"/>
    <col min="11017" max="11017" width="10.28515625" style="106" customWidth="1"/>
    <col min="11018" max="11018" width="8.28515625" style="106" customWidth="1"/>
    <col min="11019" max="11020" width="11.42578125" style="106" customWidth="1"/>
    <col min="11021" max="11021" width="8" style="106" customWidth="1"/>
    <col min="11022" max="11264" width="9.140625" style="106"/>
    <col min="11265" max="11265" width="22.140625" style="106" customWidth="1"/>
    <col min="11266" max="11267" width="11.42578125" style="106" customWidth="1"/>
    <col min="11268" max="11268" width="8.28515625" style="106" customWidth="1"/>
    <col min="11269" max="11269" width="10" style="106" customWidth="1"/>
    <col min="11270" max="11270" width="9.28515625" style="106" customWidth="1"/>
    <col min="11271" max="11271" width="9" style="106" customWidth="1"/>
    <col min="11272" max="11272" width="10" style="106" customWidth="1"/>
    <col min="11273" max="11273" width="10.28515625" style="106" customWidth="1"/>
    <col min="11274" max="11274" width="8.28515625" style="106" customWidth="1"/>
    <col min="11275" max="11276" width="11.42578125" style="106" customWidth="1"/>
    <col min="11277" max="11277" width="8" style="106" customWidth="1"/>
    <col min="11278" max="11520" width="9.140625" style="106"/>
    <col min="11521" max="11521" width="22.140625" style="106" customWidth="1"/>
    <col min="11522" max="11523" width="11.42578125" style="106" customWidth="1"/>
    <col min="11524" max="11524" width="8.28515625" style="106" customWidth="1"/>
    <col min="11525" max="11525" width="10" style="106" customWidth="1"/>
    <col min="11526" max="11526" width="9.28515625" style="106" customWidth="1"/>
    <col min="11527" max="11527" width="9" style="106" customWidth="1"/>
    <col min="11528" max="11528" width="10" style="106" customWidth="1"/>
    <col min="11529" max="11529" width="10.28515625" style="106" customWidth="1"/>
    <col min="11530" max="11530" width="8.28515625" style="106" customWidth="1"/>
    <col min="11531" max="11532" width="11.42578125" style="106" customWidth="1"/>
    <col min="11533" max="11533" width="8" style="106" customWidth="1"/>
    <col min="11534" max="11776" width="9.140625" style="106"/>
    <col min="11777" max="11777" width="22.140625" style="106" customWidth="1"/>
    <col min="11778" max="11779" width="11.42578125" style="106" customWidth="1"/>
    <col min="11780" max="11780" width="8.28515625" style="106" customWidth="1"/>
    <col min="11781" max="11781" width="10" style="106" customWidth="1"/>
    <col min="11782" max="11782" width="9.28515625" style="106" customWidth="1"/>
    <col min="11783" max="11783" width="9" style="106" customWidth="1"/>
    <col min="11784" max="11784" width="10" style="106" customWidth="1"/>
    <col min="11785" max="11785" width="10.28515625" style="106" customWidth="1"/>
    <col min="11786" max="11786" width="8.28515625" style="106" customWidth="1"/>
    <col min="11787" max="11788" width="11.42578125" style="106" customWidth="1"/>
    <col min="11789" max="11789" width="8" style="106" customWidth="1"/>
    <col min="11790" max="12032" width="9.140625" style="106"/>
    <col min="12033" max="12033" width="22.140625" style="106" customWidth="1"/>
    <col min="12034" max="12035" width="11.42578125" style="106" customWidth="1"/>
    <col min="12036" max="12036" width="8.28515625" style="106" customWidth="1"/>
    <col min="12037" max="12037" width="10" style="106" customWidth="1"/>
    <col min="12038" max="12038" width="9.28515625" style="106" customWidth="1"/>
    <col min="12039" max="12039" width="9" style="106" customWidth="1"/>
    <col min="12040" max="12040" width="10" style="106" customWidth="1"/>
    <col min="12041" max="12041" width="10.28515625" style="106" customWidth="1"/>
    <col min="12042" max="12042" width="8.28515625" style="106" customWidth="1"/>
    <col min="12043" max="12044" width="11.42578125" style="106" customWidth="1"/>
    <col min="12045" max="12045" width="8" style="106" customWidth="1"/>
    <col min="12046" max="12288" width="9.140625" style="106"/>
    <col min="12289" max="12289" width="22.140625" style="106" customWidth="1"/>
    <col min="12290" max="12291" width="11.42578125" style="106" customWidth="1"/>
    <col min="12292" max="12292" width="8.28515625" style="106" customWidth="1"/>
    <col min="12293" max="12293" width="10" style="106" customWidth="1"/>
    <col min="12294" max="12294" width="9.28515625" style="106" customWidth="1"/>
    <col min="12295" max="12295" width="9" style="106" customWidth="1"/>
    <col min="12296" max="12296" width="10" style="106" customWidth="1"/>
    <col min="12297" max="12297" width="10.28515625" style="106" customWidth="1"/>
    <col min="12298" max="12298" width="8.28515625" style="106" customWidth="1"/>
    <col min="12299" max="12300" width="11.42578125" style="106" customWidth="1"/>
    <col min="12301" max="12301" width="8" style="106" customWidth="1"/>
    <col min="12302" max="12544" width="9.140625" style="106"/>
    <col min="12545" max="12545" width="22.140625" style="106" customWidth="1"/>
    <col min="12546" max="12547" width="11.42578125" style="106" customWidth="1"/>
    <col min="12548" max="12548" width="8.28515625" style="106" customWidth="1"/>
    <col min="12549" max="12549" width="10" style="106" customWidth="1"/>
    <col min="12550" max="12550" width="9.28515625" style="106" customWidth="1"/>
    <col min="12551" max="12551" width="9" style="106" customWidth="1"/>
    <col min="12552" max="12552" width="10" style="106" customWidth="1"/>
    <col min="12553" max="12553" width="10.28515625" style="106" customWidth="1"/>
    <col min="12554" max="12554" width="8.28515625" style="106" customWidth="1"/>
    <col min="12555" max="12556" width="11.42578125" style="106" customWidth="1"/>
    <col min="12557" max="12557" width="8" style="106" customWidth="1"/>
    <col min="12558" max="12800" width="9.140625" style="106"/>
    <col min="12801" max="12801" width="22.140625" style="106" customWidth="1"/>
    <col min="12802" max="12803" width="11.42578125" style="106" customWidth="1"/>
    <col min="12804" max="12804" width="8.28515625" style="106" customWidth="1"/>
    <col min="12805" max="12805" width="10" style="106" customWidth="1"/>
    <col min="12806" max="12806" width="9.28515625" style="106" customWidth="1"/>
    <col min="12807" max="12807" width="9" style="106" customWidth="1"/>
    <col min="12808" max="12808" width="10" style="106" customWidth="1"/>
    <col min="12809" max="12809" width="10.28515625" style="106" customWidth="1"/>
    <col min="12810" max="12810" width="8.28515625" style="106" customWidth="1"/>
    <col min="12811" max="12812" width="11.42578125" style="106" customWidth="1"/>
    <col min="12813" max="12813" width="8" style="106" customWidth="1"/>
    <col min="12814" max="13056" width="9.140625" style="106"/>
    <col min="13057" max="13057" width="22.140625" style="106" customWidth="1"/>
    <col min="13058" max="13059" width="11.42578125" style="106" customWidth="1"/>
    <col min="13060" max="13060" width="8.28515625" style="106" customWidth="1"/>
    <col min="13061" max="13061" width="10" style="106" customWidth="1"/>
    <col min="13062" max="13062" width="9.28515625" style="106" customWidth="1"/>
    <col min="13063" max="13063" width="9" style="106" customWidth="1"/>
    <col min="13064" max="13064" width="10" style="106" customWidth="1"/>
    <col min="13065" max="13065" width="10.28515625" style="106" customWidth="1"/>
    <col min="13066" max="13066" width="8.28515625" style="106" customWidth="1"/>
    <col min="13067" max="13068" width="11.42578125" style="106" customWidth="1"/>
    <col min="13069" max="13069" width="8" style="106" customWidth="1"/>
    <col min="13070" max="13312" width="9.140625" style="106"/>
    <col min="13313" max="13313" width="22.140625" style="106" customWidth="1"/>
    <col min="13314" max="13315" width="11.42578125" style="106" customWidth="1"/>
    <col min="13316" max="13316" width="8.28515625" style="106" customWidth="1"/>
    <col min="13317" max="13317" width="10" style="106" customWidth="1"/>
    <col min="13318" max="13318" width="9.28515625" style="106" customWidth="1"/>
    <col min="13319" max="13319" width="9" style="106" customWidth="1"/>
    <col min="13320" max="13320" width="10" style="106" customWidth="1"/>
    <col min="13321" max="13321" width="10.28515625" style="106" customWidth="1"/>
    <col min="13322" max="13322" width="8.28515625" style="106" customWidth="1"/>
    <col min="13323" max="13324" width="11.42578125" style="106" customWidth="1"/>
    <col min="13325" max="13325" width="8" style="106" customWidth="1"/>
    <col min="13326" max="13568" width="9.140625" style="106"/>
    <col min="13569" max="13569" width="22.140625" style="106" customWidth="1"/>
    <col min="13570" max="13571" width="11.42578125" style="106" customWidth="1"/>
    <col min="13572" max="13572" width="8.28515625" style="106" customWidth="1"/>
    <col min="13573" max="13573" width="10" style="106" customWidth="1"/>
    <col min="13574" max="13574" width="9.28515625" style="106" customWidth="1"/>
    <col min="13575" max="13575" width="9" style="106" customWidth="1"/>
    <col min="13576" max="13576" width="10" style="106" customWidth="1"/>
    <col min="13577" max="13577" width="10.28515625" style="106" customWidth="1"/>
    <col min="13578" max="13578" width="8.28515625" style="106" customWidth="1"/>
    <col min="13579" max="13580" width="11.42578125" style="106" customWidth="1"/>
    <col min="13581" max="13581" width="8" style="106" customWidth="1"/>
    <col min="13582" max="13824" width="9.140625" style="106"/>
    <col min="13825" max="13825" width="22.140625" style="106" customWidth="1"/>
    <col min="13826" max="13827" width="11.42578125" style="106" customWidth="1"/>
    <col min="13828" max="13828" width="8.28515625" style="106" customWidth="1"/>
    <col min="13829" max="13829" width="10" style="106" customWidth="1"/>
    <col min="13830" max="13830" width="9.28515625" style="106" customWidth="1"/>
    <col min="13831" max="13831" width="9" style="106" customWidth="1"/>
    <col min="13832" max="13832" width="10" style="106" customWidth="1"/>
    <col min="13833" max="13833" width="10.28515625" style="106" customWidth="1"/>
    <col min="13834" max="13834" width="8.28515625" style="106" customWidth="1"/>
    <col min="13835" max="13836" width="11.42578125" style="106" customWidth="1"/>
    <col min="13837" max="13837" width="8" style="106" customWidth="1"/>
    <col min="13838" max="14080" width="9.140625" style="106"/>
    <col min="14081" max="14081" width="22.140625" style="106" customWidth="1"/>
    <col min="14082" max="14083" width="11.42578125" style="106" customWidth="1"/>
    <col min="14084" max="14084" width="8.28515625" style="106" customWidth="1"/>
    <col min="14085" max="14085" width="10" style="106" customWidth="1"/>
    <col min="14086" max="14086" width="9.28515625" style="106" customWidth="1"/>
    <col min="14087" max="14087" width="9" style="106" customWidth="1"/>
    <col min="14088" max="14088" width="10" style="106" customWidth="1"/>
    <col min="14089" max="14089" width="10.28515625" style="106" customWidth="1"/>
    <col min="14090" max="14090" width="8.28515625" style="106" customWidth="1"/>
    <col min="14091" max="14092" width="11.42578125" style="106" customWidth="1"/>
    <col min="14093" max="14093" width="8" style="106" customWidth="1"/>
    <col min="14094" max="14336" width="9.140625" style="106"/>
    <col min="14337" max="14337" width="22.140625" style="106" customWidth="1"/>
    <col min="14338" max="14339" width="11.42578125" style="106" customWidth="1"/>
    <col min="14340" max="14340" width="8.28515625" style="106" customWidth="1"/>
    <col min="14341" max="14341" width="10" style="106" customWidth="1"/>
    <col min="14342" max="14342" width="9.28515625" style="106" customWidth="1"/>
    <col min="14343" max="14343" width="9" style="106" customWidth="1"/>
    <col min="14344" max="14344" width="10" style="106" customWidth="1"/>
    <col min="14345" max="14345" width="10.28515625" style="106" customWidth="1"/>
    <col min="14346" max="14346" width="8.28515625" style="106" customWidth="1"/>
    <col min="14347" max="14348" width="11.42578125" style="106" customWidth="1"/>
    <col min="14349" max="14349" width="8" style="106" customWidth="1"/>
    <col min="14350" max="14592" width="9.140625" style="106"/>
    <col min="14593" max="14593" width="22.140625" style="106" customWidth="1"/>
    <col min="14594" max="14595" width="11.42578125" style="106" customWidth="1"/>
    <col min="14596" max="14596" width="8.28515625" style="106" customWidth="1"/>
    <col min="14597" max="14597" width="10" style="106" customWidth="1"/>
    <col min="14598" max="14598" width="9.28515625" style="106" customWidth="1"/>
    <col min="14599" max="14599" width="9" style="106" customWidth="1"/>
    <col min="14600" max="14600" width="10" style="106" customWidth="1"/>
    <col min="14601" max="14601" width="10.28515625" style="106" customWidth="1"/>
    <col min="14602" max="14602" width="8.28515625" style="106" customWidth="1"/>
    <col min="14603" max="14604" width="11.42578125" style="106" customWidth="1"/>
    <col min="14605" max="14605" width="8" style="106" customWidth="1"/>
    <col min="14606" max="14848" width="9.140625" style="106"/>
    <col min="14849" max="14849" width="22.140625" style="106" customWidth="1"/>
    <col min="14850" max="14851" width="11.42578125" style="106" customWidth="1"/>
    <col min="14852" max="14852" width="8.28515625" style="106" customWidth="1"/>
    <col min="14853" max="14853" width="10" style="106" customWidth="1"/>
    <col min="14854" max="14854" width="9.28515625" style="106" customWidth="1"/>
    <col min="14855" max="14855" width="9" style="106" customWidth="1"/>
    <col min="14856" max="14856" width="10" style="106" customWidth="1"/>
    <col min="14857" max="14857" width="10.28515625" style="106" customWidth="1"/>
    <col min="14858" max="14858" width="8.28515625" style="106" customWidth="1"/>
    <col min="14859" max="14860" width="11.42578125" style="106" customWidth="1"/>
    <col min="14861" max="14861" width="8" style="106" customWidth="1"/>
    <col min="14862" max="15104" width="9.140625" style="106"/>
    <col min="15105" max="15105" width="22.140625" style="106" customWidth="1"/>
    <col min="15106" max="15107" width="11.42578125" style="106" customWidth="1"/>
    <col min="15108" max="15108" width="8.28515625" style="106" customWidth="1"/>
    <col min="15109" max="15109" width="10" style="106" customWidth="1"/>
    <col min="15110" max="15110" width="9.28515625" style="106" customWidth="1"/>
    <col min="15111" max="15111" width="9" style="106" customWidth="1"/>
    <col min="15112" max="15112" width="10" style="106" customWidth="1"/>
    <col min="15113" max="15113" width="10.28515625" style="106" customWidth="1"/>
    <col min="15114" max="15114" width="8.28515625" style="106" customWidth="1"/>
    <col min="15115" max="15116" width="11.42578125" style="106" customWidth="1"/>
    <col min="15117" max="15117" width="8" style="106" customWidth="1"/>
    <col min="15118" max="15360" width="9.140625" style="106"/>
    <col min="15361" max="15361" width="22.140625" style="106" customWidth="1"/>
    <col min="15362" max="15363" width="11.42578125" style="106" customWidth="1"/>
    <col min="15364" max="15364" width="8.28515625" style="106" customWidth="1"/>
    <col min="15365" max="15365" width="10" style="106" customWidth="1"/>
    <col min="15366" max="15366" width="9.28515625" style="106" customWidth="1"/>
    <col min="15367" max="15367" width="9" style="106" customWidth="1"/>
    <col min="15368" max="15368" width="10" style="106" customWidth="1"/>
    <col min="15369" max="15369" width="10.28515625" style="106" customWidth="1"/>
    <col min="15370" max="15370" width="8.28515625" style="106" customWidth="1"/>
    <col min="15371" max="15372" width="11.42578125" style="106" customWidth="1"/>
    <col min="15373" max="15373" width="8" style="106" customWidth="1"/>
    <col min="15374" max="15616" width="9.140625" style="106"/>
    <col min="15617" max="15617" width="22.140625" style="106" customWidth="1"/>
    <col min="15618" max="15619" width="11.42578125" style="106" customWidth="1"/>
    <col min="15620" max="15620" width="8.28515625" style="106" customWidth="1"/>
    <col min="15621" max="15621" width="10" style="106" customWidth="1"/>
    <col min="15622" max="15622" width="9.28515625" style="106" customWidth="1"/>
    <col min="15623" max="15623" width="9" style="106" customWidth="1"/>
    <col min="15624" max="15624" width="10" style="106" customWidth="1"/>
    <col min="15625" max="15625" width="10.28515625" style="106" customWidth="1"/>
    <col min="15626" max="15626" width="8.28515625" style="106" customWidth="1"/>
    <col min="15627" max="15628" width="11.42578125" style="106" customWidth="1"/>
    <col min="15629" max="15629" width="8" style="106" customWidth="1"/>
    <col min="15630" max="15872" width="9.140625" style="106"/>
    <col min="15873" max="15873" width="22.140625" style="106" customWidth="1"/>
    <col min="15874" max="15875" width="11.42578125" style="106" customWidth="1"/>
    <col min="15876" max="15876" width="8.28515625" style="106" customWidth="1"/>
    <col min="15877" max="15877" width="10" style="106" customWidth="1"/>
    <col min="15878" max="15878" width="9.28515625" style="106" customWidth="1"/>
    <col min="15879" max="15879" width="9" style="106" customWidth="1"/>
    <col min="15880" max="15880" width="10" style="106" customWidth="1"/>
    <col min="15881" max="15881" width="10.28515625" style="106" customWidth="1"/>
    <col min="15882" max="15882" width="8.28515625" style="106" customWidth="1"/>
    <col min="15883" max="15884" width="11.42578125" style="106" customWidth="1"/>
    <col min="15885" max="15885" width="8" style="106" customWidth="1"/>
    <col min="15886" max="16128" width="9.140625" style="106"/>
    <col min="16129" max="16129" width="22.140625" style="106" customWidth="1"/>
    <col min="16130" max="16131" width="11.42578125" style="106" customWidth="1"/>
    <col min="16132" max="16132" width="8.28515625" style="106" customWidth="1"/>
    <col min="16133" max="16133" width="10" style="106" customWidth="1"/>
    <col min="16134" max="16134" width="9.28515625" style="106" customWidth="1"/>
    <col min="16135" max="16135" width="9" style="106" customWidth="1"/>
    <col min="16136" max="16136" width="10" style="106" customWidth="1"/>
    <col min="16137" max="16137" width="10.28515625" style="106" customWidth="1"/>
    <col min="16138" max="16138" width="8.28515625" style="106" customWidth="1"/>
    <col min="16139" max="16140" width="11.42578125" style="106" customWidth="1"/>
    <col min="16141" max="16141" width="8" style="106" customWidth="1"/>
    <col min="16142" max="16384" width="9.140625" style="106"/>
  </cols>
  <sheetData>
    <row r="1" spans="1:26" ht="30.6" customHeight="1" x14ac:dyDescent="0.2">
      <c r="A1" s="350" t="s">
        <v>127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26" x14ac:dyDescent="0.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P2" s="108" t="s">
        <v>92</v>
      </c>
    </row>
    <row r="3" spans="1:26" ht="16.5" customHeight="1" x14ac:dyDescent="0.2">
      <c r="A3" s="338"/>
      <c r="B3" s="333" t="s">
        <v>210</v>
      </c>
      <c r="C3" s="333"/>
      <c r="D3" s="333"/>
      <c r="E3" s="334" t="s">
        <v>88</v>
      </c>
      <c r="F3" s="339"/>
      <c r="G3" s="339"/>
      <c r="H3" s="339"/>
      <c r="I3" s="339"/>
      <c r="J3" s="339"/>
      <c r="K3" s="327" t="s">
        <v>85</v>
      </c>
      <c r="L3" s="328"/>
      <c r="M3" s="329"/>
      <c r="N3" s="333" t="s">
        <v>89</v>
      </c>
      <c r="O3" s="333"/>
      <c r="P3" s="334"/>
      <c r="Q3" s="109"/>
    </row>
    <row r="4" spans="1:26" ht="54.75" customHeight="1" x14ac:dyDescent="0.2">
      <c r="A4" s="338"/>
      <c r="B4" s="333"/>
      <c r="C4" s="333"/>
      <c r="D4" s="333"/>
      <c r="E4" s="333" t="s">
        <v>87</v>
      </c>
      <c r="F4" s="333"/>
      <c r="G4" s="333"/>
      <c r="H4" s="333" t="s">
        <v>86</v>
      </c>
      <c r="I4" s="333"/>
      <c r="J4" s="333"/>
      <c r="K4" s="330"/>
      <c r="L4" s="331"/>
      <c r="M4" s="332"/>
      <c r="N4" s="333"/>
      <c r="O4" s="333"/>
      <c r="P4" s="334"/>
      <c r="Q4" s="109"/>
    </row>
    <row r="5" spans="1:26" ht="45" customHeight="1" x14ac:dyDescent="0.2">
      <c r="A5" s="338"/>
      <c r="B5" s="21" t="s">
        <v>208</v>
      </c>
      <c r="C5" s="21" t="s">
        <v>84</v>
      </c>
      <c r="D5" s="21" t="s">
        <v>209</v>
      </c>
      <c r="E5" s="21" t="s">
        <v>208</v>
      </c>
      <c r="F5" s="21" t="s">
        <v>84</v>
      </c>
      <c r="G5" s="21" t="s">
        <v>209</v>
      </c>
      <c r="H5" s="21" t="s">
        <v>208</v>
      </c>
      <c r="I5" s="21" t="s">
        <v>84</v>
      </c>
      <c r="J5" s="21" t="s">
        <v>209</v>
      </c>
      <c r="K5" s="21" t="s">
        <v>208</v>
      </c>
      <c r="L5" s="21" t="s">
        <v>84</v>
      </c>
      <c r="M5" s="22" t="s">
        <v>209</v>
      </c>
      <c r="N5" s="21" t="s">
        <v>208</v>
      </c>
      <c r="O5" s="21" t="s">
        <v>84</v>
      </c>
      <c r="P5" s="22" t="s">
        <v>209</v>
      </c>
      <c r="Q5" s="109"/>
    </row>
    <row r="6" spans="1:26" x14ac:dyDescent="0.2">
      <c r="A6" s="75" t="s">
        <v>93</v>
      </c>
      <c r="B6" s="314">
        <f>SUM(B7:B25)</f>
        <v>97228.7</v>
      </c>
      <c r="C6" s="314">
        <f>SUM(C7:C25)</f>
        <v>85711.7</v>
      </c>
      <c r="D6" s="314">
        <f>B6/C6*100</f>
        <v>113.43690534664464</v>
      </c>
      <c r="E6" s="314">
        <f>SUM(E7:E25)</f>
        <v>49011.500000000007</v>
      </c>
      <c r="F6" s="314">
        <f>SUM(F7:F25)</f>
        <v>40932.800000000003</v>
      </c>
      <c r="G6" s="314">
        <f>E6/F6%</f>
        <v>119.7364949380448</v>
      </c>
      <c r="H6" s="314">
        <f>SUM(H7:H25)</f>
        <v>48217.299999999996</v>
      </c>
      <c r="I6" s="314">
        <f>SUM(I7:I25)</f>
        <v>44778.899999999994</v>
      </c>
      <c r="J6" s="314">
        <f>H6/I6%</f>
        <v>107.67861649124923</v>
      </c>
      <c r="K6" s="314">
        <f>SUM(K7:K25)</f>
        <v>154187.10000000003</v>
      </c>
      <c r="L6" s="314">
        <f>SUM(L7:L25)</f>
        <v>151775.90000000002</v>
      </c>
      <c r="M6" s="314">
        <f>K6/L6%</f>
        <v>101.58865801487589</v>
      </c>
      <c r="N6" s="314">
        <f>SUM(N7:N25)</f>
        <v>251415.80000000005</v>
      </c>
      <c r="O6" s="314">
        <f>SUM(O7:O25)</f>
        <v>237487.50000000006</v>
      </c>
      <c r="P6" s="314">
        <f>N6/O6*100</f>
        <v>105.86485604505501</v>
      </c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1:26" x14ac:dyDescent="0.2">
      <c r="A7" s="80" t="s">
        <v>94</v>
      </c>
      <c r="B7" s="315">
        <v>8133.2</v>
      </c>
      <c r="C7" s="315">
        <f t="shared" ref="C7:C20" si="0">F7+I7</f>
        <v>7519.4</v>
      </c>
      <c r="D7" s="315">
        <f t="shared" ref="D7:D22" si="1">B7/C7*100</f>
        <v>108.16288533659602</v>
      </c>
      <c r="E7" s="315">
        <v>557.20000000000005</v>
      </c>
      <c r="F7" s="315">
        <v>280.60000000000002</v>
      </c>
      <c r="G7" s="315">
        <f t="shared" ref="G7:G25" si="2">E7/F7%</f>
        <v>198.57448325017819</v>
      </c>
      <c r="H7" s="315">
        <v>7576.1</v>
      </c>
      <c r="I7" s="315">
        <v>7238.7999999999993</v>
      </c>
      <c r="J7" s="315">
        <f t="shared" ref="J7:J25" si="3">H7/I7%</f>
        <v>104.65961209040174</v>
      </c>
      <c r="K7" s="315">
        <v>12220.1</v>
      </c>
      <c r="L7" s="315">
        <v>12031.6</v>
      </c>
      <c r="M7" s="315">
        <f t="shared" ref="M7:M25" si="4">K7/L7%</f>
        <v>101.56670766980285</v>
      </c>
      <c r="N7" s="315">
        <v>20353.3</v>
      </c>
      <c r="O7" s="315">
        <v>19551</v>
      </c>
      <c r="P7" s="315">
        <f>N7/O7*100</f>
        <v>104.1036264129712</v>
      </c>
      <c r="Q7" s="78"/>
      <c r="R7" s="78"/>
      <c r="S7" s="78"/>
      <c r="T7" s="78"/>
      <c r="U7" s="78"/>
      <c r="V7" s="78"/>
      <c r="W7" s="78"/>
      <c r="X7" s="78"/>
      <c r="Y7" s="78"/>
      <c r="Z7" s="78"/>
    </row>
    <row r="8" spans="1:26" x14ac:dyDescent="0.2">
      <c r="A8" s="81" t="s">
        <v>95</v>
      </c>
      <c r="B8" s="315">
        <v>6380.3</v>
      </c>
      <c r="C8" s="315">
        <f t="shared" si="0"/>
        <v>6375.7</v>
      </c>
      <c r="D8" s="315">
        <f t="shared" si="1"/>
        <v>100.07214894050851</v>
      </c>
      <c r="E8" s="315">
        <v>5635.2</v>
      </c>
      <c r="F8" s="315">
        <v>5540.9</v>
      </c>
      <c r="G8" s="315">
        <f t="shared" si="2"/>
        <v>101.7018895847245</v>
      </c>
      <c r="H8" s="315">
        <v>745.1</v>
      </c>
      <c r="I8" s="315">
        <v>834.8</v>
      </c>
      <c r="J8" s="315">
        <f t="shared" si="3"/>
        <v>89.254911356013423</v>
      </c>
      <c r="K8" s="315">
        <v>8703.7999999999993</v>
      </c>
      <c r="L8" s="315">
        <v>8054.8</v>
      </c>
      <c r="M8" s="315">
        <f t="shared" si="4"/>
        <v>108.05730744400853</v>
      </c>
      <c r="N8" s="315">
        <v>15084.1</v>
      </c>
      <c r="O8" s="315">
        <v>14430.5</v>
      </c>
      <c r="P8" s="315">
        <f t="shared" ref="P8:P25" si="5">N8/O8*100</f>
        <v>104.52929558920343</v>
      </c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x14ac:dyDescent="0.2">
      <c r="A9" s="81" t="s">
        <v>96</v>
      </c>
      <c r="B9" s="315">
        <v>2272.6999999999998</v>
      </c>
      <c r="C9" s="315">
        <f t="shared" si="0"/>
        <v>2128.3000000000002</v>
      </c>
      <c r="D9" s="315">
        <f t="shared" si="1"/>
        <v>106.78475778790582</v>
      </c>
      <c r="E9" s="315">
        <v>1244.4000000000001</v>
      </c>
      <c r="F9" s="315">
        <v>1295.8</v>
      </c>
      <c r="G9" s="315">
        <f t="shared" si="2"/>
        <v>96.033338478160218</v>
      </c>
      <c r="H9" s="315">
        <v>1028.3</v>
      </c>
      <c r="I9" s="315">
        <v>832.5</v>
      </c>
      <c r="J9" s="315">
        <f t="shared" si="3"/>
        <v>123.51951951951952</v>
      </c>
      <c r="K9" s="315">
        <v>3737.2</v>
      </c>
      <c r="L9" s="315">
        <v>3712.5</v>
      </c>
      <c r="M9" s="315">
        <f t="shared" si="4"/>
        <v>100.66531986531986</v>
      </c>
      <c r="N9" s="315">
        <v>6009.9</v>
      </c>
      <c r="O9" s="315">
        <v>5840.8</v>
      </c>
      <c r="P9" s="315">
        <f t="shared" si="5"/>
        <v>102.89515134913026</v>
      </c>
      <c r="Q9" s="78"/>
      <c r="R9" s="78"/>
      <c r="S9" s="78"/>
      <c r="T9" s="78"/>
      <c r="U9" s="78"/>
      <c r="V9" s="78"/>
      <c r="W9" s="78"/>
      <c r="X9" s="78"/>
      <c r="Y9" s="78"/>
      <c r="Z9" s="78"/>
    </row>
    <row r="10" spans="1:26" x14ac:dyDescent="0.2">
      <c r="A10" s="81" t="s">
        <v>97</v>
      </c>
      <c r="B10" s="315">
        <v>13856.1</v>
      </c>
      <c r="C10" s="315">
        <f t="shared" si="0"/>
        <v>11977.8</v>
      </c>
      <c r="D10" s="315">
        <f t="shared" si="1"/>
        <v>115.68151079497071</v>
      </c>
      <c r="E10" s="315">
        <v>3384.2</v>
      </c>
      <c r="F10" s="315">
        <v>3013.2</v>
      </c>
      <c r="G10" s="315">
        <f t="shared" si="2"/>
        <v>112.31249170317271</v>
      </c>
      <c r="H10" s="315">
        <v>10471.9</v>
      </c>
      <c r="I10" s="315">
        <v>8964.6</v>
      </c>
      <c r="J10" s="315">
        <f t="shared" si="3"/>
        <v>116.81391250027887</v>
      </c>
      <c r="K10" s="315">
        <v>20012.099999999999</v>
      </c>
      <c r="L10" s="315">
        <v>19499.099999999999</v>
      </c>
      <c r="M10" s="315">
        <f t="shared" si="4"/>
        <v>102.63089065649184</v>
      </c>
      <c r="N10" s="315">
        <v>33868.199999999997</v>
      </c>
      <c r="O10" s="315">
        <v>31476.9</v>
      </c>
      <c r="P10" s="315">
        <f t="shared" si="5"/>
        <v>107.59699970454521</v>
      </c>
      <c r="Q10" s="78"/>
      <c r="R10" s="78"/>
      <c r="S10" s="78"/>
      <c r="T10" s="78"/>
      <c r="U10" s="78"/>
      <c r="V10" s="78"/>
      <c r="W10" s="78"/>
      <c r="X10" s="78"/>
      <c r="Y10" s="78"/>
      <c r="Z10" s="78"/>
    </row>
    <row r="11" spans="1:26" x14ac:dyDescent="0.2">
      <c r="A11" s="81" t="s">
        <v>98</v>
      </c>
      <c r="B11" s="315">
        <v>629.4</v>
      </c>
      <c r="C11" s="315">
        <f t="shared" si="0"/>
        <v>546.4</v>
      </c>
      <c r="D11" s="315">
        <f t="shared" si="1"/>
        <v>115.19033674963397</v>
      </c>
      <c r="E11" s="315">
        <v>260.8</v>
      </c>
      <c r="F11" s="315">
        <v>228.2</v>
      </c>
      <c r="G11" s="315">
        <f t="shared" si="2"/>
        <v>114.28571428571429</v>
      </c>
      <c r="H11" s="315">
        <v>368.6</v>
      </c>
      <c r="I11" s="315">
        <v>318.2</v>
      </c>
      <c r="J11" s="315">
        <f t="shared" si="3"/>
        <v>115.83909490886236</v>
      </c>
      <c r="K11" s="315">
        <v>1820.4</v>
      </c>
      <c r="L11" s="315">
        <v>1837.9</v>
      </c>
      <c r="M11" s="315">
        <f t="shared" si="4"/>
        <v>99.047826323521406</v>
      </c>
      <c r="N11" s="315">
        <v>2449.8000000000002</v>
      </c>
      <c r="O11" s="315">
        <v>2384.3000000000002</v>
      </c>
      <c r="P11" s="315">
        <f t="shared" si="5"/>
        <v>102.74713752464035</v>
      </c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x14ac:dyDescent="0.2">
      <c r="A12" s="81" t="s">
        <v>99</v>
      </c>
      <c r="B12" s="315">
        <v>963.6</v>
      </c>
      <c r="C12" s="315">
        <f t="shared" si="0"/>
        <v>1199.0999999999999</v>
      </c>
      <c r="D12" s="315">
        <f t="shared" si="1"/>
        <v>80.360270202651989</v>
      </c>
      <c r="E12" s="315">
        <v>350</v>
      </c>
      <c r="F12" s="315">
        <v>581.20000000000005</v>
      </c>
      <c r="G12" s="315">
        <f t="shared" si="2"/>
        <v>60.220233998623534</v>
      </c>
      <c r="H12" s="315">
        <v>613.6</v>
      </c>
      <c r="I12" s="315">
        <v>617.9</v>
      </c>
      <c r="J12" s="315">
        <f t="shared" si="3"/>
        <v>99.304094513675366</v>
      </c>
      <c r="K12" s="315">
        <v>2375.6999999999998</v>
      </c>
      <c r="L12" s="315">
        <v>2376.6</v>
      </c>
      <c r="M12" s="315">
        <f t="shared" si="4"/>
        <v>99.962130775056806</v>
      </c>
      <c r="N12" s="315">
        <v>3339.3</v>
      </c>
      <c r="O12" s="315">
        <v>3575.8</v>
      </c>
      <c r="P12" s="315">
        <f t="shared" si="5"/>
        <v>93.386095419206896</v>
      </c>
      <c r="Q12" s="78"/>
      <c r="R12" s="78"/>
      <c r="S12" s="78"/>
      <c r="T12" s="78"/>
      <c r="U12" s="78"/>
      <c r="V12" s="78"/>
      <c r="W12" s="78"/>
      <c r="X12" s="78"/>
      <c r="Y12" s="78"/>
      <c r="Z12" s="78"/>
    </row>
    <row r="13" spans="1:26" x14ac:dyDescent="0.2">
      <c r="A13" s="81" t="s">
        <v>100</v>
      </c>
      <c r="B13" s="315">
        <v>3823.4</v>
      </c>
      <c r="C13" s="315">
        <f t="shared" si="0"/>
        <v>3802.9</v>
      </c>
      <c r="D13" s="315">
        <f t="shared" si="1"/>
        <v>100.53906229456469</v>
      </c>
      <c r="E13" s="315">
        <v>292.5</v>
      </c>
      <c r="F13" s="315">
        <v>323.89999999999998</v>
      </c>
      <c r="G13" s="315">
        <f t="shared" si="2"/>
        <v>90.305649891941954</v>
      </c>
      <c r="H13" s="315">
        <v>3530.9</v>
      </c>
      <c r="I13" s="315">
        <v>3479</v>
      </c>
      <c r="J13" s="315">
        <f t="shared" si="3"/>
        <v>101.49180799080196</v>
      </c>
      <c r="K13" s="315">
        <v>13624.6</v>
      </c>
      <c r="L13" s="315">
        <v>13395.7</v>
      </c>
      <c r="M13" s="315">
        <f t="shared" si="4"/>
        <v>101.70875728778638</v>
      </c>
      <c r="N13" s="315">
        <v>17448</v>
      </c>
      <c r="O13" s="315">
        <v>17198.599999999999</v>
      </c>
      <c r="P13" s="315">
        <f t="shared" si="5"/>
        <v>101.45011803286314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</row>
    <row r="14" spans="1:26" x14ac:dyDescent="0.2">
      <c r="A14" s="81" t="s">
        <v>101</v>
      </c>
      <c r="B14" s="315">
        <v>5326.6</v>
      </c>
      <c r="C14" s="315">
        <f t="shared" si="0"/>
        <v>5114.8999999999996</v>
      </c>
      <c r="D14" s="315">
        <f t="shared" si="1"/>
        <v>104.13888834581321</v>
      </c>
      <c r="E14" s="315">
        <v>1477.9</v>
      </c>
      <c r="F14" s="315">
        <v>1346.9</v>
      </c>
      <c r="G14" s="315">
        <f t="shared" si="2"/>
        <v>109.72603756774816</v>
      </c>
      <c r="H14" s="315">
        <v>3848.7</v>
      </c>
      <c r="I14" s="315">
        <v>3768</v>
      </c>
      <c r="J14" s="315">
        <f t="shared" si="3"/>
        <v>102.14171974522293</v>
      </c>
      <c r="K14" s="315">
        <v>11266.4</v>
      </c>
      <c r="L14" s="315">
        <v>11153.4</v>
      </c>
      <c r="M14" s="315">
        <f t="shared" si="4"/>
        <v>101.01314397403483</v>
      </c>
      <c r="N14" s="315">
        <v>16593</v>
      </c>
      <c r="O14" s="315">
        <v>16268.3</v>
      </c>
      <c r="P14" s="315">
        <f t="shared" si="5"/>
        <v>101.99590614876786</v>
      </c>
      <c r="Q14" s="78"/>
      <c r="R14" s="78"/>
      <c r="S14" s="78"/>
      <c r="T14" s="78"/>
      <c r="U14" s="78"/>
      <c r="V14" s="78"/>
      <c r="W14" s="78"/>
      <c r="X14" s="78"/>
      <c r="Y14" s="78"/>
      <c r="Z14" s="78"/>
    </row>
    <row r="15" spans="1:26" x14ac:dyDescent="0.2">
      <c r="A15" s="81" t="s">
        <v>102</v>
      </c>
      <c r="B15" s="315">
        <v>4485</v>
      </c>
      <c r="C15" s="315">
        <f t="shared" si="0"/>
        <v>4484.1000000000004</v>
      </c>
      <c r="D15" s="315">
        <f t="shared" si="1"/>
        <v>100.0200709172409</v>
      </c>
      <c r="E15" s="315">
        <v>269</v>
      </c>
      <c r="F15" s="315">
        <v>356</v>
      </c>
      <c r="G15" s="315">
        <f t="shared" si="2"/>
        <v>75.561797752808985</v>
      </c>
      <c r="H15" s="315">
        <v>4216</v>
      </c>
      <c r="I15" s="315">
        <v>4128.1000000000004</v>
      </c>
      <c r="J15" s="315">
        <f t="shared" si="3"/>
        <v>102.12930888302122</v>
      </c>
      <c r="K15" s="315">
        <v>4517.7</v>
      </c>
      <c r="L15" s="315">
        <v>4550.8</v>
      </c>
      <c r="M15" s="315">
        <f t="shared" si="4"/>
        <v>99.272655357299811</v>
      </c>
      <c r="N15" s="315">
        <v>9002.7000000000007</v>
      </c>
      <c r="O15" s="315">
        <v>9034.7999999999993</v>
      </c>
      <c r="P15" s="315">
        <f t="shared" si="5"/>
        <v>99.644707132421317</v>
      </c>
      <c r="Q15" s="78"/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4.25" customHeight="1" x14ac:dyDescent="0.2">
      <c r="A16" s="81" t="s">
        <v>103</v>
      </c>
      <c r="B16" s="315">
        <v>6385.1</v>
      </c>
      <c r="C16" s="315">
        <f t="shared" si="0"/>
        <v>6542.5999999999995</v>
      </c>
      <c r="D16" s="315">
        <f t="shared" si="1"/>
        <v>97.592700149787561</v>
      </c>
      <c r="E16" s="315">
        <v>5546.3</v>
      </c>
      <c r="F16" s="315">
        <v>5762.4</v>
      </c>
      <c r="G16" s="315">
        <f t="shared" si="2"/>
        <v>96.249826461196733</v>
      </c>
      <c r="H16" s="315">
        <v>838.8</v>
      </c>
      <c r="I16" s="315">
        <v>780.2</v>
      </c>
      <c r="J16" s="315">
        <f t="shared" si="3"/>
        <v>107.51089464239938</v>
      </c>
      <c r="K16" s="315">
        <v>7778.1</v>
      </c>
      <c r="L16" s="315">
        <v>7516.4</v>
      </c>
      <c r="M16" s="315">
        <f t="shared" si="4"/>
        <v>103.48171997232718</v>
      </c>
      <c r="N16" s="315">
        <v>14163.2</v>
      </c>
      <c r="O16" s="315">
        <v>14059</v>
      </c>
      <c r="P16" s="315">
        <f t="shared" si="5"/>
        <v>100.74116224482539</v>
      </c>
      <c r="Q16" s="78"/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4.25" customHeight="1" x14ac:dyDescent="0.2">
      <c r="A17" s="81" t="s">
        <v>104</v>
      </c>
      <c r="B17" s="315">
        <v>891.9</v>
      </c>
      <c r="C17" s="315">
        <f t="shared" si="0"/>
        <v>840.40000000000009</v>
      </c>
      <c r="D17" s="315">
        <f t="shared" si="1"/>
        <v>106.12803426939553</v>
      </c>
      <c r="E17" s="315">
        <v>576.20000000000005</v>
      </c>
      <c r="F17" s="315">
        <v>525.1</v>
      </c>
      <c r="G17" s="315">
        <f t="shared" si="2"/>
        <v>109.73147971814893</v>
      </c>
      <c r="H17" s="315">
        <v>315.7</v>
      </c>
      <c r="I17" s="315">
        <v>315.3</v>
      </c>
      <c r="J17" s="315">
        <f t="shared" si="3"/>
        <v>100.12686330478908</v>
      </c>
      <c r="K17" s="315">
        <v>4853.3</v>
      </c>
      <c r="L17" s="315">
        <v>4806</v>
      </c>
      <c r="M17" s="315">
        <f t="shared" si="4"/>
        <v>100.98418643362463</v>
      </c>
      <c r="N17" s="315">
        <v>5745.2</v>
      </c>
      <c r="O17" s="315">
        <v>5646.3</v>
      </c>
      <c r="P17" s="315">
        <f t="shared" si="5"/>
        <v>101.75158953651062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4.25" customHeight="1" x14ac:dyDescent="0.2">
      <c r="A18" s="81" t="s">
        <v>106</v>
      </c>
      <c r="B18" s="315">
        <v>11279</v>
      </c>
      <c r="C18" s="315">
        <f t="shared" si="0"/>
        <v>9426.2000000000007</v>
      </c>
      <c r="D18" s="315">
        <f t="shared" si="1"/>
        <v>119.6558528357132</v>
      </c>
      <c r="E18" s="315">
        <v>7349.6</v>
      </c>
      <c r="F18" s="315">
        <v>6194</v>
      </c>
      <c r="G18" s="315">
        <f t="shared" si="2"/>
        <v>118.6567646109138</v>
      </c>
      <c r="H18" s="315">
        <v>3929.4</v>
      </c>
      <c r="I18" s="315">
        <v>3232.2</v>
      </c>
      <c r="J18" s="315">
        <f t="shared" si="3"/>
        <v>121.57044737330612</v>
      </c>
      <c r="K18" s="315">
        <v>8572.7999999999993</v>
      </c>
      <c r="L18" s="315">
        <v>7540.1</v>
      </c>
      <c r="M18" s="315">
        <f t="shared" si="4"/>
        <v>113.69610482619592</v>
      </c>
      <c r="N18" s="315">
        <v>19851.8</v>
      </c>
      <c r="O18" s="315">
        <v>16966.3</v>
      </c>
      <c r="P18" s="315">
        <f t="shared" si="5"/>
        <v>117.0072437714764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4.25" customHeight="1" x14ac:dyDescent="0.2">
      <c r="A19" s="81" t="s">
        <v>107</v>
      </c>
      <c r="B19" s="315">
        <v>13680.9</v>
      </c>
      <c r="C19" s="315">
        <f t="shared" si="0"/>
        <v>11158.9</v>
      </c>
      <c r="D19" s="315">
        <f>B19/C19*100</f>
        <v>122.60079398507023</v>
      </c>
      <c r="E19" s="315">
        <v>11313.4</v>
      </c>
      <c r="F19" s="315">
        <v>8901.7999999999993</v>
      </c>
      <c r="G19" s="315">
        <f t="shared" si="2"/>
        <v>127.09115010447327</v>
      </c>
      <c r="H19" s="315">
        <v>2367.5</v>
      </c>
      <c r="I19" s="315">
        <v>2257.1</v>
      </c>
      <c r="J19" s="315">
        <f t="shared" si="3"/>
        <v>104.89123211200214</v>
      </c>
      <c r="K19" s="315">
        <v>5122.3999999999996</v>
      </c>
      <c r="L19" s="315">
        <v>5009</v>
      </c>
      <c r="M19" s="315">
        <f t="shared" si="4"/>
        <v>102.26392493511678</v>
      </c>
      <c r="N19" s="315">
        <v>18803.3</v>
      </c>
      <c r="O19" s="315">
        <v>16167.9</v>
      </c>
      <c r="P19" s="315">
        <f t="shared" si="5"/>
        <v>116.3001997785736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4.25" customHeight="1" x14ac:dyDescent="0.2">
      <c r="A20" s="81" t="s">
        <v>108</v>
      </c>
      <c r="B20" s="315">
        <v>8208.9</v>
      </c>
      <c r="C20" s="315">
        <f t="shared" si="0"/>
        <v>3918.7</v>
      </c>
      <c r="D20" s="315" t="s">
        <v>230</v>
      </c>
      <c r="E20" s="315">
        <v>6768.4</v>
      </c>
      <c r="F20" s="315">
        <v>2768.5</v>
      </c>
      <c r="G20" s="315">
        <f t="shared" si="2"/>
        <v>244.47895972548312</v>
      </c>
      <c r="H20" s="315">
        <v>1440.5</v>
      </c>
      <c r="I20" s="315">
        <v>1150.2</v>
      </c>
      <c r="J20" s="315">
        <f t="shared" si="3"/>
        <v>125.23908885411232</v>
      </c>
      <c r="K20" s="315">
        <v>37142.800000000003</v>
      </c>
      <c r="L20" s="315">
        <v>38085</v>
      </c>
      <c r="M20" s="315">
        <f t="shared" si="4"/>
        <v>97.52606012865958</v>
      </c>
      <c r="N20" s="315">
        <v>45351.7</v>
      </c>
      <c r="O20" s="315">
        <v>42003.7</v>
      </c>
      <c r="P20" s="315">
        <f t="shared" si="5"/>
        <v>107.97072638838961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4.25" customHeight="1" x14ac:dyDescent="0.2">
      <c r="A21" s="80" t="s">
        <v>109</v>
      </c>
      <c r="B21" s="315">
        <v>1110.5999999999999</v>
      </c>
      <c r="C21" s="315">
        <f>I21</f>
        <v>1099.7</v>
      </c>
      <c r="D21" s="315">
        <f t="shared" si="1"/>
        <v>100.99117941256705</v>
      </c>
      <c r="E21" s="315" t="s">
        <v>227</v>
      </c>
      <c r="F21" s="315" t="s">
        <v>227</v>
      </c>
      <c r="G21" s="315" t="s">
        <v>227</v>
      </c>
      <c r="H21" s="315">
        <v>1110.5999999999999</v>
      </c>
      <c r="I21" s="315">
        <v>1099.7</v>
      </c>
      <c r="J21" s="315">
        <f t="shared" si="3"/>
        <v>100.99117941256705</v>
      </c>
      <c r="K21" s="315">
        <v>621.1</v>
      </c>
      <c r="L21" s="315">
        <v>618</v>
      </c>
      <c r="M21" s="315">
        <f t="shared" si="4"/>
        <v>100.50161812297735</v>
      </c>
      <c r="N21" s="315">
        <v>1731.7</v>
      </c>
      <c r="O21" s="315">
        <v>1717.7</v>
      </c>
      <c r="P21" s="315">
        <f t="shared" si="5"/>
        <v>100.81504337195086</v>
      </c>
      <c r="Q21" s="78"/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4.25" customHeight="1" x14ac:dyDescent="0.2">
      <c r="A22" s="81" t="s">
        <v>110</v>
      </c>
      <c r="B22" s="315">
        <v>8224.2000000000007</v>
      </c>
      <c r="C22" s="315">
        <f>F22+I22</f>
        <v>8011.6</v>
      </c>
      <c r="D22" s="315">
        <f t="shared" si="1"/>
        <v>102.65365220430375</v>
      </c>
      <c r="E22" s="315">
        <v>2655.6</v>
      </c>
      <c r="F22" s="315">
        <v>2493.3000000000002</v>
      </c>
      <c r="G22" s="315">
        <f t="shared" si="2"/>
        <v>106.50944531344</v>
      </c>
      <c r="H22" s="315">
        <v>5568.6</v>
      </c>
      <c r="I22" s="315">
        <v>5518.3</v>
      </c>
      <c r="J22" s="315">
        <f t="shared" si="3"/>
        <v>100.91151260351921</v>
      </c>
      <c r="K22" s="315">
        <v>9906.5</v>
      </c>
      <c r="L22" s="315">
        <v>9690.5</v>
      </c>
      <c r="M22" s="315">
        <f t="shared" si="4"/>
        <v>102.22898715236572</v>
      </c>
      <c r="N22" s="315">
        <v>18130.7</v>
      </c>
      <c r="O22" s="315">
        <v>17702.099999999999</v>
      </c>
      <c r="P22" s="315">
        <f t="shared" si="5"/>
        <v>102.42118166771175</v>
      </c>
      <c r="Q22" s="78"/>
      <c r="R22" s="78"/>
      <c r="S22" s="78"/>
      <c r="T22" s="78"/>
      <c r="U22" s="78"/>
      <c r="V22" s="78"/>
      <c r="W22" s="78"/>
      <c r="X22" s="78"/>
      <c r="Y22" s="78"/>
      <c r="Z22" s="78"/>
    </row>
    <row r="23" spans="1:26" x14ac:dyDescent="0.2">
      <c r="A23" s="81" t="s">
        <v>111</v>
      </c>
      <c r="B23" s="315">
        <v>3</v>
      </c>
      <c r="C23" s="315" t="s">
        <v>227</v>
      </c>
      <c r="D23" s="315" t="s">
        <v>227</v>
      </c>
      <c r="E23" s="315" t="s">
        <v>227</v>
      </c>
      <c r="F23" s="315" t="s">
        <v>227</v>
      </c>
      <c r="G23" s="315" t="s">
        <v>227</v>
      </c>
      <c r="H23" s="315">
        <v>3</v>
      </c>
      <c r="I23" s="315" t="s">
        <v>227</v>
      </c>
      <c r="J23" s="315" t="s">
        <v>227</v>
      </c>
      <c r="K23" s="315">
        <v>8.1999999999999993</v>
      </c>
      <c r="L23" s="315">
        <v>11.6</v>
      </c>
      <c r="M23" s="315">
        <f t="shared" si="4"/>
        <v>70.689655172413794</v>
      </c>
      <c r="N23" s="315">
        <v>11.2</v>
      </c>
      <c r="O23" s="315">
        <v>11.6</v>
      </c>
      <c r="P23" s="315">
        <f t="shared" si="5"/>
        <v>96.551724137931032</v>
      </c>
      <c r="Q23" s="78"/>
      <c r="R23" s="82"/>
      <c r="S23" s="82"/>
      <c r="T23" s="82"/>
      <c r="U23" s="82"/>
      <c r="V23" s="78"/>
      <c r="W23" s="82"/>
      <c r="X23" s="78"/>
      <c r="Y23" s="78"/>
      <c r="Z23" s="78"/>
    </row>
    <row r="24" spans="1:26" x14ac:dyDescent="0.2">
      <c r="A24" s="81" t="s">
        <v>112</v>
      </c>
      <c r="B24" s="315" t="s">
        <v>227</v>
      </c>
      <c r="C24" s="315" t="s">
        <v>227</v>
      </c>
      <c r="D24" s="315" t="s">
        <v>227</v>
      </c>
      <c r="E24" s="315" t="s">
        <v>227</v>
      </c>
      <c r="F24" s="315" t="s">
        <v>227</v>
      </c>
      <c r="G24" s="315" t="s">
        <v>227</v>
      </c>
      <c r="H24" s="315" t="s">
        <v>227</v>
      </c>
      <c r="I24" s="315" t="s">
        <v>227</v>
      </c>
      <c r="J24" s="315" t="s">
        <v>227</v>
      </c>
      <c r="K24" s="315">
        <v>48.2</v>
      </c>
      <c r="L24" s="315">
        <v>31.2</v>
      </c>
      <c r="M24" s="315">
        <f t="shared" si="4"/>
        <v>154.4871794871795</v>
      </c>
      <c r="N24" s="315">
        <v>48.2</v>
      </c>
      <c r="O24" s="315">
        <v>31.2</v>
      </c>
      <c r="P24" s="315">
        <f t="shared" si="5"/>
        <v>154.4871794871795</v>
      </c>
      <c r="Q24" s="78"/>
      <c r="R24" s="82"/>
      <c r="S24" s="82"/>
      <c r="T24" s="82"/>
      <c r="U24" s="78"/>
      <c r="V24" s="78"/>
      <c r="W24" s="78"/>
      <c r="X24" s="78"/>
      <c r="Y24" s="78"/>
      <c r="Z24" s="78"/>
    </row>
    <row r="25" spans="1:26" x14ac:dyDescent="0.2">
      <c r="A25" s="83" t="s">
        <v>113</v>
      </c>
      <c r="B25" s="313">
        <v>1574.8</v>
      </c>
      <c r="C25" s="313">
        <f>F25+I25</f>
        <v>1565</v>
      </c>
      <c r="D25" s="313">
        <f t="shared" ref="D25" si="6">B25/C25*100</f>
        <v>100.6261980830671</v>
      </c>
      <c r="E25" s="313">
        <v>1330.8</v>
      </c>
      <c r="F25" s="313">
        <v>1321</v>
      </c>
      <c r="G25" s="313">
        <f t="shared" si="2"/>
        <v>100.74186222558667</v>
      </c>
      <c r="H25" s="313">
        <v>244</v>
      </c>
      <c r="I25" s="313">
        <v>244</v>
      </c>
      <c r="J25" s="313">
        <f t="shared" si="3"/>
        <v>100</v>
      </c>
      <c r="K25" s="313">
        <v>1855.7</v>
      </c>
      <c r="L25" s="313">
        <v>1855.7</v>
      </c>
      <c r="M25" s="313">
        <f t="shared" si="4"/>
        <v>99.999999999999986</v>
      </c>
      <c r="N25" s="313">
        <v>3430.5</v>
      </c>
      <c r="O25" s="313">
        <v>3420.7</v>
      </c>
      <c r="P25" s="313">
        <f t="shared" si="5"/>
        <v>100.28649106907943</v>
      </c>
      <c r="Q25" s="78"/>
    </row>
    <row r="26" spans="1:26" x14ac:dyDescent="0.2">
      <c r="H26" s="110"/>
      <c r="I26" s="110"/>
    </row>
    <row r="27" spans="1:26" x14ac:dyDescent="0.2">
      <c r="A27" s="291"/>
    </row>
    <row r="29" spans="1:26" x14ac:dyDescent="0.2">
      <c r="D29" s="111"/>
    </row>
  </sheetData>
  <mergeCells count="8">
    <mergeCell ref="N3:P4"/>
    <mergeCell ref="E4:G4"/>
    <mergeCell ref="H4:J4"/>
    <mergeCell ref="A1:M1"/>
    <mergeCell ref="A3:A5"/>
    <mergeCell ref="B3:D4"/>
    <mergeCell ref="E3:J3"/>
    <mergeCell ref="K3:M4"/>
  </mergeCells>
  <pageMargins left="0.51181102362204722" right="0.47244094488188981" top="0.59055118110236227" bottom="0.59055118110236227" header="0" footer="0.39370078740157483"/>
  <pageSetup paperSize="9" firstPageNumber="4" orientation="landscape" useFirstPageNumber="1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11</vt:i4>
      </vt:variant>
    </vt:vector>
  </HeadingPairs>
  <TitlesOfParts>
    <vt:vector size="33" baseType="lpstr">
      <vt:lpstr>Обложка</vt:lpstr>
      <vt:lpstr>Усл.обозначения</vt:lpstr>
      <vt:lpstr>Содержание </vt:lpstr>
      <vt:lpstr>1.</vt:lpstr>
      <vt:lpstr>2.1</vt:lpstr>
      <vt:lpstr>2.2</vt:lpstr>
      <vt:lpstr>2.3</vt:lpstr>
      <vt:lpstr>2.4</vt:lpstr>
      <vt:lpstr>3</vt:lpstr>
      <vt:lpstr>3.1</vt:lpstr>
      <vt:lpstr>4</vt:lpstr>
      <vt:lpstr>5</vt:lpstr>
      <vt:lpstr>6</vt:lpstr>
      <vt:lpstr>7</vt:lpstr>
      <vt:lpstr>8</vt:lpstr>
      <vt:lpstr>8.2</vt:lpstr>
      <vt:lpstr>9</vt:lpstr>
      <vt:lpstr>10</vt:lpstr>
      <vt:lpstr>11</vt:lpstr>
      <vt:lpstr>12</vt:lpstr>
      <vt:lpstr>13</vt:lpstr>
      <vt:lpstr>14</vt:lpstr>
      <vt:lpstr>'10'!Заголовки_для_печати</vt:lpstr>
      <vt:lpstr>'2.1'!Заголовки_для_печати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'1.'!Область_печати</vt:lpstr>
      <vt:lpstr>'2.1'!Область_печати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2024-02-14T05:45:30Z</dcterms:modified>
</cp:coreProperties>
</file>