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0" yWindow="0" windowWidth="28800" windowHeight="12030" tabRatio="83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8" r:id="rId13"/>
    <sheet name="8" sheetId="19" r:id="rId14"/>
    <sheet name="9" sheetId="20" r:id="rId15"/>
    <sheet name="10" sheetId="21" r:id="rId16"/>
    <sheet name="11" sheetId="22" r:id="rId17"/>
    <sheet name="12" sheetId="23" r:id="rId18"/>
    <sheet name="13" sheetId="24" r:id="rId19"/>
    <sheet name="14" sheetId="25" r:id="rId20"/>
  </sheets>
  <definedNames>
    <definedName name="_xlnm.Print_Titles" localSheetId="15">'10'!$3:$3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'7'!#REF!</definedName>
    <definedName name="_xlnm.Print_Titles" localSheetId="14">'9'!$3:$3</definedName>
    <definedName name="_xlnm.Print_Area" localSheetId="3">'1.'!$A$1:$P$24</definedName>
    <definedName name="_xlnm.Print_Area" localSheetId="4">'2.1'!$A$1:$P$28</definedName>
    <definedName name="_xlnm.Print_Area" localSheetId="12">'7'!$A$1:$F$103</definedName>
    <definedName name="_xlnm.Print_Area" localSheetId="13">'8'!$A$1:$P$276</definedName>
    <definedName name="_xlnm.Print_Area" localSheetId="0">Обложка!$A$1:$K$19</definedName>
  </definedNames>
  <calcPr calcId="162913"/>
</workbook>
</file>

<file path=xl/calcChain.xml><?xml version="1.0" encoding="utf-8"?>
<calcChain xmlns="http://schemas.openxmlformats.org/spreadsheetml/2006/main">
  <c r="C243" i="19" l="1"/>
  <c r="C238" i="19"/>
  <c r="C231" i="19"/>
  <c r="C242" i="19"/>
  <c r="I5" i="25" l="1"/>
  <c r="H5" i="25"/>
  <c r="G5" i="25"/>
  <c r="F5" i="25"/>
  <c r="E5" i="25"/>
  <c r="O272" i="19" l="1"/>
  <c r="N272" i="19"/>
  <c r="L254" i="19"/>
  <c r="K254" i="19"/>
  <c r="I254" i="19"/>
  <c r="H254" i="19"/>
  <c r="F254" i="19"/>
  <c r="E254" i="19"/>
  <c r="B273" i="19"/>
  <c r="C273" i="19"/>
  <c r="C265" i="19"/>
  <c r="O242" i="19"/>
  <c r="O247" i="19"/>
  <c r="B243" i="19"/>
  <c r="N243" i="19" s="1"/>
  <c r="L201" i="19"/>
  <c r="K201" i="19"/>
  <c r="I201" i="19"/>
  <c r="H201" i="19"/>
  <c r="B201" i="19" s="1"/>
  <c r="F201" i="19"/>
  <c r="E201" i="19"/>
  <c r="B221" i="19"/>
  <c r="B219" i="19"/>
  <c r="B218" i="19"/>
  <c r="B217" i="19"/>
  <c r="B216" i="19"/>
  <c r="B215" i="19"/>
  <c r="B214" i="19"/>
  <c r="B213" i="19"/>
  <c r="B212" i="19"/>
  <c r="B211" i="19"/>
  <c r="B210" i="19"/>
  <c r="B209" i="19"/>
  <c r="B208" i="19"/>
  <c r="B207" i="19"/>
  <c r="B206" i="19"/>
  <c r="B205" i="19"/>
  <c r="B204" i="19"/>
  <c r="B203" i="19"/>
  <c r="B202" i="19"/>
  <c r="N202" i="19" s="1"/>
  <c r="O220" i="19"/>
  <c r="N220" i="19"/>
  <c r="C219" i="19"/>
  <c r="O192" i="19"/>
  <c r="N192" i="19"/>
  <c r="O189" i="19"/>
  <c r="N189" i="19"/>
  <c r="C176" i="19"/>
  <c r="C178" i="19"/>
  <c r="C180" i="19"/>
  <c r="C182" i="19"/>
  <c r="C186" i="19"/>
  <c r="C190" i="19"/>
  <c r="C194" i="19"/>
  <c r="C193" i="19"/>
  <c r="B194" i="19"/>
  <c r="B193" i="19"/>
  <c r="B190" i="19"/>
  <c r="B186" i="19"/>
  <c r="B182" i="19"/>
  <c r="B180" i="19"/>
  <c r="B178" i="19"/>
  <c r="B176" i="19"/>
  <c r="O154" i="19"/>
  <c r="O165" i="19"/>
  <c r="O166" i="19"/>
  <c r="N165" i="19"/>
  <c r="C167" i="19"/>
  <c r="O167" i="19" s="1"/>
  <c r="B167" i="19"/>
  <c r="C166" i="19"/>
  <c r="B166" i="19"/>
  <c r="B254" i="19" l="1"/>
  <c r="O138" i="19"/>
  <c r="N138" i="19"/>
  <c r="C137" i="19"/>
  <c r="B137" i="19"/>
  <c r="O53" i="19"/>
  <c r="O54" i="19"/>
  <c r="N54" i="19"/>
  <c r="B53" i="19"/>
  <c r="C47" i="19"/>
  <c r="O26" i="19"/>
  <c r="N27" i="19"/>
  <c r="C27" i="19"/>
  <c r="B26" i="19"/>
  <c r="O25" i="17"/>
  <c r="O24" i="17"/>
  <c r="N24" i="17"/>
  <c r="B19" i="17"/>
  <c r="B18" i="17"/>
  <c r="C16" i="17"/>
  <c r="C13" i="17"/>
  <c r="N18" i="16"/>
  <c r="N25" i="16"/>
  <c r="O25" i="16"/>
  <c r="O24" i="16"/>
  <c r="N24" i="16"/>
  <c r="O24" i="15"/>
  <c r="N24" i="15"/>
  <c r="J23" i="15"/>
  <c r="N24" i="13"/>
  <c r="O24" i="13"/>
  <c r="O23" i="13"/>
  <c r="G20" i="13"/>
  <c r="O25" i="11"/>
  <c r="N25" i="11"/>
  <c r="G11" i="11"/>
  <c r="G12" i="11"/>
  <c r="G13" i="11"/>
  <c r="G14" i="11"/>
  <c r="G15" i="11"/>
  <c r="G16" i="11"/>
  <c r="G17" i="11"/>
  <c r="G18" i="11"/>
  <c r="G19" i="11"/>
  <c r="G20" i="11"/>
  <c r="G21" i="11"/>
  <c r="O26" i="9"/>
  <c r="N26" i="9"/>
  <c r="G12" i="9"/>
  <c r="G24" i="24" l="1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C5" i="24"/>
  <c r="B5" i="24"/>
  <c r="D5" i="24" s="1"/>
  <c r="F49" i="23"/>
  <c r="E49" i="23"/>
  <c r="C49" i="23"/>
  <c r="B49" i="23"/>
  <c r="G64" i="23"/>
  <c r="G61" i="23"/>
  <c r="G54" i="23"/>
  <c r="G53" i="23"/>
  <c r="D50" i="23"/>
  <c r="D51" i="23"/>
  <c r="D52" i="23"/>
  <c r="D53" i="23"/>
  <c r="D54" i="23"/>
  <c r="D55" i="23"/>
  <c r="D57" i="23"/>
  <c r="D58" i="23"/>
  <c r="D59" i="23"/>
  <c r="D60" i="23"/>
  <c r="D61" i="23"/>
  <c r="D62" i="23"/>
  <c r="D63" i="23"/>
  <c r="D64" i="23"/>
  <c r="D65" i="23"/>
  <c r="F29" i="23"/>
  <c r="G29" i="23" s="1"/>
  <c r="E29" i="23"/>
  <c r="C29" i="23"/>
  <c r="B29" i="23"/>
  <c r="G43" i="23"/>
  <c r="G41" i="23"/>
  <c r="G38" i="23"/>
  <c r="G37" i="23"/>
  <c r="G36" i="23"/>
  <c r="G34" i="23"/>
  <c r="G32" i="23"/>
  <c r="G30" i="23"/>
  <c r="D42" i="23"/>
  <c r="D40" i="23"/>
  <c r="D35" i="23"/>
  <c r="D33" i="23"/>
  <c r="D32" i="23"/>
  <c r="D31" i="23"/>
  <c r="G22" i="23"/>
  <c r="G21" i="23"/>
  <c r="G20" i="23"/>
  <c r="G19" i="23"/>
  <c r="G18" i="23"/>
  <c r="G16" i="23"/>
  <c r="G15" i="23"/>
  <c r="G14" i="23"/>
  <c r="G13" i="23"/>
  <c r="G12" i="23"/>
  <c r="G11" i="23"/>
  <c r="G10" i="23"/>
  <c r="G9" i="23"/>
  <c r="G8" i="23"/>
  <c r="G7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3" i="23"/>
  <c r="F6" i="23"/>
  <c r="E6" i="23"/>
  <c r="C6" i="23"/>
  <c r="B6" i="23"/>
  <c r="H54" i="22"/>
  <c r="G54" i="22"/>
  <c r="I54" i="22" s="1"/>
  <c r="C54" i="22"/>
  <c r="B54" i="22"/>
  <c r="I68" i="22"/>
  <c r="I65" i="22"/>
  <c r="I62" i="22"/>
  <c r="I59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H30" i="22"/>
  <c r="G30" i="22"/>
  <c r="C30" i="22"/>
  <c r="B30" i="22"/>
  <c r="I46" i="22"/>
  <c r="I45" i="22"/>
  <c r="I44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I22" i="22"/>
  <c r="I20" i="22"/>
  <c r="I19" i="22"/>
  <c r="I18" i="22"/>
  <c r="I17" i="22"/>
  <c r="I16" i="22"/>
  <c r="I15" i="22"/>
  <c r="I14" i="22"/>
  <c r="I13" i="22"/>
  <c r="I12" i="22"/>
  <c r="I10" i="22"/>
  <c r="I9" i="22"/>
  <c r="I8" i="22"/>
  <c r="I7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H6" i="22"/>
  <c r="G6" i="22"/>
  <c r="C6" i="22"/>
  <c r="B6" i="22"/>
  <c r="M274" i="19"/>
  <c r="J274" i="19"/>
  <c r="G274" i="19"/>
  <c r="C274" i="19"/>
  <c r="O274" i="19" s="1"/>
  <c r="B274" i="19"/>
  <c r="N274" i="19" s="1"/>
  <c r="N273" i="19"/>
  <c r="M273" i="19"/>
  <c r="G273" i="19"/>
  <c r="D273" i="19"/>
  <c r="O273" i="19"/>
  <c r="M272" i="19"/>
  <c r="M271" i="19"/>
  <c r="J271" i="19"/>
  <c r="G271" i="19"/>
  <c r="C271" i="19"/>
  <c r="O271" i="19" s="1"/>
  <c r="B271" i="19"/>
  <c r="N271" i="19" s="1"/>
  <c r="M270" i="19"/>
  <c r="J270" i="19"/>
  <c r="G270" i="19"/>
  <c r="C270" i="19"/>
  <c r="O270" i="19" s="1"/>
  <c r="B270" i="19"/>
  <c r="N270" i="19" s="1"/>
  <c r="M269" i="19"/>
  <c r="J269" i="19"/>
  <c r="G269" i="19"/>
  <c r="C269" i="19"/>
  <c r="O269" i="19" s="1"/>
  <c r="B269" i="19"/>
  <c r="N269" i="19" s="1"/>
  <c r="M268" i="19"/>
  <c r="J268" i="19"/>
  <c r="G268" i="19"/>
  <c r="C268" i="19"/>
  <c r="D268" i="19" s="1"/>
  <c r="B268" i="19"/>
  <c r="N268" i="19" s="1"/>
  <c r="M267" i="19"/>
  <c r="J267" i="19"/>
  <c r="G267" i="19"/>
  <c r="C267" i="19"/>
  <c r="O267" i="19" s="1"/>
  <c r="B267" i="19"/>
  <c r="N267" i="19" s="1"/>
  <c r="M266" i="19"/>
  <c r="J266" i="19"/>
  <c r="G266" i="19"/>
  <c r="C266" i="19"/>
  <c r="O266" i="19" s="1"/>
  <c r="B266" i="19"/>
  <c r="N266" i="19" s="1"/>
  <c r="M265" i="19"/>
  <c r="J265" i="19"/>
  <c r="O265" i="19"/>
  <c r="N265" i="19"/>
  <c r="M264" i="19"/>
  <c r="J264" i="19"/>
  <c r="G264" i="19"/>
  <c r="C264" i="19"/>
  <c r="O264" i="19" s="1"/>
  <c r="B264" i="19"/>
  <c r="N264" i="19" s="1"/>
  <c r="M263" i="19"/>
  <c r="J263" i="19"/>
  <c r="G263" i="19"/>
  <c r="C263" i="19"/>
  <c r="O263" i="19" s="1"/>
  <c r="B263" i="19"/>
  <c r="N263" i="19" s="1"/>
  <c r="M262" i="19"/>
  <c r="J262" i="19"/>
  <c r="G262" i="19"/>
  <c r="C262" i="19"/>
  <c r="O262" i="19" s="1"/>
  <c r="B262" i="19"/>
  <c r="N262" i="19" s="1"/>
  <c r="M261" i="19"/>
  <c r="J261" i="19"/>
  <c r="G261" i="19"/>
  <c r="C261" i="19"/>
  <c r="O261" i="19" s="1"/>
  <c r="B261" i="19"/>
  <c r="N261" i="19" s="1"/>
  <c r="M260" i="19"/>
  <c r="J260" i="19"/>
  <c r="G260" i="19"/>
  <c r="C260" i="19"/>
  <c r="O260" i="19" s="1"/>
  <c r="B260" i="19"/>
  <c r="N260" i="19" s="1"/>
  <c r="P260" i="19" s="1"/>
  <c r="M259" i="19"/>
  <c r="J259" i="19"/>
  <c r="G259" i="19"/>
  <c r="C259" i="19"/>
  <c r="O259" i="19" s="1"/>
  <c r="B259" i="19"/>
  <c r="N259" i="19" s="1"/>
  <c r="M258" i="19"/>
  <c r="J258" i="19"/>
  <c r="G258" i="19"/>
  <c r="C258" i="19"/>
  <c r="O258" i="19" s="1"/>
  <c r="B258" i="19"/>
  <c r="N258" i="19" s="1"/>
  <c r="M257" i="19"/>
  <c r="J257" i="19"/>
  <c r="G257" i="19"/>
  <c r="C257" i="19"/>
  <c r="O257" i="19" s="1"/>
  <c r="B257" i="19"/>
  <c r="N257" i="19" s="1"/>
  <c r="M256" i="19"/>
  <c r="J256" i="19"/>
  <c r="G256" i="19"/>
  <c r="C256" i="19"/>
  <c r="B256" i="19"/>
  <c r="N256" i="19" s="1"/>
  <c r="M255" i="19"/>
  <c r="J255" i="19"/>
  <c r="G255" i="19"/>
  <c r="C255" i="19"/>
  <c r="O255" i="19" s="1"/>
  <c r="B255" i="19"/>
  <c r="N255" i="19" s="1"/>
  <c r="M254" i="19"/>
  <c r="C254" i="19"/>
  <c r="M246" i="19"/>
  <c r="M245" i="19"/>
  <c r="M244" i="19"/>
  <c r="M242" i="19"/>
  <c r="M241" i="19"/>
  <c r="M240" i="19"/>
  <c r="M239" i="19"/>
  <c r="M238" i="19"/>
  <c r="M237" i="19"/>
  <c r="M236" i="19"/>
  <c r="M235" i="19"/>
  <c r="M234" i="19"/>
  <c r="M233" i="19"/>
  <c r="M232" i="19"/>
  <c r="M231" i="19"/>
  <c r="M230" i="19"/>
  <c r="J246" i="19"/>
  <c r="J245" i="19"/>
  <c r="J244" i="19"/>
  <c r="J243" i="19"/>
  <c r="J242" i="19"/>
  <c r="J241" i="19"/>
  <c r="J240" i="19"/>
  <c r="J239" i="19"/>
  <c r="J238" i="19"/>
  <c r="J237" i="19"/>
  <c r="J236" i="19"/>
  <c r="J235" i="19"/>
  <c r="J234" i="19"/>
  <c r="J233" i="19"/>
  <c r="J232" i="19"/>
  <c r="J230" i="19"/>
  <c r="G230" i="19"/>
  <c r="G231" i="19"/>
  <c r="G232" i="19"/>
  <c r="G233" i="19"/>
  <c r="G234" i="19"/>
  <c r="G235" i="19"/>
  <c r="G236" i="19"/>
  <c r="G237" i="19"/>
  <c r="G239" i="19"/>
  <c r="G240" i="19"/>
  <c r="G241" i="19"/>
  <c r="G242" i="19"/>
  <c r="G244" i="19"/>
  <c r="G246" i="19"/>
  <c r="L229" i="19"/>
  <c r="K229" i="19"/>
  <c r="I229" i="19"/>
  <c r="H229" i="19"/>
  <c r="J229" i="19" s="1"/>
  <c r="G229" i="19"/>
  <c r="B231" i="19"/>
  <c r="N231" i="19" s="1"/>
  <c r="B232" i="19"/>
  <c r="N232" i="19" s="1"/>
  <c r="B233" i="19"/>
  <c r="N233" i="19" s="1"/>
  <c r="B234" i="19"/>
  <c r="N234" i="19" s="1"/>
  <c r="B235" i="19"/>
  <c r="N235" i="19" s="1"/>
  <c r="B236" i="19"/>
  <c r="N236" i="19" s="1"/>
  <c r="B237" i="19"/>
  <c r="N237" i="19" s="1"/>
  <c r="B238" i="19"/>
  <c r="N238" i="19" s="1"/>
  <c r="B239" i="19"/>
  <c r="N239" i="19" s="1"/>
  <c r="B240" i="19"/>
  <c r="N240" i="19" s="1"/>
  <c r="B241" i="19"/>
  <c r="N241" i="19" s="1"/>
  <c r="B242" i="19"/>
  <c r="N242" i="19" s="1"/>
  <c r="B244" i="19"/>
  <c r="N244" i="19" s="1"/>
  <c r="N245" i="19"/>
  <c r="B246" i="19"/>
  <c r="N246" i="19" s="1"/>
  <c r="B230" i="19"/>
  <c r="N221" i="19"/>
  <c r="P221" i="19" s="1"/>
  <c r="C221" i="19"/>
  <c r="G221" i="19"/>
  <c r="J221" i="19"/>
  <c r="M221" i="19"/>
  <c r="O221" i="19"/>
  <c r="M220" i="19"/>
  <c r="M219" i="19"/>
  <c r="G219" i="19"/>
  <c r="O219" i="19"/>
  <c r="N219" i="19"/>
  <c r="M218" i="19"/>
  <c r="J218" i="19"/>
  <c r="G218" i="19"/>
  <c r="C218" i="19"/>
  <c r="N218" i="19"/>
  <c r="M217" i="19"/>
  <c r="J217" i="19"/>
  <c r="G217" i="19"/>
  <c r="C217" i="19"/>
  <c r="O217" i="19" s="1"/>
  <c r="N217" i="19"/>
  <c r="M216" i="19"/>
  <c r="J216" i="19"/>
  <c r="G216" i="19"/>
  <c r="C216" i="19"/>
  <c r="O216" i="19" s="1"/>
  <c r="N216" i="19"/>
  <c r="M215" i="19"/>
  <c r="J215" i="19"/>
  <c r="G215" i="19"/>
  <c r="C215" i="19"/>
  <c r="O215" i="19" s="1"/>
  <c r="N215" i="19"/>
  <c r="M214" i="19"/>
  <c r="J214" i="19"/>
  <c r="G214" i="19"/>
  <c r="C214" i="19"/>
  <c r="O214" i="19" s="1"/>
  <c r="N214" i="19"/>
  <c r="M213" i="19"/>
  <c r="J213" i="19"/>
  <c r="G213" i="19"/>
  <c r="C213" i="19"/>
  <c r="O213" i="19" s="1"/>
  <c r="N213" i="19"/>
  <c r="M212" i="19"/>
  <c r="J212" i="19"/>
  <c r="G212" i="19"/>
  <c r="C212" i="19"/>
  <c r="O212" i="19" s="1"/>
  <c r="N212" i="19"/>
  <c r="M211" i="19"/>
  <c r="J211" i="19"/>
  <c r="G211" i="19"/>
  <c r="C211" i="19"/>
  <c r="O211" i="19" s="1"/>
  <c r="N211" i="19"/>
  <c r="M210" i="19"/>
  <c r="J210" i="19"/>
  <c r="G210" i="19"/>
  <c r="C210" i="19"/>
  <c r="N210" i="19"/>
  <c r="M209" i="19"/>
  <c r="J209" i="19"/>
  <c r="G209" i="19"/>
  <c r="C209" i="19"/>
  <c r="O209" i="19" s="1"/>
  <c r="N209" i="19"/>
  <c r="M208" i="19"/>
  <c r="J208" i="19"/>
  <c r="G208" i="19"/>
  <c r="C208" i="19"/>
  <c r="O208" i="19" s="1"/>
  <c r="N208" i="19"/>
  <c r="M207" i="19"/>
  <c r="J207" i="19"/>
  <c r="G207" i="19"/>
  <c r="C207" i="19"/>
  <c r="O207" i="19" s="1"/>
  <c r="N207" i="19"/>
  <c r="M206" i="19"/>
  <c r="J206" i="19"/>
  <c r="G206" i="19"/>
  <c r="C206" i="19"/>
  <c r="N206" i="19"/>
  <c r="M205" i="19"/>
  <c r="J205" i="19"/>
  <c r="G205" i="19"/>
  <c r="C205" i="19"/>
  <c r="O205" i="19" s="1"/>
  <c r="N205" i="19"/>
  <c r="M204" i="19"/>
  <c r="J204" i="19"/>
  <c r="G204" i="19"/>
  <c r="C204" i="19"/>
  <c r="O204" i="19" s="1"/>
  <c r="N204" i="19"/>
  <c r="N203" i="19"/>
  <c r="M203" i="19"/>
  <c r="J203" i="19"/>
  <c r="G203" i="19"/>
  <c r="C203" i="19"/>
  <c r="O203" i="19" s="1"/>
  <c r="M202" i="19"/>
  <c r="J202" i="19"/>
  <c r="G202" i="19"/>
  <c r="C202" i="19"/>
  <c r="O202" i="19" s="1"/>
  <c r="M201" i="19"/>
  <c r="J201" i="19"/>
  <c r="C201" i="19"/>
  <c r="G201" i="19"/>
  <c r="O176" i="19"/>
  <c r="O185" i="19"/>
  <c r="O193" i="19"/>
  <c r="L175" i="19"/>
  <c r="K175" i="19"/>
  <c r="I175" i="19"/>
  <c r="C175" i="19" s="1"/>
  <c r="H175" i="19"/>
  <c r="B175" i="19" s="1"/>
  <c r="F175" i="19"/>
  <c r="E175" i="19"/>
  <c r="M194" i="19"/>
  <c r="M193" i="19"/>
  <c r="M192" i="19"/>
  <c r="M191" i="19"/>
  <c r="M190" i="19"/>
  <c r="M189" i="19"/>
  <c r="M188" i="19"/>
  <c r="M187" i="19"/>
  <c r="M186" i="19"/>
  <c r="M185" i="19"/>
  <c r="M184" i="19"/>
  <c r="M183" i="19"/>
  <c r="M182" i="19"/>
  <c r="M181" i="19"/>
  <c r="M180" i="19"/>
  <c r="M179" i="19"/>
  <c r="M178" i="19"/>
  <c r="M177" i="19"/>
  <c r="M176" i="19"/>
  <c r="M175" i="19"/>
  <c r="J194" i="19"/>
  <c r="J191" i="19"/>
  <c r="J190" i="19"/>
  <c r="J188" i="19"/>
  <c r="J187" i="19"/>
  <c r="J186" i="19"/>
  <c r="J185" i="19"/>
  <c r="J184" i="19"/>
  <c r="J183" i="19"/>
  <c r="J182" i="19"/>
  <c r="J181" i="19"/>
  <c r="J179" i="19"/>
  <c r="J178" i="19"/>
  <c r="J177" i="19"/>
  <c r="J176" i="19"/>
  <c r="G193" i="19"/>
  <c r="G191" i="19"/>
  <c r="G188" i="19"/>
  <c r="G187" i="19"/>
  <c r="G185" i="19"/>
  <c r="G184" i="19"/>
  <c r="G183" i="19"/>
  <c r="G181" i="19"/>
  <c r="G180" i="19"/>
  <c r="G179" i="19"/>
  <c r="G177" i="19"/>
  <c r="G175" i="19"/>
  <c r="C177" i="19"/>
  <c r="O177" i="19" s="1"/>
  <c r="O178" i="19"/>
  <c r="C179" i="19"/>
  <c r="O179" i="19" s="1"/>
  <c r="C181" i="19"/>
  <c r="O182" i="19"/>
  <c r="C183" i="19"/>
  <c r="O183" i="19" s="1"/>
  <c r="C184" i="19"/>
  <c r="O184" i="19" s="1"/>
  <c r="C185" i="19"/>
  <c r="O186" i="19"/>
  <c r="C187" i="19"/>
  <c r="O187" i="19" s="1"/>
  <c r="C188" i="19"/>
  <c r="O190" i="19"/>
  <c r="C191" i="19"/>
  <c r="O191" i="19" s="1"/>
  <c r="O194" i="19"/>
  <c r="N176" i="19"/>
  <c r="B177" i="19"/>
  <c r="N177" i="19" s="1"/>
  <c r="N178" i="19"/>
  <c r="B179" i="19"/>
  <c r="N180" i="19"/>
  <c r="B181" i="19"/>
  <c r="N181" i="19" s="1"/>
  <c r="N182" i="19"/>
  <c r="B183" i="19"/>
  <c r="B184" i="19"/>
  <c r="N184" i="19" s="1"/>
  <c r="B185" i="19"/>
  <c r="N185" i="19" s="1"/>
  <c r="N186" i="19"/>
  <c r="B187" i="19"/>
  <c r="B188" i="19"/>
  <c r="N188" i="19" s="1"/>
  <c r="N190" i="19"/>
  <c r="B191" i="19"/>
  <c r="N193" i="19"/>
  <c r="N194" i="19"/>
  <c r="M167" i="19"/>
  <c r="J167" i="19"/>
  <c r="N167" i="19"/>
  <c r="M166" i="19"/>
  <c r="G166" i="19"/>
  <c r="N166" i="19"/>
  <c r="M165" i="19"/>
  <c r="M164" i="19"/>
  <c r="J164" i="19"/>
  <c r="G164" i="19"/>
  <c r="C164" i="19"/>
  <c r="O164" i="19" s="1"/>
  <c r="B164" i="19"/>
  <c r="N164" i="19" s="1"/>
  <c r="M163" i="19"/>
  <c r="J163" i="19"/>
  <c r="G163" i="19"/>
  <c r="C163" i="19"/>
  <c r="O163" i="19" s="1"/>
  <c r="B163" i="19"/>
  <c r="N163" i="19" s="1"/>
  <c r="M162" i="19"/>
  <c r="J162" i="19"/>
  <c r="G162" i="19"/>
  <c r="C162" i="19"/>
  <c r="O162" i="19" s="1"/>
  <c r="B162" i="19"/>
  <c r="N162" i="19" s="1"/>
  <c r="M161" i="19"/>
  <c r="J161" i="19"/>
  <c r="G161" i="19"/>
  <c r="C161" i="19"/>
  <c r="O161" i="19" s="1"/>
  <c r="B161" i="19"/>
  <c r="N161" i="19" s="1"/>
  <c r="M160" i="19"/>
  <c r="J160" i="19"/>
  <c r="G160" i="19"/>
  <c r="C160" i="19"/>
  <c r="O160" i="19" s="1"/>
  <c r="B160" i="19"/>
  <c r="N160" i="19" s="1"/>
  <c r="M159" i="19"/>
  <c r="J159" i="19"/>
  <c r="G159" i="19"/>
  <c r="C159" i="19"/>
  <c r="O159" i="19" s="1"/>
  <c r="B159" i="19"/>
  <c r="N159" i="19" s="1"/>
  <c r="M158" i="19"/>
  <c r="J158" i="19"/>
  <c r="G158" i="19"/>
  <c r="C158" i="19"/>
  <c r="O158" i="19" s="1"/>
  <c r="B158" i="19"/>
  <c r="N158" i="19" s="1"/>
  <c r="M157" i="19"/>
  <c r="J157" i="19"/>
  <c r="G157" i="19"/>
  <c r="C157" i="19"/>
  <c r="O157" i="19" s="1"/>
  <c r="B157" i="19"/>
  <c r="N157" i="19" s="1"/>
  <c r="M156" i="19"/>
  <c r="J156" i="19"/>
  <c r="G156" i="19"/>
  <c r="C156" i="19"/>
  <c r="O156" i="19" s="1"/>
  <c r="B156" i="19"/>
  <c r="N156" i="19" s="1"/>
  <c r="M155" i="19"/>
  <c r="J155" i="19"/>
  <c r="G155" i="19"/>
  <c r="C155" i="19"/>
  <c r="O155" i="19" s="1"/>
  <c r="B155" i="19"/>
  <c r="N155" i="19" s="1"/>
  <c r="M154" i="19"/>
  <c r="J154" i="19"/>
  <c r="B154" i="19"/>
  <c r="N154" i="19" s="1"/>
  <c r="M153" i="19"/>
  <c r="J153" i="19"/>
  <c r="G153" i="19"/>
  <c r="C153" i="19"/>
  <c r="O153" i="19" s="1"/>
  <c r="B153" i="19"/>
  <c r="N153" i="19" s="1"/>
  <c r="M152" i="19"/>
  <c r="J152" i="19"/>
  <c r="G152" i="19"/>
  <c r="C152" i="19"/>
  <c r="O152" i="19" s="1"/>
  <c r="B152" i="19"/>
  <c r="N152" i="19" s="1"/>
  <c r="M151" i="19"/>
  <c r="J151" i="19"/>
  <c r="G151" i="19"/>
  <c r="C151" i="19"/>
  <c r="O151" i="19" s="1"/>
  <c r="B151" i="19"/>
  <c r="N151" i="19" s="1"/>
  <c r="M150" i="19"/>
  <c r="J150" i="19"/>
  <c r="G150" i="19"/>
  <c r="C150" i="19"/>
  <c r="O150" i="19" s="1"/>
  <c r="B150" i="19"/>
  <c r="N150" i="19" s="1"/>
  <c r="N149" i="19"/>
  <c r="M149" i="19"/>
  <c r="J149" i="19"/>
  <c r="G149" i="19"/>
  <c r="C149" i="19"/>
  <c r="B149" i="19"/>
  <c r="M148" i="19"/>
  <c r="J148" i="19"/>
  <c r="G148" i="19"/>
  <c r="C148" i="19"/>
  <c r="O148" i="19" s="1"/>
  <c r="B148" i="19"/>
  <c r="N148" i="19" s="1"/>
  <c r="L147" i="19"/>
  <c r="M147" i="19" s="1"/>
  <c r="K147" i="19"/>
  <c r="I147" i="19"/>
  <c r="H147" i="19"/>
  <c r="E147" i="19"/>
  <c r="G147" i="19" s="1"/>
  <c r="G137" i="19"/>
  <c r="M139" i="19"/>
  <c r="J139" i="19"/>
  <c r="G139" i="19"/>
  <c r="C139" i="19"/>
  <c r="O139" i="19" s="1"/>
  <c r="B139" i="19"/>
  <c r="N139" i="19" s="1"/>
  <c r="M138" i="19"/>
  <c r="M137" i="19"/>
  <c r="O137" i="19"/>
  <c r="N137" i="19"/>
  <c r="M136" i="19"/>
  <c r="J136" i="19"/>
  <c r="G136" i="19"/>
  <c r="C136" i="19"/>
  <c r="O136" i="19" s="1"/>
  <c r="B136" i="19"/>
  <c r="N136" i="19" s="1"/>
  <c r="M135" i="19"/>
  <c r="J135" i="19"/>
  <c r="G135" i="19"/>
  <c r="C135" i="19"/>
  <c r="O135" i="19" s="1"/>
  <c r="B135" i="19"/>
  <c r="N135" i="19" s="1"/>
  <c r="M134" i="19"/>
  <c r="J134" i="19"/>
  <c r="G134" i="19"/>
  <c r="C134" i="19"/>
  <c r="O134" i="19" s="1"/>
  <c r="B134" i="19"/>
  <c r="N134" i="19" s="1"/>
  <c r="M133" i="19"/>
  <c r="J133" i="19"/>
  <c r="G133" i="19"/>
  <c r="C133" i="19"/>
  <c r="O133" i="19" s="1"/>
  <c r="B133" i="19"/>
  <c r="N133" i="19" s="1"/>
  <c r="M132" i="19"/>
  <c r="J132" i="19"/>
  <c r="G132" i="19"/>
  <c r="C132" i="19"/>
  <c r="O132" i="19" s="1"/>
  <c r="B132" i="19"/>
  <c r="D132" i="19" s="1"/>
  <c r="M131" i="19"/>
  <c r="J131" i="19"/>
  <c r="G131" i="19"/>
  <c r="C131" i="19"/>
  <c r="B131" i="19"/>
  <c r="N131" i="19" s="1"/>
  <c r="M130" i="19"/>
  <c r="J130" i="19"/>
  <c r="G130" i="19"/>
  <c r="C130" i="19"/>
  <c r="O130" i="19" s="1"/>
  <c r="B130" i="19"/>
  <c r="N130" i="19" s="1"/>
  <c r="M129" i="19"/>
  <c r="J129" i="19"/>
  <c r="G129" i="19"/>
  <c r="C129" i="19"/>
  <c r="O129" i="19" s="1"/>
  <c r="B129" i="19"/>
  <c r="N129" i="19" s="1"/>
  <c r="M128" i="19"/>
  <c r="J128" i="19"/>
  <c r="G128" i="19"/>
  <c r="C128" i="19"/>
  <c r="O128" i="19" s="1"/>
  <c r="B128" i="19"/>
  <c r="N128" i="19" s="1"/>
  <c r="M127" i="19"/>
  <c r="J127" i="19"/>
  <c r="G127" i="19"/>
  <c r="C127" i="19"/>
  <c r="B127" i="19"/>
  <c r="N127" i="19" s="1"/>
  <c r="M126" i="19"/>
  <c r="J126" i="19"/>
  <c r="G126" i="19"/>
  <c r="C126" i="19"/>
  <c r="O126" i="19" s="1"/>
  <c r="B126" i="19"/>
  <c r="N126" i="19" s="1"/>
  <c r="M125" i="19"/>
  <c r="J125" i="19"/>
  <c r="G125" i="19"/>
  <c r="C125" i="19"/>
  <c r="O125" i="19" s="1"/>
  <c r="B125" i="19"/>
  <c r="N125" i="19" s="1"/>
  <c r="M124" i="19"/>
  <c r="J124" i="19"/>
  <c r="G124" i="19"/>
  <c r="C124" i="19"/>
  <c r="O124" i="19" s="1"/>
  <c r="B124" i="19"/>
  <c r="N124" i="19" s="1"/>
  <c r="M123" i="19"/>
  <c r="J123" i="19"/>
  <c r="G123" i="19"/>
  <c r="C123" i="19"/>
  <c r="B123" i="19"/>
  <c r="N123" i="19" s="1"/>
  <c r="M122" i="19"/>
  <c r="J122" i="19"/>
  <c r="G122" i="19"/>
  <c r="C122" i="19"/>
  <c r="O122" i="19" s="1"/>
  <c r="B122" i="19"/>
  <c r="N122" i="19" s="1"/>
  <c r="M121" i="19"/>
  <c r="J121" i="19"/>
  <c r="G121" i="19"/>
  <c r="C121" i="19"/>
  <c r="O121" i="19" s="1"/>
  <c r="B121" i="19"/>
  <c r="N121" i="19" s="1"/>
  <c r="M120" i="19"/>
  <c r="J120" i="19"/>
  <c r="G120" i="19"/>
  <c r="C120" i="19"/>
  <c r="O120" i="19" s="1"/>
  <c r="B120" i="19"/>
  <c r="N120" i="19" s="1"/>
  <c r="L119" i="19"/>
  <c r="K119" i="19"/>
  <c r="M119" i="19" s="1"/>
  <c r="I119" i="19"/>
  <c r="H119" i="19"/>
  <c r="J119" i="19" s="1"/>
  <c r="F119" i="19"/>
  <c r="E119" i="19"/>
  <c r="G119" i="19" s="1"/>
  <c r="M55" i="19"/>
  <c r="J55" i="19"/>
  <c r="G55" i="19"/>
  <c r="C55" i="19"/>
  <c r="O55" i="19" s="1"/>
  <c r="B55" i="19"/>
  <c r="N55" i="19" s="1"/>
  <c r="M54" i="19"/>
  <c r="M53" i="19"/>
  <c r="N53" i="19"/>
  <c r="M52" i="19"/>
  <c r="J52" i="19"/>
  <c r="G52" i="19"/>
  <c r="C52" i="19"/>
  <c r="O52" i="19" s="1"/>
  <c r="B52" i="19"/>
  <c r="N52" i="19" s="1"/>
  <c r="M51" i="19"/>
  <c r="J51" i="19"/>
  <c r="G51" i="19"/>
  <c r="C51" i="19"/>
  <c r="B51" i="19"/>
  <c r="N51" i="19" s="1"/>
  <c r="M50" i="19"/>
  <c r="J50" i="19"/>
  <c r="G50" i="19"/>
  <c r="C50" i="19"/>
  <c r="O50" i="19" s="1"/>
  <c r="B50" i="19"/>
  <c r="N50" i="19" s="1"/>
  <c r="M49" i="19"/>
  <c r="J49" i="19"/>
  <c r="G49" i="19"/>
  <c r="C49" i="19"/>
  <c r="O49" i="19" s="1"/>
  <c r="B49" i="19"/>
  <c r="N49" i="19" s="1"/>
  <c r="M48" i="19"/>
  <c r="J48" i="19"/>
  <c r="G48" i="19"/>
  <c r="C48" i="19"/>
  <c r="O48" i="19" s="1"/>
  <c r="B48" i="19"/>
  <c r="N48" i="19" s="1"/>
  <c r="O47" i="19"/>
  <c r="M47" i="19"/>
  <c r="J47" i="19"/>
  <c r="B47" i="19"/>
  <c r="N47" i="19" s="1"/>
  <c r="M46" i="19"/>
  <c r="J46" i="19"/>
  <c r="G46" i="19"/>
  <c r="C46" i="19"/>
  <c r="O46" i="19" s="1"/>
  <c r="B46" i="19"/>
  <c r="N46" i="19" s="1"/>
  <c r="M45" i="19"/>
  <c r="J45" i="19"/>
  <c r="G45" i="19"/>
  <c r="C45" i="19"/>
  <c r="O45" i="19" s="1"/>
  <c r="B45" i="19"/>
  <c r="N45" i="19" s="1"/>
  <c r="M44" i="19"/>
  <c r="J44" i="19"/>
  <c r="G44" i="19"/>
  <c r="C44" i="19"/>
  <c r="O44" i="19" s="1"/>
  <c r="B44" i="19"/>
  <c r="N44" i="19" s="1"/>
  <c r="M43" i="19"/>
  <c r="J43" i="19"/>
  <c r="G43" i="19"/>
  <c r="C43" i="19"/>
  <c r="B43" i="19"/>
  <c r="N43" i="19" s="1"/>
  <c r="M42" i="19"/>
  <c r="J42" i="19"/>
  <c r="G42" i="19"/>
  <c r="C42" i="19"/>
  <c r="O42" i="19" s="1"/>
  <c r="B42" i="19"/>
  <c r="N42" i="19" s="1"/>
  <c r="M41" i="19"/>
  <c r="J41" i="19"/>
  <c r="G41" i="19"/>
  <c r="C41" i="19"/>
  <c r="O41" i="19" s="1"/>
  <c r="B41" i="19"/>
  <c r="N41" i="19" s="1"/>
  <c r="P41" i="19" s="1"/>
  <c r="M40" i="19"/>
  <c r="J40" i="19"/>
  <c r="G40" i="19"/>
  <c r="C40" i="19"/>
  <c r="O40" i="19" s="1"/>
  <c r="B40" i="19"/>
  <c r="N40" i="19" s="1"/>
  <c r="M39" i="19"/>
  <c r="J39" i="19"/>
  <c r="G39" i="19"/>
  <c r="C39" i="19"/>
  <c r="B39" i="19"/>
  <c r="N39" i="19" s="1"/>
  <c r="M38" i="19"/>
  <c r="J38" i="19"/>
  <c r="G38" i="19"/>
  <c r="C38" i="19"/>
  <c r="O38" i="19" s="1"/>
  <c r="B38" i="19"/>
  <c r="N38" i="19" s="1"/>
  <c r="M37" i="19"/>
  <c r="J37" i="19"/>
  <c r="G37" i="19"/>
  <c r="C37" i="19"/>
  <c r="O37" i="19" s="1"/>
  <c r="B37" i="19"/>
  <c r="N37" i="19" s="1"/>
  <c r="M36" i="19"/>
  <c r="J36" i="19"/>
  <c r="G36" i="19"/>
  <c r="C36" i="19"/>
  <c r="O36" i="19" s="1"/>
  <c r="B36" i="19"/>
  <c r="N36" i="19" s="1"/>
  <c r="L35" i="19"/>
  <c r="K35" i="19"/>
  <c r="M35" i="19" s="1"/>
  <c r="I35" i="19"/>
  <c r="H35" i="19"/>
  <c r="F35" i="19"/>
  <c r="E35" i="19"/>
  <c r="G35" i="19" s="1"/>
  <c r="G28" i="19"/>
  <c r="J28" i="19"/>
  <c r="M26" i="19"/>
  <c r="M27" i="19"/>
  <c r="M28" i="19"/>
  <c r="C9" i="19"/>
  <c r="O9" i="19" s="1"/>
  <c r="C10" i="19"/>
  <c r="O10" i="19" s="1"/>
  <c r="C11" i="19"/>
  <c r="O11" i="19" s="1"/>
  <c r="C12" i="19"/>
  <c r="C13" i="19"/>
  <c r="O13" i="19" s="1"/>
  <c r="C14" i="19"/>
  <c r="O14" i="19" s="1"/>
  <c r="C15" i="19"/>
  <c r="O15" i="19" s="1"/>
  <c r="C16" i="19"/>
  <c r="O16" i="19" s="1"/>
  <c r="C17" i="19"/>
  <c r="O17" i="19" s="1"/>
  <c r="C18" i="19"/>
  <c r="O18" i="19" s="1"/>
  <c r="C19" i="19"/>
  <c r="O19" i="19" s="1"/>
  <c r="C20" i="19"/>
  <c r="O20" i="19" s="1"/>
  <c r="C21" i="19"/>
  <c r="O21" i="19" s="1"/>
  <c r="C22" i="19"/>
  <c r="O22" i="19" s="1"/>
  <c r="C23" i="19"/>
  <c r="O23" i="19" s="1"/>
  <c r="C24" i="19"/>
  <c r="O24" i="19" s="1"/>
  <c r="C25" i="19"/>
  <c r="O25" i="19" s="1"/>
  <c r="O27" i="19"/>
  <c r="P27" i="19" s="1"/>
  <c r="C28" i="19"/>
  <c r="O28" i="19" s="1"/>
  <c r="B10" i="19"/>
  <c r="N10" i="19" s="1"/>
  <c r="B11" i="19"/>
  <c r="N11" i="19" s="1"/>
  <c r="B12" i="19"/>
  <c r="N12" i="19" s="1"/>
  <c r="B13" i="19"/>
  <c r="N13" i="19" s="1"/>
  <c r="B14" i="19"/>
  <c r="N14" i="19" s="1"/>
  <c r="B15" i="19"/>
  <c r="N15" i="19" s="1"/>
  <c r="B16" i="19"/>
  <c r="N16" i="19" s="1"/>
  <c r="B17" i="19"/>
  <c r="N17" i="19" s="1"/>
  <c r="B18" i="19"/>
  <c r="N18" i="19" s="1"/>
  <c r="B19" i="19"/>
  <c r="N19" i="19" s="1"/>
  <c r="B20" i="19"/>
  <c r="N20" i="19" s="1"/>
  <c r="B21" i="19"/>
  <c r="N21" i="19" s="1"/>
  <c r="B22" i="19"/>
  <c r="N22" i="19" s="1"/>
  <c r="B23" i="19"/>
  <c r="N23" i="19" s="1"/>
  <c r="B24" i="19"/>
  <c r="N24" i="19" s="1"/>
  <c r="B25" i="19"/>
  <c r="N25" i="19" s="1"/>
  <c r="N26" i="19"/>
  <c r="B28" i="19"/>
  <c r="N28" i="19" s="1"/>
  <c r="B9" i="19"/>
  <c r="F8" i="19"/>
  <c r="E8" i="19"/>
  <c r="I8" i="19"/>
  <c r="H8" i="19"/>
  <c r="L8" i="19"/>
  <c r="K8" i="19"/>
  <c r="L6" i="17"/>
  <c r="K6" i="17"/>
  <c r="I6" i="17"/>
  <c r="H6" i="17"/>
  <c r="F6" i="17"/>
  <c r="E6" i="17"/>
  <c r="B6" i="17" s="1"/>
  <c r="M26" i="17"/>
  <c r="J26" i="17"/>
  <c r="G14" i="17"/>
  <c r="G15" i="17"/>
  <c r="G17" i="17"/>
  <c r="G20" i="17"/>
  <c r="G21" i="17"/>
  <c r="G7" i="17"/>
  <c r="G21" i="16"/>
  <c r="M24" i="16"/>
  <c r="M25" i="16"/>
  <c r="M26" i="16"/>
  <c r="G11" i="15"/>
  <c r="J9" i="15"/>
  <c r="J10" i="15"/>
  <c r="J11" i="15"/>
  <c r="J12" i="15"/>
  <c r="J13" i="15"/>
  <c r="J14" i="15"/>
  <c r="J15" i="15"/>
  <c r="J16" i="15"/>
  <c r="J17" i="15"/>
  <c r="J18" i="15"/>
  <c r="J27" i="9"/>
  <c r="G27" i="9"/>
  <c r="G22" i="9"/>
  <c r="P26" i="9"/>
  <c r="G49" i="23" l="1"/>
  <c r="D49" i="23"/>
  <c r="N254" i="19"/>
  <c r="O268" i="19"/>
  <c r="M229" i="19"/>
  <c r="N230" i="19"/>
  <c r="B229" i="19"/>
  <c r="D203" i="19"/>
  <c r="N201" i="19"/>
  <c r="P211" i="19"/>
  <c r="P208" i="19"/>
  <c r="J175" i="19"/>
  <c r="P184" i="19"/>
  <c r="D149" i="19"/>
  <c r="O149" i="19"/>
  <c r="J147" i="19"/>
  <c r="D154" i="19"/>
  <c r="P159" i="19"/>
  <c r="O147" i="19"/>
  <c r="D51" i="19"/>
  <c r="J35" i="19"/>
  <c r="P44" i="19"/>
  <c r="P28" i="19"/>
  <c r="G6" i="23"/>
  <c r="D29" i="23"/>
  <c r="D6" i="23"/>
  <c r="I30" i="22"/>
  <c r="I6" i="22"/>
  <c r="D6" i="22"/>
  <c r="P273" i="19"/>
  <c r="P257" i="19"/>
  <c r="D256" i="19"/>
  <c r="P270" i="19"/>
  <c r="D257" i="19"/>
  <c r="P264" i="19"/>
  <c r="J254" i="19"/>
  <c r="P265" i="19"/>
  <c r="P271" i="19"/>
  <c r="G254" i="19"/>
  <c r="P259" i="19"/>
  <c r="P262" i="19"/>
  <c r="D264" i="19"/>
  <c r="D265" i="19"/>
  <c r="P267" i="19"/>
  <c r="O256" i="19"/>
  <c r="P256" i="19" s="1"/>
  <c r="D260" i="19"/>
  <c r="D261" i="19"/>
  <c r="P272" i="19"/>
  <c r="P263" i="19"/>
  <c r="P268" i="19"/>
  <c r="D269" i="19"/>
  <c r="P219" i="19"/>
  <c r="P203" i="19"/>
  <c r="D219" i="19"/>
  <c r="P214" i="19"/>
  <c r="D218" i="19"/>
  <c r="P213" i="19"/>
  <c r="D206" i="19"/>
  <c r="D207" i="19"/>
  <c r="P207" i="19"/>
  <c r="P217" i="19"/>
  <c r="O218" i="19"/>
  <c r="P218" i="19" s="1"/>
  <c r="P205" i="19"/>
  <c r="O206" i="19"/>
  <c r="P206" i="19" s="1"/>
  <c r="D210" i="19"/>
  <c r="D211" i="19"/>
  <c r="P209" i="19"/>
  <c r="O210" i="19"/>
  <c r="P210" i="19" s="1"/>
  <c r="D214" i="19"/>
  <c r="D215" i="19"/>
  <c r="D221" i="19"/>
  <c r="P192" i="19"/>
  <c r="P176" i="19"/>
  <c r="D191" i="19"/>
  <c r="D187" i="19"/>
  <c r="D179" i="19"/>
  <c r="D193" i="19"/>
  <c r="D185" i="19"/>
  <c r="D181" i="19"/>
  <c r="D177" i="19"/>
  <c r="P189" i="19"/>
  <c r="O181" i="19"/>
  <c r="O175" i="19" s="1"/>
  <c r="D183" i="19"/>
  <c r="P193" i="19"/>
  <c r="P185" i="19"/>
  <c r="P177" i="19"/>
  <c r="D188" i="19"/>
  <c r="D184" i="19"/>
  <c r="D180" i="19"/>
  <c r="D176" i="19"/>
  <c r="O188" i="19"/>
  <c r="P188" i="19" s="1"/>
  <c r="O180" i="19"/>
  <c r="P180" i="19" s="1"/>
  <c r="P194" i="19"/>
  <c r="P190" i="19"/>
  <c r="P186" i="19"/>
  <c r="P182" i="19"/>
  <c r="P178" i="19"/>
  <c r="D190" i="19"/>
  <c r="D186" i="19"/>
  <c r="D182" i="19"/>
  <c r="D178" i="19"/>
  <c r="N187" i="19"/>
  <c r="P187" i="19" s="1"/>
  <c r="N179" i="19"/>
  <c r="P179" i="19" s="1"/>
  <c r="D194" i="19"/>
  <c r="N191" i="19"/>
  <c r="P191" i="19" s="1"/>
  <c r="N183" i="19"/>
  <c r="P183" i="19" s="1"/>
  <c r="P154" i="19"/>
  <c r="P155" i="19"/>
  <c r="D153" i="19"/>
  <c r="P165" i="19"/>
  <c r="D157" i="19"/>
  <c r="D158" i="19"/>
  <c r="P156" i="19"/>
  <c r="P157" i="19"/>
  <c r="D161" i="19"/>
  <c r="D162" i="19"/>
  <c r="P164" i="19"/>
  <c r="P152" i="19"/>
  <c r="P153" i="19"/>
  <c r="P158" i="19"/>
  <c r="P149" i="19"/>
  <c r="D150" i="19"/>
  <c r="P160" i="19"/>
  <c r="P161" i="19"/>
  <c r="D166" i="19"/>
  <c r="P135" i="19"/>
  <c r="D127" i="19"/>
  <c r="O127" i="19"/>
  <c r="P127" i="19" s="1"/>
  <c r="N132" i="19"/>
  <c r="P132" i="19" s="1"/>
  <c r="D137" i="19"/>
  <c r="P128" i="19"/>
  <c r="D131" i="19"/>
  <c r="P133" i="19"/>
  <c r="P126" i="19"/>
  <c r="D120" i="19"/>
  <c r="P136" i="19"/>
  <c r="D123" i="19"/>
  <c r="D124" i="19"/>
  <c r="P134" i="19"/>
  <c r="P131" i="19"/>
  <c r="P130" i="19"/>
  <c r="O131" i="19"/>
  <c r="D135" i="19"/>
  <c r="D136" i="19"/>
  <c r="B119" i="19"/>
  <c r="P122" i="19"/>
  <c r="O123" i="19"/>
  <c r="P123" i="19" s="1"/>
  <c r="P125" i="19"/>
  <c r="D128" i="19"/>
  <c r="P137" i="19"/>
  <c r="P47" i="19"/>
  <c r="D52" i="19"/>
  <c r="P46" i="19"/>
  <c r="D36" i="19"/>
  <c r="D39" i="19"/>
  <c r="D40" i="19"/>
  <c r="P40" i="19"/>
  <c r="P50" i="19"/>
  <c r="O51" i="19"/>
  <c r="P51" i="19" s="1"/>
  <c r="P38" i="19"/>
  <c r="O39" i="19"/>
  <c r="P39" i="19" s="1"/>
  <c r="D43" i="19"/>
  <c r="D44" i="19"/>
  <c r="P53" i="19"/>
  <c r="C35" i="19"/>
  <c r="B35" i="19"/>
  <c r="P42" i="19"/>
  <c r="O43" i="19"/>
  <c r="P43" i="19" s="1"/>
  <c r="P45" i="19"/>
  <c r="D47" i="19"/>
  <c r="D48" i="19"/>
  <c r="P26" i="19"/>
  <c r="B8" i="19"/>
  <c r="C8" i="19"/>
  <c r="N9" i="19"/>
  <c r="N8" i="19" s="1"/>
  <c r="O12" i="19"/>
  <c r="O8" i="19" s="1"/>
  <c r="D54" i="22"/>
  <c r="D30" i="22"/>
  <c r="P266" i="19"/>
  <c r="P269" i="19"/>
  <c r="P255" i="19"/>
  <c r="P258" i="19"/>
  <c r="P261" i="19"/>
  <c r="P274" i="19"/>
  <c r="D254" i="19"/>
  <c r="D258" i="19"/>
  <c r="D262" i="19"/>
  <c r="D266" i="19"/>
  <c r="D270" i="19"/>
  <c r="D274" i="19"/>
  <c r="D255" i="19"/>
  <c r="D259" i="19"/>
  <c r="D263" i="19"/>
  <c r="D267" i="19"/>
  <c r="D271" i="19"/>
  <c r="N229" i="19"/>
  <c r="P212" i="19"/>
  <c r="P215" i="19"/>
  <c r="P202" i="19"/>
  <c r="P216" i="19"/>
  <c r="P204" i="19"/>
  <c r="P220" i="19"/>
  <c r="D204" i="19"/>
  <c r="D208" i="19"/>
  <c r="D212" i="19"/>
  <c r="D216" i="19"/>
  <c r="D201" i="19"/>
  <c r="D205" i="19"/>
  <c r="D209" i="19"/>
  <c r="D213" i="19"/>
  <c r="D217" i="19"/>
  <c r="D202" i="19"/>
  <c r="D175" i="19"/>
  <c r="P162" i="19"/>
  <c r="P150" i="19"/>
  <c r="P163" i="19"/>
  <c r="P166" i="19"/>
  <c r="N147" i="19"/>
  <c r="P148" i="19"/>
  <c r="P151" i="19"/>
  <c r="P167" i="19"/>
  <c r="B147" i="19"/>
  <c r="D151" i="19"/>
  <c r="D155" i="19"/>
  <c r="D159" i="19"/>
  <c r="D163" i="19"/>
  <c r="D167" i="19"/>
  <c r="C147" i="19"/>
  <c r="D148" i="19"/>
  <c r="D152" i="19"/>
  <c r="D156" i="19"/>
  <c r="D160" i="19"/>
  <c r="D164" i="19"/>
  <c r="P129" i="19"/>
  <c r="P138" i="19"/>
  <c r="P121" i="19"/>
  <c r="P124" i="19"/>
  <c r="P139" i="19"/>
  <c r="C119" i="19"/>
  <c r="D119" i="19" s="1"/>
  <c r="D121" i="19"/>
  <c r="D125" i="19"/>
  <c r="D129" i="19"/>
  <c r="D133" i="19"/>
  <c r="D139" i="19"/>
  <c r="P120" i="19"/>
  <c r="D122" i="19"/>
  <c r="D126" i="19"/>
  <c r="D130" i="19"/>
  <c r="D134" i="19"/>
  <c r="P48" i="19"/>
  <c r="N35" i="19"/>
  <c r="P49" i="19"/>
  <c r="P52" i="19"/>
  <c r="P54" i="19"/>
  <c r="P37" i="19"/>
  <c r="P55" i="19"/>
  <c r="D37" i="19"/>
  <c r="D41" i="19"/>
  <c r="D45" i="19"/>
  <c r="D49" i="19"/>
  <c r="D55" i="19"/>
  <c r="P36" i="19"/>
  <c r="D38" i="19"/>
  <c r="D42" i="19"/>
  <c r="D46" i="19"/>
  <c r="D50" i="19"/>
  <c r="O254" i="19" l="1"/>
  <c r="P254" i="19" s="1"/>
  <c r="O201" i="19"/>
  <c r="P201" i="19" s="1"/>
  <c r="N175" i="19"/>
  <c r="P181" i="19"/>
  <c r="O119" i="19"/>
  <c r="O35" i="19"/>
  <c r="P175" i="19"/>
  <c r="P147" i="19"/>
  <c r="D147" i="19"/>
  <c r="N119" i="19"/>
  <c r="P119" i="19" s="1"/>
  <c r="D35" i="19"/>
  <c r="P35" i="19"/>
  <c r="P25" i="19" l="1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P24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2" i="15"/>
  <c r="J21" i="15"/>
  <c r="J20" i="15"/>
  <c r="J19" i="15"/>
  <c r="J8" i="15"/>
  <c r="J7" i="15"/>
  <c r="G26" i="15"/>
  <c r="G25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J26" i="16"/>
  <c r="P24" i="16"/>
  <c r="P25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G23" i="16"/>
  <c r="G22" i="16"/>
  <c r="G20" i="16"/>
  <c r="G19" i="16"/>
  <c r="G17" i="16"/>
  <c r="G16" i="16"/>
  <c r="G15" i="16"/>
  <c r="G14" i="16"/>
  <c r="G13" i="16"/>
  <c r="G12" i="16"/>
  <c r="G10" i="16"/>
  <c r="G9" i="16"/>
  <c r="G8" i="16"/>
  <c r="G7" i="16"/>
  <c r="O243" i="19" l="1"/>
  <c r="C230" i="19"/>
  <c r="C232" i="19"/>
  <c r="C233" i="19"/>
  <c r="C234" i="19"/>
  <c r="C235" i="19"/>
  <c r="C236" i="19"/>
  <c r="C237" i="19"/>
  <c r="C239" i="19"/>
  <c r="C240" i="19"/>
  <c r="C241" i="19"/>
  <c r="C244" i="19"/>
  <c r="C246" i="19"/>
  <c r="D2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8" i="19"/>
  <c r="O238" i="19" l="1"/>
  <c r="P238" i="19" s="1"/>
  <c r="D238" i="19"/>
  <c r="P243" i="19"/>
  <c r="D243" i="19"/>
  <c r="D245" i="19"/>
  <c r="P245" i="19"/>
  <c r="D246" i="19"/>
  <c r="O246" i="19"/>
  <c r="P246" i="19" s="1"/>
  <c r="O239" i="19"/>
  <c r="P239" i="19" s="1"/>
  <c r="D239" i="19"/>
  <c r="O234" i="19"/>
  <c r="P234" i="19" s="1"/>
  <c r="D234" i="19"/>
  <c r="O230" i="19"/>
  <c r="C229" i="19"/>
  <c r="D229" i="19" s="1"/>
  <c r="D244" i="19"/>
  <c r="O244" i="19"/>
  <c r="P244" i="19" s="1"/>
  <c r="O237" i="19"/>
  <c r="P237" i="19" s="1"/>
  <c r="D237" i="19"/>
  <c r="O233" i="19"/>
  <c r="D233" i="19"/>
  <c r="O231" i="19"/>
  <c r="P231" i="19" s="1"/>
  <c r="D231" i="19"/>
  <c r="O241" i="19"/>
  <c r="P241" i="19" s="1"/>
  <c r="D241" i="19"/>
  <c r="O236" i="19"/>
  <c r="P236" i="19" s="1"/>
  <c r="D236" i="19"/>
  <c r="O232" i="19"/>
  <c r="P232" i="19" s="1"/>
  <c r="D232" i="19"/>
  <c r="O240" i="19"/>
  <c r="P240" i="19" s="1"/>
  <c r="D240" i="19"/>
  <c r="O235" i="19"/>
  <c r="P235" i="19" s="1"/>
  <c r="D235" i="19"/>
  <c r="D230" i="19"/>
  <c r="P242" i="19"/>
  <c r="D242" i="19"/>
  <c r="C26" i="17"/>
  <c r="O26" i="17" s="1"/>
  <c r="C23" i="17"/>
  <c r="O23" i="17" s="1"/>
  <c r="C8" i="17"/>
  <c r="O8" i="17" s="1"/>
  <c r="C9" i="17"/>
  <c r="O9" i="17" s="1"/>
  <c r="C10" i="17"/>
  <c r="O10" i="17" s="1"/>
  <c r="C11" i="17"/>
  <c r="O11" i="17" s="1"/>
  <c r="C12" i="17"/>
  <c r="O12" i="17" s="1"/>
  <c r="O13" i="17"/>
  <c r="C14" i="17"/>
  <c r="O14" i="17" s="1"/>
  <c r="C15" i="17"/>
  <c r="O15" i="17" s="1"/>
  <c r="O16" i="17"/>
  <c r="C17" i="17"/>
  <c r="O17" i="17" s="1"/>
  <c r="C18" i="17"/>
  <c r="O18" i="17" s="1"/>
  <c r="C19" i="17"/>
  <c r="O19" i="17" s="1"/>
  <c r="C20" i="17"/>
  <c r="O20" i="17" s="1"/>
  <c r="C21" i="17"/>
  <c r="O21" i="17" s="1"/>
  <c r="C22" i="17"/>
  <c r="O22" i="17" s="1"/>
  <c r="C7" i="17"/>
  <c r="O7" i="17" s="1"/>
  <c r="B26" i="17"/>
  <c r="N26" i="17" s="1"/>
  <c r="B23" i="17"/>
  <c r="N23" i="17" s="1"/>
  <c r="P23" i="17" s="1"/>
  <c r="B22" i="17"/>
  <c r="N22" i="17" s="1"/>
  <c r="P22" i="17" s="1"/>
  <c r="B7" i="17"/>
  <c r="N7" i="17" s="1"/>
  <c r="B8" i="17"/>
  <c r="N8" i="17" s="1"/>
  <c r="P8" i="17" s="1"/>
  <c r="B9" i="17"/>
  <c r="N9" i="17" s="1"/>
  <c r="P9" i="17" s="1"/>
  <c r="B10" i="17"/>
  <c r="N10" i="17" s="1"/>
  <c r="B11" i="17"/>
  <c r="N11" i="17" s="1"/>
  <c r="P11" i="17" s="1"/>
  <c r="B12" i="17"/>
  <c r="N12" i="17" s="1"/>
  <c r="P12" i="17" s="1"/>
  <c r="B13" i="17"/>
  <c r="N13" i="17" s="1"/>
  <c r="B14" i="17"/>
  <c r="N14" i="17" s="1"/>
  <c r="B15" i="17"/>
  <c r="N15" i="17" s="1"/>
  <c r="P15" i="17" s="1"/>
  <c r="B16" i="17"/>
  <c r="N16" i="17" s="1"/>
  <c r="B17" i="17"/>
  <c r="N17" i="17" s="1"/>
  <c r="P17" i="17" s="1"/>
  <c r="N18" i="17"/>
  <c r="P18" i="17" s="1"/>
  <c r="N19" i="17"/>
  <c r="P19" i="17" s="1"/>
  <c r="B20" i="17"/>
  <c r="N20" i="17" s="1"/>
  <c r="P20" i="17" s="1"/>
  <c r="B21" i="17"/>
  <c r="N21" i="17" s="1"/>
  <c r="P21" i="17" s="1"/>
  <c r="P10" i="17"/>
  <c r="P24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G8" i="17"/>
  <c r="G9" i="17"/>
  <c r="G10" i="17"/>
  <c r="G11" i="17"/>
  <c r="G12" i="17"/>
  <c r="G6" i="17"/>
  <c r="C26" i="16"/>
  <c r="O26" i="16" s="1"/>
  <c r="C11" i="16"/>
  <c r="O11" i="16" s="1"/>
  <c r="C8" i="16"/>
  <c r="O8" i="16" s="1"/>
  <c r="C9" i="16"/>
  <c r="O9" i="16" s="1"/>
  <c r="C10" i="16"/>
  <c r="O10" i="16" s="1"/>
  <c r="C12" i="16"/>
  <c r="O12" i="16" s="1"/>
  <c r="C13" i="16"/>
  <c r="O13" i="16" s="1"/>
  <c r="C14" i="16"/>
  <c r="O14" i="16" s="1"/>
  <c r="C15" i="16"/>
  <c r="O15" i="16" s="1"/>
  <c r="C16" i="16"/>
  <c r="O16" i="16" s="1"/>
  <c r="C17" i="16"/>
  <c r="O17" i="16" s="1"/>
  <c r="C18" i="16"/>
  <c r="O18" i="16" s="1"/>
  <c r="C19" i="16"/>
  <c r="O19" i="16" s="1"/>
  <c r="C20" i="16"/>
  <c r="O20" i="16" s="1"/>
  <c r="C21" i="16"/>
  <c r="O21" i="16" s="1"/>
  <c r="C22" i="16"/>
  <c r="O22" i="16" s="1"/>
  <c r="C23" i="16"/>
  <c r="O23" i="16" s="1"/>
  <c r="C7" i="16"/>
  <c r="O7" i="16" s="1"/>
  <c r="B26" i="16"/>
  <c r="N26" i="16" s="1"/>
  <c r="P26" i="16" s="1"/>
  <c r="B8" i="16"/>
  <c r="N8" i="16" s="1"/>
  <c r="B9" i="16"/>
  <c r="B10" i="16"/>
  <c r="N10" i="16" s="1"/>
  <c r="P10" i="16" s="1"/>
  <c r="B11" i="16"/>
  <c r="B12" i="16"/>
  <c r="N12" i="16" s="1"/>
  <c r="B13" i="16"/>
  <c r="N13" i="16" s="1"/>
  <c r="B14" i="16"/>
  <c r="B15" i="16"/>
  <c r="B16" i="16"/>
  <c r="N16" i="16" s="1"/>
  <c r="B17" i="16"/>
  <c r="N17" i="16" s="1"/>
  <c r="B19" i="16"/>
  <c r="B20" i="16"/>
  <c r="N20" i="16" s="1"/>
  <c r="P20" i="16" s="1"/>
  <c r="B21" i="16"/>
  <c r="B22" i="16"/>
  <c r="B23" i="16"/>
  <c r="B7" i="16"/>
  <c r="N7" i="16" s="1"/>
  <c r="P7" i="16" s="1"/>
  <c r="C26" i="15"/>
  <c r="O26" i="15" s="1"/>
  <c r="C25" i="15"/>
  <c r="O25" i="15" s="1"/>
  <c r="C18" i="15"/>
  <c r="O18" i="15" s="1"/>
  <c r="C17" i="15"/>
  <c r="O17" i="15" s="1"/>
  <c r="C8" i="15"/>
  <c r="O8" i="15" s="1"/>
  <c r="C9" i="15"/>
  <c r="O9" i="15" s="1"/>
  <c r="C10" i="15"/>
  <c r="O10" i="15" s="1"/>
  <c r="C11" i="15"/>
  <c r="O11" i="15" s="1"/>
  <c r="C12" i="15"/>
  <c r="O12" i="15" s="1"/>
  <c r="C13" i="15"/>
  <c r="O13" i="15" s="1"/>
  <c r="C14" i="15"/>
  <c r="O14" i="15" s="1"/>
  <c r="C15" i="15"/>
  <c r="O15" i="15" s="1"/>
  <c r="C16" i="15"/>
  <c r="O16" i="15" s="1"/>
  <c r="C19" i="15"/>
  <c r="O19" i="15" s="1"/>
  <c r="C20" i="15"/>
  <c r="O20" i="15" s="1"/>
  <c r="C21" i="15"/>
  <c r="O21" i="15" s="1"/>
  <c r="C22" i="15"/>
  <c r="O22" i="15" s="1"/>
  <c r="C23" i="15"/>
  <c r="O23" i="15" s="1"/>
  <c r="O7" i="15"/>
  <c r="B26" i="15"/>
  <c r="B25" i="15"/>
  <c r="N25" i="15" s="1"/>
  <c r="P25" i="15" s="1"/>
  <c r="B18" i="15"/>
  <c r="N18" i="15" s="1"/>
  <c r="B17" i="15"/>
  <c r="B8" i="15"/>
  <c r="N8" i="15" s="1"/>
  <c r="B9" i="15"/>
  <c r="N9" i="15" s="1"/>
  <c r="P9" i="15" s="1"/>
  <c r="B10" i="15"/>
  <c r="N10" i="15" s="1"/>
  <c r="B11" i="15"/>
  <c r="B12" i="15"/>
  <c r="B13" i="15"/>
  <c r="B14" i="15"/>
  <c r="B15" i="15"/>
  <c r="B16" i="15"/>
  <c r="B19" i="15"/>
  <c r="N19" i="15" s="1"/>
  <c r="P19" i="15" s="1"/>
  <c r="B20" i="15"/>
  <c r="N20" i="15" s="1"/>
  <c r="B21" i="15"/>
  <c r="B22" i="15"/>
  <c r="N22" i="15" s="1"/>
  <c r="P22" i="15" s="1"/>
  <c r="B23" i="15"/>
  <c r="N23" i="15" s="1"/>
  <c r="P23" i="15" s="1"/>
  <c r="N7" i="15"/>
  <c r="E6" i="13"/>
  <c r="C24" i="13"/>
  <c r="P24" i="13" s="1"/>
  <c r="C21" i="13"/>
  <c r="O21" i="13" s="1"/>
  <c r="C25" i="13"/>
  <c r="O25" i="13" s="1"/>
  <c r="C8" i="13"/>
  <c r="O8" i="13" s="1"/>
  <c r="C9" i="13"/>
  <c r="O9" i="13" s="1"/>
  <c r="P9" i="13" s="1"/>
  <c r="C10" i="13"/>
  <c r="O10" i="13" s="1"/>
  <c r="C11" i="13"/>
  <c r="O11" i="13" s="1"/>
  <c r="C12" i="13"/>
  <c r="O12" i="13" s="1"/>
  <c r="C13" i="13"/>
  <c r="O13" i="13" s="1"/>
  <c r="P13" i="13" s="1"/>
  <c r="C14" i="13"/>
  <c r="O14" i="13" s="1"/>
  <c r="C15" i="13"/>
  <c r="O15" i="13" s="1"/>
  <c r="C16" i="13"/>
  <c r="O16" i="13" s="1"/>
  <c r="C17" i="13"/>
  <c r="O17" i="13" s="1"/>
  <c r="P17" i="13" s="1"/>
  <c r="C18" i="13"/>
  <c r="O18" i="13" s="1"/>
  <c r="C19" i="13"/>
  <c r="O19" i="13" s="1"/>
  <c r="C20" i="13"/>
  <c r="O20" i="13" s="1"/>
  <c r="C22" i="13"/>
  <c r="O22" i="13" s="1"/>
  <c r="P22" i="13" s="1"/>
  <c r="C7" i="13"/>
  <c r="O7" i="13" s="1"/>
  <c r="B23" i="13"/>
  <c r="N23" i="13" s="1"/>
  <c r="B21" i="13"/>
  <c r="N21" i="13" s="1"/>
  <c r="P21" i="13" s="1"/>
  <c r="B8" i="13"/>
  <c r="N8" i="13" s="1"/>
  <c r="P8" i="13" s="1"/>
  <c r="B9" i="13"/>
  <c r="N9" i="13" s="1"/>
  <c r="B10" i="13"/>
  <c r="N10" i="13" s="1"/>
  <c r="P10" i="13" s="1"/>
  <c r="B11" i="13"/>
  <c r="N11" i="13" s="1"/>
  <c r="P11" i="13" s="1"/>
  <c r="B12" i="13"/>
  <c r="N12" i="13" s="1"/>
  <c r="P12" i="13" s="1"/>
  <c r="B13" i="13"/>
  <c r="N13" i="13" s="1"/>
  <c r="B14" i="13"/>
  <c r="N14" i="13" s="1"/>
  <c r="P14" i="13" s="1"/>
  <c r="B15" i="13"/>
  <c r="N15" i="13" s="1"/>
  <c r="P15" i="13" s="1"/>
  <c r="B16" i="13"/>
  <c r="N16" i="13" s="1"/>
  <c r="P16" i="13" s="1"/>
  <c r="B17" i="13"/>
  <c r="N17" i="13" s="1"/>
  <c r="B18" i="13"/>
  <c r="N18" i="13" s="1"/>
  <c r="P18" i="13" s="1"/>
  <c r="B19" i="13"/>
  <c r="N19" i="13" s="1"/>
  <c r="B20" i="13"/>
  <c r="B22" i="13"/>
  <c r="N22" i="13" s="1"/>
  <c r="B25" i="13"/>
  <c r="N25" i="13" s="1"/>
  <c r="P25" i="13" s="1"/>
  <c r="B7" i="13"/>
  <c r="N7" i="13" s="1"/>
  <c r="P7" i="13"/>
  <c r="P23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M24" i="11"/>
  <c r="G7" i="11"/>
  <c r="C24" i="11"/>
  <c r="O24" i="11" s="1"/>
  <c r="B24" i="11"/>
  <c r="N24" i="11" s="1"/>
  <c r="P24" i="11" s="1"/>
  <c r="C8" i="11"/>
  <c r="O8" i="11" s="1"/>
  <c r="C9" i="11"/>
  <c r="O9" i="11" s="1"/>
  <c r="C10" i="11"/>
  <c r="O10" i="11" s="1"/>
  <c r="C11" i="11"/>
  <c r="O11" i="11" s="1"/>
  <c r="P11" i="11" s="1"/>
  <c r="C12" i="11"/>
  <c r="O12" i="11" s="1"/>
  <c r="C13" i="11"/>
  <c r="O13" i="11" s="1"/>
  <c r="C14" i="11"/>
  <c r="O14" i="11" s="1"/>
  <c r="C15" i="11"/>
  <c r="O15" i="11" s="1"/>
  <c r="P15" i="11" s="1"/>
  <c r="C16" i="11"/>
  <c r="O16" i="11" s="1"/>
  <c r="C17" i="11"/>
  <c r="O17" i="11" s="1"/>
  <c r="C18" i="11"/>
  <c r="O18" i="11" s="1"/>
  <c r="C19" i="11"/>
  <c r="O19" i="11" s="1"/>
  <c r="P19" i="11" s="1"/>
  <c r="C20" i="11"/>
  <c r="O20" i="11" s="1"/>
  <c r="C21" i="11"/>
  <c r="O21" i="11" s="1"/>
  <c r="C22" i="11"/>
  <c r="O22" i="11" s="1"/>
  <c r="C23" i="11"/>
  <c r="O23" i="11" s="1"/>
  <c r="C26" i="11"/>
  <c r="O26" i="11" s="1"/>
  <c r="C7" i="11"/>
  <c r="O7" i="11" s="1"/>
  <c r="B8" i="11"/>
  <c r="N8" i="11" s="1"/>
  <c r="P8" i="11" s="1"/>
  <c r="B9" i="11"/>
  <c r="N9" i="11" s="1"/>
  <c r="P9" i="11" s="1"/>
  <c r="B10" i="11"/>
  <c r="N10" i="11" s="1"/>
  <c r="B11" i="11"/>
  <c r="N11" i="11" s="1"/>
  <c r="B12" i="11"/>
  <c r="N12" i="11" s="1"/>
  <c r="P12" i="11" s="1"/>
  <c r="B13" i="11"/>
  <c r="N13" i="11" s="1"/>
  <c r="P13" i="11" s="1"/>
  <c r="B14" i="11"/>
  <c r="N14" i="11" s="1"/>
  <c r="B15" i="11"/>
  <c r="N15" i="11" s="1"/>
  <c r="B16" i="11"/>
  <c r="N16" i="11" s="1"/>
  <c r="P16" i="11" s="1"/>
  <c r="B17" i="11"/>
  <c r="N17" i="11" s="1"/>
  <c r="P17" i="11" s="1"/>
  <c r="B18" i="11"/>
  <c r="N18" i="11" s="1"/>
  <c r="B19" i="11"/>
  <c r="N19" i="11" s="1"/>
  <c r="B20" i="11"/>
  <c r="N20" i="11" s="1"/>
  <c r="P20" i="11" s="1"/>
  <c r="B21" i="11"/>
  <c r="B22" i="11"/>
  <c r="N22" i="11" s="1"/>
  <c r="B23" i="11"/>
  <c r="N23" i="11" s="1"/>
  <c r="B26" i="11"/>
  <c r="N26" i="11" s="1"/>
  <c r="P26" i="11" s="1"/>
  <c r="B7" i="11"/>
  <c r="N7" i="11" s="1"/>
  <c r="P7" i="11" s="1"/>
  <c r="P22" i="11"/>
  <c r="P23" i="11"/>
  <c r="P25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M26" i="11"/>
  <c r="J2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22" i="11"/>
  <c r="G23" i="11"/>
  <c r="G24" i="11"/>
  <c r="G26" i="11"/>
  <c r="B7" i="10"/>
  <c r="C6" i="10"/>
  <c r="L7" i="9"/>
  <c r="K7" i="9"/>
  <c r="I7" i="9"/>
  <c r="H7" i="9"/>
  <c r="F7" i="9"/>
  <c r="E7" i="9"/>
  <c r="C25" i="9"/>
  <c r="O25" i="9" s="1"/>
  <c r="C27" i="9"/>
  <c r="O27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C21" i="9"/>
  <c r="O21" i="9" s="1"/>
  <c r="C22" i="9"/>
  <c r="O22" i="9" s="1"/>
  <c r="C23" i="9"/>
  <c r="O23" i="9" s="1"/>
  <c r="C24" i="9"/>
  <c r="O24" i="9" s="1"/>
  <c r="C8" i="9"/>
  <c r="O8" i="9" s="1"/>
  <c r="B25" i="9"/>
  <c r="N25" i="9" s="1"/>
  <c r="P25" i="9" s="1"/>
  <c r="B9" i="9"/>
  <c r="N9" i="9" s="1"/>
  <c r="P9" i="9" s="1"/>
  <c r="B10" i="9"/>
  <c r="N10" i="9" s="1"/>
  <c r="B11" i="9"/>
  <c r="N11" i="9" s="1"/>
  <c r="P11" i="9" s="1"/>
  <c r="B12" i="9"/>
  <c r="N12" i="9" s="1"/>
  <c r="B13" i="9"/>
  <c r="N13" i="9" s="1"/>
  <c r="B14" i="9"/>
  <c r="N14" i="9" s="1"/>
  <c r="B15" i="9"/>
  <c r="N15" i="9" s="1"/>
  <c r="P15" i="9" s="1"/>
  <c r="B16" i="9"/>
  <c r="N16" i="9" s="1"/>
  <c r="P16" i="9" s="1"/>
  <c r="B17" i="9"/>
  <c r="N17" i="9" s="1"/>
  <c r="B18" i="9"/>
  <c r="N18" i="9" s="1"/>
  <c r="B19" i="9"/>
  <c r="N19" i="9" s="1"/>
  <c r="P19" i="9" s="1"/>
  <c r="B20" i="9"/>
  <c r="N20" i="9" s="1"/>
  <c r="P20" i="9" s="1"/>
  <c r="B21" i="9"/>
  <c r="N21" i="9" s="1"/>
  <c r="B22" i="9"/>
  <c r="B23" i="9"/>
  <c r="N23" i="9" s="1"/>
  <c r="P23" i="9" s="1"/>
  <c r="B24" i="9"/>
  <c r="N24" i="9" s="1"/>
  <c r="P24" i="9" s="1"/>
  <c r="B27" i="9"/>
  <c r="N27" i="9" s="1"/>
  <c r="B8" i="9"/>
  <c r="N8" i="9" s="1"/>
  <c r="P12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G8" i="9"/>
  <c r="G9" i="9"/>
  <c r="G10" i="9"/>
  <c r="G11" i="9"/>
  <c r="G13" i="9"/>
  <c r="G14" i="9"/>
  <c r="G15" i="9"/>
  <c r="G16" i="9"/>
  <c r="G17" i="9"/>
  <c r="G18" i="9"/>
  <c r="G19" i="9"/>
  <c r="G20" i="9"/>
  <c r="G21" i="9"/>
  <c r="G23" i="9"/>
  <c r="G24" i="9"/>
  <c r="G25" i="9"/>
  <c r="P230" i="19" l="1"/>
  <c r="O229" i="19"/>
  <c r="P229" i="19" s="1"/>
  <c r="P14" i="17"/>
  <c r="P16" i="16"/>
  <c r="P12" i="16"/>
  <c r="P8" i="16"/>
  <c r="P8" i="15"/>
  <c r="P18" i="11"/>
  <c r="P14" i="11"/>
  <c r="P10" i="11"/>
  <c r="P21" i="9"/>
  <c r="P17" i="9"/>
  <c r="P13" i="9"/>
  <c r="P233" i="19"/>
  <c r="P16" i="17"/>
  <c r="P13" i="17"/>
  <c r="N6" i="17"/>
  <c r="P7" i="17"/>
  <c r="O6" i="17"/>
  <c r="D23" i="16"/>
  <c r="N23" i="16"/>
  <c r="P23" i="16" s="1"/>
  <c r="D15" i="16"/>
  <c r="N15" i="16"/>
  <c r="P15" i="16" s="1"/>
  <c r="D22" i="16"/>
  <c r="N22" i="16"/>
  <c r="P22" i="16" s="1"/>
  <c r="D18" i="16"/>
  <c r="P18" i="16"/>
  <c r="D14" i="16"/>
  <c r="N14" i="16"/>
  <c r="P14" i="16" s="1"/>
  <c r="D19" i="16"/>
  <c r="N19" i="16"/>
  <c r="P19" i="16" s="1"/>
  <c r="D11" i="16"/>
  <c r="N11" i="16"/>
  <c r="P11" i="16" s="1"/>
  <c r="N21" i="16"/>
  <c r="P21" i="16" s="1"/>
  <c r="D21" i="16"/>
  <c r="P17" i="16"/>
  <c r="P13" i="16"/>
  <c r="D9" i="16"/>
  <c r="N9" i="16"/>
  <c r="P9" i="16" s="1"/>
  <c r="D17" i="15"/>
  <c r="N17" i="15"/>
  <c r="P17" i="15" s="1"/>
  <c r="P18" i="15"/>
  <c r="N16" i="15"/>
  <c r="P16" i="15" s="1"/>
  <c r="D16" i="15"/>
  <c r="N12" i="15"/>
  <c r="P12" i="15" s="1"/>
  <c r="D12" i="15"/>
  <c r="P7" i="15"/>
  <c r="P20" i="15"/>
  <c r="N14" i="15"/>
  <c r="P14" i="15" s="1"/>
  <c r="D14" i="15"/>
  <c r="P10" i="15"/>
  <c r="D26" i="15"/>
  <c r="N26" i="15"/>
  <c r="P26" i="15" s="1"/>
  <c r="D21" i="15"/>
  <c r="N21" i="15"/>
  <c r="P21" i="15" s="1"/>
  <c r="N15" i="15"/>
  <c r="P15" i="15" s="1"/>
  <c r="D15" i="15"/>
  <c r="D11" i="15"/>
  <c r="N11" i="15"/>
  <c r="P11" i="15" s="1"/>
  <c r="D13" i="15"/>
  <c r="N13" i="15"/>
  <c r="P13" i="15" s="1"/>
  <c r="P19" i="13"/>
  <c r="D20" i="13"/>
  <c r="N20" i="13"/>
  <c r="P20" i="13" s="1"/>
  <c r="N21" i="11"/>
  <c r="P21" i="11" s="1"/>
  <c r="D21" i="11"/>
  <c r="O7" i="9"/>
  <c r="P18" i="9"/>
  <c r="P14" i="9"/>
  <c r="P10" i="9"/>
  <c r="P8" i="9"/>
  <c r="D22" i="9"/>
  <c r="N22" i="9"/>
  <c r="P22" i="9" s="1"/>
  <c r="P27" i="9"/>
  <c r="D10" i="16"/>
  <c r="D22" i="15"/>
  <c r="D8" i="15"/>
  <c r="D7" i="15"/>
  <c r="D18" i="15"/>
  <c r="D23" i="15"/>
  <c r="D19" i="15"/>
  <c r="D9" i="15"/>
  <c r="D25" i="15"/>
  <c r="D17" i="16"/>
  <c r="D13" i="16"/>
  <c r="D20" i="15"/>
  <c r="D10" i="15"/>
  <c r="D24" i="11"/>
  <c r="D7" i="16"/>
  <c r="D20" i="16"/>
  <c r="D16" i="16"/>
  <c r="D12" i="16"/>
  <c r="D8" i="16"/>
  <c r="D17" i="13"/>
  <c r="D21" i="13"/>
  <c r="D25" i="13"/>
  <c r="D18" i="13"/>
  <c r="D16" i="13"/>
  <c r="D10" i="13"/>
  <c r="D15" i="13"/>
  <c r="D14" i="13"/>
  <c r="D13" i="13"/>
  <c r="D9" i="13"/>
  <c r="D7" i="13"/>
  <c r="D19" i="13"/>
  <c r="D22" i="13"/>
  <c r="D12" i="13"/>
  <c r="D11" i="13"/>
  <c r="D8" i="13"/>
  <c r="N6" i="15" l="1"/>
  <c r="N7" i="9"/>
  <c r="P6" i="17"/>
  <c r="P7" i="9"/>
  <c r="G6" i="15"/>
  <c r="N21" i="8" l="1"/>
  <c r="D26" i="17" l="1"/>
  <c r="D26" i="16" l="1"/>
  <c r="B6" i="16"/>
  <c r="O6" i="16"/>
  <c r="F6" i="13" l="1"/>
  <c r="O6" i="13"/>
  <c r="D26" i="11"/>
  <c r="I6" i="11"/>
  <c r="I6" i="13"/>
  <c r="N12" i="8" l="1"/>
  <c r="L12" i="8"/>
  <c r="M6" i="17"/>
  <c r="H12" i="8"/>
  <c r="F12" i="8"/>
  <c r="D17" i="17"/>
  <c r="D18" i="17"/>
  <c r="D23" i="17"/>
  <c r="D22" i="17"/>
  <c r="D16" i="17"/>
  <c r="D13" i="17"/>
  <c r="D8" i="17"/>
  <c r="D9" i="17"/>
  <c r="D10" i="17"/>
  <c r="D11" i="17"/>
  <c r="D12" i="17"/>
  <c r="D14" i="17"/>
  <c r="D15" i="17"/>
  <c r="D19" i="17"/>
  <c r="D20" i="17"/>
  <c r="D21" i="17"/>
  <c r="O11" i="8"/>
  <c r="N6" i="16"/>
  <c r="P6" i="16" s="1"/>
  <c r="L6" i="16"/>
  <c r="L11" i="8" s="1"/>
  <c r="K6" i="16"/>
  <c r="I6" i="16"/>
  <c r="I11" i="8" s="1"/>
  <c r="H6" i="16"/>
  <c r="F6" i="16"/>
  <c r="F11" i="8" s="1"/>
  <c r="O6" i="15"/>
  <c r="O10" i="8" s="1"/>
  <c r="L6" i="15"/>
  <c r="L10" i="8" s="1"/>
  <c r="K6" i="15"/>
  <c r="I6" i="15"/>
  <c r="I10" i="8" s="1"/>
  <c r="H6" i="15"/>
  <c r="F10" i="8"/>
  <c r="E10" i="8"/>
  <c r="B6" i="15"/>
  <c r="G6" i="13"/>
  <c r="N6" i="13"/>
  <c r="P6" i="13" s="1"/>
  <c r="L6" i="13"/>
  <c r="L9" i="8" s="1"/>
  <c r="K6" i="13"/>
  <c r="I9" i="8"/>
  <c r="H6" i="13"/>
  <c r="F9" i="8"/>
  <c r="B6" i="13"/>
  <c r="B26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7" i="12"/>
  <c r="I6" i="12"/>
  <c r="H6" i="12"/>
  <c r="G6" i="12"/>
  <c r="F6" i="12"/>
  <c r="E6" i="12"/>
  <c r="D6" i="12"/>
  <c r="C6" i="12"/>
  <c r="O6" i="11"/>
  <c r="O8" i="8" s="1"/>
  <c r="N6" i="11"/>
  <c r="L6" i="11"/>
  <c r="L8" i="8" s="1"/>
  <c r="K6" i="11"/>
  <c r="I8" i="8"/>
  <c r="H6" i="11"/>
  <c r="J6" i="11" s="1"/>
  <c r="F6" i="11"/>
  <c r="F8" i="8" s="1"/>
  <c r="E6" i="1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E6" i="10"/>
  <c r="D6" i="10"/>
  <c r="F6" i="10"/>
  <c r="G6" i="10"/>
  <c r="H6" i="10"/>
  <c r="I6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7" i="9"/>
  <c r="D27" i="9"/>
  <c r="D25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O21" i="8"/>
  <c r="L21" i="8"/>
  <c r="K21" i="8"/>
  <c r="I21" i="8"/>
  <c r="H21" i="8"/>
  <c r="F21" i="8"/>
  <c r="E21" i="8"/>
  <c r="O20" i="8"/>
  <c r="N20" i="8"/>
  <c r="L20" i="8"/>
  <c r="K20" i="8"/>
  <c r="I20" i="8"/>
  <c r="H20" i="8"/>
  <c r="F20" i="8"/>
  <c r="E20" i="8"/>
  <c r="O19" i="8"/>
  <c r="N19" i="8"/>
  <c r="L19" i="8"/>
  <c r="K19" i="8"/>
  <c r="I19" i="8"/>
  <c r="H19" i="8"/>
  <c r="F19" i="8"/>
  <c r="E19" i="8"/>
  <c r="O18" i="8"/>
  <c r="N18" i="8"/>
  <c r="L18" i="8"/>
  <c r="K18" i="8"/>
  <c r="I18" i="8"/>
  <c r="H18" i="8"/>
  <c r="F18" i="8"/>
  <c r="E18" i="8"/>
  <c r="O17" i="8"/>
  <c r="N17" i="8"/>
  <c r="L17" i="8"/>
  <c r="K17" i="8"/>
  <c r="I17" i="8"/>
  <c r="H17" i="8"/>
  <c r="F17" i="8"/>
  <c r="E17" i="8"/>
  <c r="O16" i="8"/>
  <c r="N16" i="8"/>
  <c r="L16" i="8"/>
  <c r="K16" i="8"/>
  <c r="I16" i="8"/>
  <c r="H16" i="8"/>
  <c r="F16" i="8"/>
  <c r="E16" i="8"/>
  <c r="O15" i="8"/>
  <c r="N15" i="8"/>
  <c r="L15" i="8"/>
  <c r="K15" i="8"/>
  <c r="I15" i="8"/>
  <c r="H15" i="8"/>
  <c r="F15" i="8"/>
  <c r="E15" i="8"/>
  <c r="O14" i="8"/>
  <c r="L14" i="8"/>
  <c r="K14" i="8"/>
  <c r="I14" i="8"/>
  <c r="H14" i="8"/>
  <c r="F14" i="8"/>
  <c r="E14" i="8"/>
  <c r="K12" i="8"/>
  <c r="E12" i="8"/>
  <c r="P6" i="15" l="1"/>
  <c r="J6" i="16"/>
  <c r="J6" i="15"/>
  <c r="G6" i="11"/>
  <c r="K10" i="8"/>
  <c r="M10" i="8" s="1"/>
  <c r="M6" i="15"/>
  <c r="G6" i="16"/>
  <c r="M6" i="16"/>
  <c r="E11" i="8"/>
  <c r="G11" i="8" s="1"/>
  <c r="P6" i="11"/>
  <c r="B6" i="10"/>
  <c r="C6" i="17"/>
  <c r="D6" i="17" s="1"/>
  <c r="M7" i="9"/>
  <c r="D7" i="17"/>
  <c r="C6" i="15"/>
  <c r="D6" i="15" s="1"/>
  <c r="N7" i="8"/>
  <c r="H11" i="8"/>
  <c r="H8" i="8"/>
  <c r="J8" i="8" s="1"/>
  <c r="H10" i="8"/>
  <c r="B10" i="8" s="1"/>
  <c r="K11" i="8"/>
  <c r="M11" i="8" s="1"/>
  <c r="N11" i="8"/>
  <c r="P11" i="8" s="1"/>
  <c r="N10" i="8"/>
  <c r="P10" i="8" s="1"/>
  <c r="C6" i="16"/>
  <c r="D6" i="16" s="1"/>
  <c r="H9" i="8"/>
  <c r="J9" i="8" s="1"/>
  <c r="J6" i="13"/>
  <c r="K9" i="8"/>
  <c r="M9" i="8" s="1"/>
  <c r="M6" i="13"/>
  <c r="C7" i="9"/>
  <c r="D7" i="9" s="1"/>
  <c r="G7" i="9"/>
  <c r="E8" i="8"/>
  <c r="G8" i="8" s="1"/>
  <c r="K8" i="8"/>
  <c r="M8" i="8" s="1"/>
  <c r="M6" i="11"/>
  <c r="C6" i="11"/>
  <c r="D6" i="11" s="1"/>
  <c r="J7" i="9"/>
  <c r="I12" i="8"/>
  <c r="J12" i="8" s="1"/>
  <c r="J6" i="17"/>
  <c r="O12" i="8"/>
  <c r="P12" i="8" s="1"/>
  <c r="E9" i="8"/>
  <c r="N9" i="8"/>
  <c r="C6" i="13"/>
  <c r="D6" i="13" s="1"/>
  <c r="D7" i="11"/>
  <c r="N8" i="8"/>
  <c r="P8" i="8" s="1"/>
  <c r="O7" i="8"/>
  <c r="O9" i="8"/>
  <c r="C19" i="8"/>
  <c r="J14" i="8"/>
  <c r="G14" i="8"/>
  <c r="M14" i="8"/>
  <c r="B6" i="12"/>
  <c r="C8" i="8"/>
  <c r="P21" i="8"/>
  <c r="M21" i="8"/>
  <c r="C21" i="8"/>
  <c r="J21" i="8"/>
  <c r="G21" i="8"/>
  <c r="B21" i="8"/>
  <c r="P20" i="8"/>
  <c r="M20" i="8"/>
  <c r="C20" i="8"/>
  <c r="J20" i="8"/>
  <c r="B20" i="8"/>
  <c r="G20" i="8"/>
  <c r="P19" i="8"/>
  <c r="M19" i="8"/>
  <c r="J19" i="8"/>
  <c r="G19" i="8"/>
  <c r="B19" i="8"/>
  <c r="P18" i="8"/>
  <c r="M18" i="8"/>
  <c r="C18" i="8"/>
  <c r="J18" i="8"/>
  <c r="G18" i="8"/>
  <c r="B18" i="8"/>
  <c r="P17" i="8"/>
  <c r="M17" i="8"/>
  <c r="C17" i="8"/>
  <c r="J17" i="8"/>
  <c r="G17" i="8"/>
  <c r="B17" i="8"/>
  <c r="P16" i="8"/>
  <c r="M16" i="8"/>
  <c r="C16" i="8"/>
  <c r="J16" i="8"/>
  <c r="G16" i="8"/>
  <c r="B16" i="8"/>
  <c r="P15" i="8"/>
  <c r="M15" i="8"/>
  <c r="C15" i="8"/>
  <c r="J15" i="8"/>
  <c r="G15" i="8"/>
  <c r="B15" i="8"/>
  <c r="C14" i="8"/>
  <c r="B14" i="8"/>
  <c r="B12" i="8"/>
  <c r="C11" i="8"/>
  <c r="C10" i="8"/>
  <c r="C9" i="8"/>
  <c r="M12" i="8"/>
  <c r="L7" i="8"/>
  <c r="K7" i="8"/>
  <c r="G10" i="8"/>
  <c r="G12" i="8"/>
  <c r="I7" i="8"/>
  <c r="H7" i="8"/>
  <c r="F7" i="8"/>
  <c r="E7" i="8"/>
  <c r="C12" i="8" l="1"/>
  <c r="D12" i="8" s="1"/>
  <c r="B11" i="8"/>
  <c r="D11" i="8" s="1"/>
  <c r="B8" i="8"/>
  <c r="D8" i="8" s="1"/>
  <c r="P7" i="8"/>
  <c r="B9" i="8"/>
  <c r="D9" i="8" s="1"/>
  <c r="J10" i="8"/>
  <c r="G9" i="8"/>
  <c r="J11" i="8"/>
  <c r="D19" i="8"/>
  <c r="P9" i="8"/>
  <c r="J7" i="8"/>
  <c r="G7" i="8"/>
  <c r="B7" i="8"/>
  <c r="M7" i="8"/>
  <c r="D15" i="8"/>
  <c r="D20" i="8"/>
  <c r="C7" i="8"/>
  <c r="D21" i="8"/>
  <c r="D18" i="8"/>
  <c r="D17" i="8"/>
  <c r="D16" i="8"/>
  <c r="D14" i="8"/>
  <c r="D10" i="8"/>
  <c r="D7" i="8" l="1"/>
  <c r="N14" i="8" l="1"/>
  <c r="P14" i="8" s="1"/>
</calcChain>
</file>

<file path=xl/sharedStrings.xml><?xml version="1.0" encoding="utf-8"?>
<sst xmlns="http://schemas.openxmlformats.org/spreadsheetml/2006/main" count="2188" uniqueCount="255">
  <si>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</si>
  <si>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</si>
  <si>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</si>
  <si>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</si>
  <si>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</si>
  <si>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</si>
  <si>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</si>
  <si>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</si>
  <si>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Қазақстан Республикасы Стратегиялық жоспарлау және реформалар агенттігі Ұлттық статистика бюросы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</si>
  <si>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</si>
  <si>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</si>
  <si>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</si>
  <si>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</si>
  <si>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</si>
  <si>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</si>
  <si>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</si>
  <si>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</si>
  <si>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</si>
  <si>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</si>
  <si>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</si>
  <si>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</si>
  <si>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</si>
  <si>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</si>
  <si>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</si>
  <si>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</si>
  <si>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</si>
  <si>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</si>
  <si>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</si>
  <si>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</si>
  <si>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</si>
  <si>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</si>
  <si>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</si>
  <si>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</si>
  <si>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</si>
  <si>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</si>
  <si>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</si>
  <si>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</si>
  <si>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>9.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</si>
  <si>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</si>
  <si>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</si>
  <si>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</si>
  <si>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</si>
  <si>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</si>
  <si>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</si>
  <si>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</si>
  <si>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</si>
  <si>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</si>
  <si>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</si>
  <si>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</si>
  <si>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</si>
  <si>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</si>
  <si>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</si>
  <si>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13.</t>
  </si>
  <si>
    <t>Получено приплода от сельскохозяйственных животных</t>
  </si>
  <si>
    <t>14.</t>
  </si>
  <si>
    <t>Падеж скота</t>
  </si>
  <si>
    <t>7.1.</t>
  </si>
  <si>
    <t>7.2</t>
  </si>
  <si>
    <t>7.3</t>
  </si>
  <si>
    <t>7.4</t>
  </si>
  <si>
    <t>7.5</t>
  </si>
  <si>
    <t>8.1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</si>
  <si>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</si>
  <si>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</si>
  <si>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</si>
  <si>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</si>
  <si>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</si>
  <si>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</si>
  <si>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</si>
  <si>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</si>
  <si>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</si>
  <si>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</si>
  <si>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</si>
  <si>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</si>
  <si>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Забито в хозяйстве или реализовано на убой скота и птицы 
(в убойном весе), тонн</t>
  </si>
  <si>
    <t>Забито в хозяйстве или реализовано на убой скота и птицы 
(в живом весе),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</si>
  <si>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</si>
  <si>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</si>
  <si>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</si>
  <si>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</si>
  <si>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</si>
  <si>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</si>
  <si>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</si>
  <si>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</si>
  <si>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</si>
  <si>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</si>
  <si>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</si>
  <si>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</si>
  <si>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</si>
  <si>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</si>
  <si>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</si>
  <si>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</si>
  <si>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</si>
  <si>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</si>
  <si>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</si>
  <si>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</si>
  <si>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</si>
  <si>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</si>
  <si>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</si>
  <si>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</si>
  <si>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</si>
  <si>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</si>
  <si>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</si>
  <si>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</si>
  <si>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</si>
  <si>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</si>
  <si>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</si>
  <si>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</si>
  <si>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</si>
  <si>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</si>
  <si>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</si>
  <si>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</si>
  <si>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</si>
  <si>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</si>
  <si>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</si>
  <si>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</si>
  <si>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</si>
  <si>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</si>
  <si>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</si>
  <si>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</si>
  <si>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</si>
  <si>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5. Получено шкур крупных</t>
  </si>
  <si>
    <t>штук</t>
  </si>
  <si>
    <t>6. Получено шкур мелких</t>
  </si>
  <si>
    <t>7. Реализовано продукции животноводства сельскохозяйственными предприятиями</t>
  </si>
  <si>
    <t>7.1  Реализовано на убой всех видов скота и птицы в живом весе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</si>
  <si>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</si>
  <si>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</si>
  <si>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</si>
  <si>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</si>
  <si>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</si>
  <si>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</si>
  <si>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</si>
  <si>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7.2  Реализовано молока коровьего</t>
  </si>
  <si>
    <t>Производственное потребление</t>
  </si>
  <si>
    <t>7.3 Реализовано яиц куриных</t>
  </si>
  <si>
    <t xml:space="preserve">тыс. штук </t>
  </si>
  <si>
    <t>7.4 Реализовано шкур крупных</t>
  </si>
  <si>
    <t xml:space="preserve">штук    </t>
  </si>
  <si>
    <t>7.5 Реализовано шкур мелких</t>
  </si>
  <si>
    <t>голов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</si>
  <si>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</si>
  <si>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</si>
  <si>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</si>
  <si>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</si>
  <si>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</si>
  <si>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</si>
  <si>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</si>
  <si>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</si>
  <si>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</si>
  <si>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</si>
  <si>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</si>
  <si>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</si>
  <si>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</si>
  <si>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</si>
  <si>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</si>
  <si>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</si>
  <si>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</si>
  <si>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</si>
  <si>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</si>
  <si>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</si>
  <si>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</si>
  <si>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</si>
  <si>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</si>
  <si>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 xml:space="preserve">Ұлытау </t>
  </si>
  <si>
    <t>Шығыс  Қазақстан</t>
  </si>
  <si>
    <t>Астана қаласы</t>
  </si>
  <si>
    <t>Алматы қаласы</t>
  </si>
  <si>
    <t>Шымкент қаласы</t>
  </si>
  <si>
    <t>Продолжение</t>
  </si>
  <si>
    <t>9. Средний надой молока на одну дойную корову</t>
  </si>
  <si>
    <t>килограммов</t>
  </si>
  <si>
    <t>10. Средний выход яиц на одну курицу-несушку</t>
  </si>
  <si>
    <t xml:space="preserve">11. Получено приплода от сельскохозяйственных животных 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</si>
  <si>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</si>
  <si>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</si>
  <si>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</si>
  <si>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</si>
  <si>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</si>
  <si>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</si>
  <si>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</si>
  <si>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 xml:space="preserve">12. Падеж скота </t>
  </si>
  <si>
    <t>Крупный рогатый скот</t>
  </si>
  <si>
    <t>В среднем на 1 голову в переводе на условный крупный скот, центнеров кормовых единиц</t>
  </si>
  <si>
    <t>Всего кормов в переводе на кормовые единицы, тонн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</si>
  <si>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</si>
  <si>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</si>
  <si>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</si>
  <si>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</si>
  <si>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</si>
  <si>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</si>
  <si>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</si>
  <si>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</si>
  <si>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</si>
  <si>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</si>
  <si>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2024г.</t>
  </si>
  <si>
    <t>2024 г. в процентах к 2023г.</t>
  </si>
  <si>
    <t>Сельхозформирования</t>
  </si>
  <si>
    <t>все категории хозяйств</t>
  </si>
  <si>
    <t>Ответственные за выпуск:</t>
  </si>
  <si>
    <t>Тел. +7 7172 749316</t>
  </si>
  <si>
    <t>А. Джартыбаева</t>
  </si>
  <si>
    <t>8</t>
  </si>
  <si>
    <t>-</t>
  </si>
  <si>
    <t>город Алматы</t>
  </si>
  <si>
    <t xml:space="preserve">Туркестанская </t>
  </si>
  <si>
    <t>город Астана</t>
  </si>
  <si>
    <t>город Шымкент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</si>
  <si>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</si>
  <si>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</si>
  <si>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</si>
  <si>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</si>
  <si>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 xml:space="preserve">8. Численность скота и птицы </t>
  </si>
  <si>
    <t>8.2</t>
  </si>
  <si>
    <t>8.3</t>
  </si>
  <si>
    <t>8.4</t>
  </si>
  <si>
    <t>8.5</t>
  </si>
  <si>
    <t>8.6</t>
  </si>
  <si>
    <t>8.7</t>
  </si>
  <si>
    <t>8.8</t>
  </si>
  <si>
    <t>8.9</t>
  </si>
  <si>
    <t>в расчете на 100 маток</t>
  </si>
  <si>
    <t>продолжение</t>
  </si>
  <si>
    <t/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</si>
  <si>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</si>
  <si>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</si>
  <si>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</si>
  <si>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</si>
  <si>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</si>
  <si>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</si>
  <si>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</si>
  <si>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Хозяйства населения</t>
  </si>
  <si>
    <t>8.2 Крупный рогатый скот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</si>
  <si>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Б. Махсатұлы</t>
    </r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</si>
  <si>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</si>
  <si>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Департамент  статистики сельского</t>
  </si>
  <si>
    <t>пр. Мәңгілік ел, 8</t>
  </si>
  <si>
    <t>хозяйства и национальных переписей</t>
  </si>
  <si>
    <t>Е-mail: b.makhsatuly@aspire.gov.kz</t>
  </si>
  <si>
    <t xml:space="preserve">Дом Министерств, 4 подъезд </t>
  </si>
  <si>
    <t>Январь 2024 года</t>
  </si>
  <si>
    <t>Дата релиза: 13.02.2024</t>
  </si>
  <si>
    <t>Дата следующего релиза: 13.03.2024</t>
  </si>
  <si>
    <t>Численность скота и птицы по состоянию на 1 февраля</t>
  </si>
  <si>
    <t>Наличие кормов в сельхозпредприятиях по состоянию на 1 февраля</t>
  </si>
  <si>
    <t>Наличие кормов в сельхозпредприятиях по видам по состоянию на 1  февраля</t>
  </si>
  <si>
    <t>Производство отдельных видов продукции животноводства в январе</t>
  </si>
  <si>
    <t>Численность скота и птицы по состоянию на 1 февраля, голов</t>
  </si>
  <si>
    <t>8.1 Численность скота и птицы по состоянию на 1 февраля</t>
  </si>
  <si>
    <t xml:space="preserve">13. Наличие кормов в сельхозпредприятиях по состоянию на 1 февраля </t>
  </si>
  <si>
    <t xml:space="preserve">14. Наличие кормов в сельхозпредприятиях по видам по состоянию на 1 февраля </t>
  </si>
  <si>
    <t>№ 1-21/1907-ВН</t>
  </si>
  <si>
    <t xml:space="preserve">14 февраля 2024г. </t>
  </si>
  <si>
    <t>x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</si>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</sst>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##.#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sz val="8"/>
      <color rgb="FFFF0000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</font>
    <font>
      <b/>
      <sz val="8"/>
      <color indexed="8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41">
    <xf numFmtId="0" fontId="0" fillId="0" borderId="0"/>
    <xf numFmtId="0" fontId="3" fillId="0" borderId="0"/>
    <xf numFmtId="0" fontId="3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  <xf numFmtId="0" fontId="2" fillId="3" borderId="1" applyNumberFormat="0" applyFon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1" borderId="15" applyNumberFormat="0" applyFont="0" applyAlignment="0" applyProtection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44">
    <xf numFmtId="0" fontId="0" fillId="0" borderId="0" xfId="0"/>
    <xf numFmtId="0" fontId="12" fillId="0" borderId="2" xfId="192" applyFont="1" applyFill="1" applyBorder="1" applyAlignment="1"/>
    <xf numFmtId="0" fontId="12" fillId="0" borderId="2" xfId="192" applyFont="1" applyFill="1" applyBorder="1" applyAlignment="1">
      <alignment horizontal="right"/>
    </xf>
    <xf numFmtId="170" fontId="13" fillId="0" borderId="0" xfId="16" applyNumberFormat="1" applyFont="1" applyAlignment="1">
      <alignment horizontal="right" wrapText="1"/>
    </xf>
    <xf numFmtId="0" fontId="13" fillId="0" borderId="0" xfId="16" applyFont="1" applyAlignment="1">
      <alignment horizontal="right" wrapText="1"/>
    </xf>
    <xf numFmtId="0" fontId="8" fillId="0" borderId="0" xfId="17" applyFill="1"/>
    <xf numFmtId="169" fontId="13" fillId="0" borderId="0" xfId="16" applyNumberFormat="1" applyFont="1" applyFill="1" applyAlignment="1">
      <alignment horizontal="right" wrapText="1"/>
    </xf>
    <xf numFmtId="170" fontId="13" fillId="0" borderId="0" xfId="16" applyNumberFormat="1" applyFont="1" applyFill="1" applyAlignment="1">
      <alignment horizontal="right" wrapText="1"/>
    </xf>
    <xf numFmtId="0" fontId="13" fillId="0" borderId="0" xfId="16" applyFont="1" applyFill="1" applyAlignment="1">
      <alignment horizontal="right" wrapText="1"/>
    </xf>
    <xf numFmtId="170" fontId="4" fillId="0" borderId="0" xfId="16" applyNumberFormat="1" applyFont="1" applyFill="1" applyAlignment="1">
      <alignment horizontal="right" wrapText="1"/>
    </xf>
    <xf numFmtId="0" fontId="3" fillId="0" borderId="0" xfId="197" applyFont="1" applyFill="1"/>
    <xf numFmtId="0" fontId="3" fillId="0" borderId="0" xfId="197" applyFont="1" applyFill="1" applyBorder="1"/>
    <xf numFmtId="171" fontId="13" fillId="0" borderId="0" xfId="16" applyNumberFormat="1" applyFont="1" applyAlignment="1">
      <alignment horizontal="right" wrapText="1"/>
    </xf>
    <xf numFmtId="0" fontId="8" fillId="0" borderId="0" xfId="17" applyFont="1" applyFill="1" applyBorder="1"/>
    <xf numFmtId="0" fontId="3" fillId="0" borderId="0" xfId="16" applyFont="1" applyFill="1" applyBorder="1"/>
    <xf numFmtId="171" fontId="4" fillId="0" borderId="0" xfId="16" applyNumberFormat="1" applyFont="1" applyFill="1" applyAlignment="1">
      <alignment horizontal="right" wrapText="1"/>
    </xf>
    <xf numFmtId="0" fontId="8" fillId="0" borderId="0" xfId="17" applyFill="1" applyBorder="1"/>
    <xf numFmtId="0" fontId="15" fillId="0" borderId="0" xfId="201" applyFont="1"/>
    <xf numFmtId="0" fontId="16" fillId="0" borderId="2" xfId="201" applyFont="1" applyBorder="1" applyAlignment="1">
      <alignment horizontal="center" vertical="center" wrapText="1"/>
    </xf>
    <xf numFmtId="0" fontId="17" fillId="0" borderId="6" xfId="201" applyFont="1" applyBorder="1" applyAlignment="1">
      <alignment horizontal="center" vertical="center"/>
    </xf>
    <xf numFmtId="0" fontId="15" fillId="0" borderId="0" xfId="201" applyFont="1" applyBorder="1"/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49" fontId="17" fillId="0" borderId="0" xfId="17" applyNumberFormat="1" applyFont="1" applyBorder="1" applyAlignment="1">
      <alignment horizontal="left" wrapText="1"/>
    </xf>
    <xf numFmtId="168" fontId="17" fillId="0" borderId="0" xfId="17" applyNumberFormat="1" applyFont="1" applyBorder="1" applyAlignment="1">
      <alignment horizontal="right"/>
    </xf>
    <xf numFmtId="165" fontId="17" fillId="0" borderId="0" xfId="17" applyNumberFormat="1" applyFont="1" applyAlignment="1">
      <alignment horizontal="right"/>
    </xf>
    <xf numFmtId="168" fontId="17" fillId="0" borderId="0" xfId="16" applyNumberFormat="1" applyFont="1" applyFill="1" applyAlignment="1">
      <alignment horizontal="right"/>
    </xf>
    <xf numFmtId="168" fontId="17" fillId="0" borderId="0" xfId="17" applyNumberFormat="1" applyFont="1" applyAlignment="1">
      <alignment horizontal="right"/>
    </xf>
    <xf numFmtId="49" fontId="17" fillId="0" borderId="0" xfId="17" applyNumberFormat="1" applyFont="1" applyAlignment="1">
      <alignment horizontal="left" wrapText="1"/>
    </xf>
    <xf numFmtId="168" fontId="17" fillId="0" borderId="0" xfId="16" applyNumberFormat="1" applyFont="1" applyAlignment="1">
      <alignment horizontal="right"/>
    </xf>
    <xf numFmtId="166" fontId="17" fillId="0" borderId="0" xfId="17" applyNumberFormat="1" applyFont="1" applyAlignment="1">
      <alignment horizontal="right"/>
    </xf>
    <xf numFmtId="166" fontId="17" fillId="0" borderId="0" xfId="17" applyNumberFormat="1" applyFont="1" applyBorder="1" applyAlignment="1">
      <alignment horizontal="right"/>
    </xf>
    <xf numFmtId="0" fontId="15" fillId="0" borderId="0" xfId="201" applyFont="1" applyAlignment="1">
      <alignment vertical="center"/>
    </xf>
    <xf numFmtId="0" fontId="17" fillId="0" borderId="0" xfId="201" applyFont="1" applyBorder="1" applyAlignment="1">
      <alignment horizontal="left"/>
    </xf>
    <xf numFmtId="0" fontId="17" fillId="0" borderId="0" xfId="201" applyFont="1" applyBorder="1" applyAlignment="1">
      <alignment horizontal="left" vertical="center" wrapText="1" indent="1"/>
    </xf>
    <xf numFmtId="3" fontId="17" fillId="0" borderId="0" xfId="17" applyNumberFormat="1" applyFont="1" applyBorder="1" applyAlignment="1">
      <alignment horizontal="right"/>
    </xf>
    <xf numFmtId="0" fontId="17" fillId="0" borderId="0" xfId="201" applyFont="1" applyFill="1" applyBorder="1" applyAlignment="1">
      <alignment horizontal="left"/>
    </xf>
    <xf numFmtId="0" fontId="15" fillId="0" borderId="0" xfId="201" applyFont="1" applyFill="1"/>
    <xf numFmtId="0" fontId="17" fillId="0" borderId="2" xfId="201" applyFont="1" applyBorder="1" applyAlignment="1">
      <alignment horizontal="left"/>
    </xf>
    <xf numFmtId="166" fontId="17" fillId="0" borderId="2" xfId="17" applyNumberFormat="1" applyFont="1" applyBorder="1" applyAlignment="1">
      <alignment horizontal="right"/>
    </xf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22" fillId="0" borderId="0" xfId="2" applyNumberFormat="1" applyFont="1" applyFill="1" applyBorder="1" applyAlignment="1" applyProtection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6" applyFont="1"/>
    <xf numFmtId="0" fontId="18" fillId="0" borderId="0" xfId="16" applyFont="1" applyAlignment="1"/>
    <xf numFmtId="0" fontId="18" fillId="0" borderId="0" xfId="16" applyFont="1" applyAlignment="1">
      <alignment horizontal="left" vertical="top"/>
    </xf>
    <xf numFmtId="0" fontId="18" fillId="0" borderId="0" xfId="16" applyFont="1" applyAlignment="1">
      <alignment horizontal="left" vertical="top" wrapText="1"/>
    </xf>
    <xf numFmtId="0" fontId="23" fillId="0" borderId="0" xfId="2" applyFont="1" applyFill="1" applyAlignment="1">
      <alignment vertical="top"/>
    </xf>
    <xf numFmtId="0" fontId="18" fillId="0" borderId="0" xfId="16" applyFont="1" applyAlignment="1">
      <alignment vertical="top"/>
    </xf>
    <xf numFmtId="0" fontId="18" fillId="0" borderId="0" xfId="16" applyFont="1" applyBorder="1" applyAlignment="1">
      <alignment horizontal="center" vertical="center"/>
    </xf>
    <xf numFmtId="0" fontId="16" fillId="0" borderId="0" xfId="16" applyFont="1" applyBorder="1" applyAlignment="1">
      <alignment horizontal="center"/>
    </xf>
    <xf numFmtId="49" fontId="16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vertical="center" wrapText="1" indent="1"/>
    </xf>
    <xf numFmtId="49" fontId="18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wrapText="1" indent="1"/>
    </xf>
    <xf numFmtId="0" fontId="18" fillId="0" borderId="0" xfId="16" applyFont="1" applyBorder="1" applyAlignment="1">
      <alignment horizontal="center" vertical="center" wrapText="1"/>
    </xf>
    <xf numFmtId="0" fontId="18" fillId="0" borderId="0" xfId="16" applyFont="1" applyBorder="1"/>
    <xf numFmtId="168" fontId="17" fillId="0" borderId="2" xfId="17" applyNumberFormat="1" applyFont="1" applyBorder="1" applyAlignment="1">
      <alignment horizontal="right"/>
    </xf>
    <xf numFmtId="3" fontId="17" fillId="0" borderId="2" xfId="17" applyNumberFormat="1" applyFont="1" applyBorder="1" applyAlignment="1">
      <alignment horizontal="right"/>
    </xf>
    <xf numFmtId="0" fontId="17" fillId="0" borderId="0" xfId="201" applyFont="1" applyBorder="1"/>
    <xf numFmtId="168" fontId="17" fillId="0" borderId="0" xfId="201" applyNumberFormat="1" applyFont="1" applyBorder="1"/>
    <xf numFmtId="0" fontId="17" fillId="0" borderId="2" xfId="201" applyFont="1" applyBorder="1"/>
    <xf numFmtId="168" fontId="17" fillId="0" borderId="2" xfId="201" applyNumberFormat="1" applyFont="1" applyBorder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49" fontId="25" fillId="0" borderId="3" xfId="17" applyNumberFormat="1" applyFont="1" applyFill="1" applyBorder="1" applyAlignment="1">
      <alignment horizontal="left" wrapText="1"/>
    </xf>
    <xf numFmtId="168" fontId="17" fillId="0" borderId="0" xfId="17" applyNumberFormat="1" applyFont="1" applyFill="1" applyAlignment="1">
      <alignment horizontal="right"/>
    </xf>
    <xf numFmtId="168" fontId="26" fillId="0" borderId="0" xfId="0" applyNumberFormat="1" applyFont="1" applyAlignment="1">
      <alignment horizontal="right" wrapText="1"/>
    </xf>
    <xf numFmtId="170" fontId="26" fillId="0" borderId="0" xfId="16" applyNumberFormat="1" applyFont="1" applyAlignment="1">
      <alignment horizontal="right" wrapText="1"/>
    </xf>
    <xf numFmtId="169" fontId="26" fillId="0" borderId="0" xfId="16" applyNumberFormat="1" applyFont="1" applyAlignment="1">
      <alignment horizontal="right" wrapText="1"/>
    </xf>
    <xf numFmtId="0" fontId="17" fillId="0" borderId="0" xfId="16" applyFont="1"/>
    <xf numFmtId="49" fontId="17" fillId="0" borderId="0" xfId="17" applyNumberFormat="1" applyFont="1" applyFill="1" applyBorder="1" applyAlignment="1">
      <alignment horizontal="left"/>
    </xf>
    <xf numFmtId="0" fontId="26" fillId="0" borderId="0" xfId="16" applyFont="1" applyAlignment="1">
      <alignment horizontal="right" wrapText="1"/>
    </xf>
    <xf numFmtId="49" fontId="17" fillId="0" borderId="2" xfId="17" applyNumberFormat="1" applyFont="1" applyFill="1" applyBorder="1" applyAlignment="1">
      <alignment horizontal="left"/>
    </xf>
    <xf numFmtId="168" fontId="17" fillId="0" borderId="2" xfId="17" applyNumberFormat="1" applyFont="1" applyFill="1" applyBorder="1" applyAlignment="1">
      <alignment horizontal="right"/>
    </xf>
    <xf numFmtId="168" fontId="26" fillId="0" borderId="2" xfId="0" applyNumberFormat="1" applyFont="1" applyBorder="1" applyAlignment="1">
      <alignment horizontal="right" wrapText="1"/>
    </xf>
    <xf numFmtId="0" fontId="18" fillId="0" borderId="0" xfId="16" applyFont="1" applyFill="1"/>
    <xf numFmtId="167" fontId="27" fillId="0" borderId="0" xfId="16" applyNumberFormat="1" applyFont="1" applyFill="1" applyAlignment="1">
      <alignment horizontal="center" vertical="center" wrapText="1"/>
    </xf>
    <xf numFmtId="167" fontId="27" fillId="0" borderId="0" xfId="16" applyNumberFormat="1" applyFont="1" applyFill="1" applyAlignment="1">
      <alignment horizontal="center" vertical="center"/>
    </xf>
    <xf numFmtId="0" fontId="17" fillId="0" borderId="2" xfId="16" applyFont="1" applyFill="1" applyBorder="1"/>
    <xf numFmtId="167" fontId="17" fillId="0" borderId="2" xfId="16" applyNumberFormat="1" applyFont="1" applyFill="1" applyBorder="1" applyAlignment="1"/>
    <xf numFmtId="167" fontId="17" fillId="0" borderId="2" xfId="16" applyNumberFormat="1" applyFont="1" applyFill="1" applyBorder="1" applyAlignment="1">
      <alignment horizontal="right"/>
    </xf>
    <xf numFmtId="0" fontId="17" fillId="0" borderId="0" xfId="16" applyFont="1" applyFill="1"/>
    <xf numFmtId="0" fontId="17" fillId="0" borderId="5" xfId="16" applyFont="1" applyFill="1" applyBorder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center" wrapText="1"/>
    </xf>
    <xf numFmtId="167" fontId="27" fillId="0" borderId="0" xfId="16" applyNumberFormat="1" applyFont="1" applyFill="1" applyAlignment="1">
      <alignment horizontal="right"/>
    </xf>
    <xf numFmtId="0" fontId="27" fillId="0" borderId="0" xfId="16" applyFont="1" applyFill="1" applyAlignment="1">
      <alignment horizontal="left"/>
    </xf>
    <xf numFmtId="4" fontId="18" fillId="0" borderId="0" xfId="16" applyNumberFormat="1" applyFont="1" applyFill="1"/>
    <xf numFmtId="168" fontId="18" fillId="0" borderId="0" xfId="16" applyNumberFormat="1" applyFont="1" applyFill="1"/>
    <xf numFmtId="0" fontId="17" fillId="0" borderId="2" xfId="16" applyFont="1" applyBorder="1"/>
    <xf numFmtId="167" fontId="17" fillId="0" borderId="2" xfId="16" applyNumberFormat="1" applyFont="1" applyBorder="1" applyAlignment="1"/>
    <xf numFmtId="167" fontId="17" fillId="0" borderId="2" xfId="16" applyNumberFormat="1" applyFont="1" applyBorder="1" applyAlignment="1">
      <alignment horizontal="right"/>
    </xf>
    <xf numFmtId="168" fontId="26" fillId="0" borderId="3" xfId="0" applyNumberFormat="1" applyFont="1" applyBorder="1" applyAlignment="1">
      <alignment horizontal="right" wrapText="1"/>
    </xf>
    <xf numFmtId="0" fontId="27" fillId="0" borderId="0" xfId="16" applyFont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67" fontId="18" fillId="0" borderId="0" xfId="16" applyNumberFormat="1" applyFont="1"/>
    <xf numFmtId="0" fontId="18" fillId="0" borderId="0" xfId="195" applyFont="1" applyFill="1"/>
    <xf numFmtId="0" fontId="17" fillId="0" borderId="2" xfId="195" applyFont="1" applyFill="1" applyBorder="1" applyAlignment="1"/>
    <xf numFmtId="0" fontId="17" fillId="0" borderId="2" xfId="195" applyFont="1" applyFill="1" applyBorder="1" applyAlignment="1">
      <alignment horizontal="right"/>
    </xf>
    <xf numFmtId="0" fontId="18" fillId="0" borderId="0" xfId="195" applyFont="1" applyFill="1" applyBorder="1"/>
    <xf numFmtId="168" fontId="18" fillId="0" borderId="0" xfId="195" applyNumberFormat="1" applyFont="1" applyFill="1"/>
    <xf numFmtId="167" fontId="18" fillId="0" borderId="0" xfId="195" applyNumberFormat="1" applyFont="1" applyFill="1"/>
    <xf numFmtId="0" fontId="18" fillId="0" borderId="0" xfId="196" applyFont="1" applyFill="1"/>
    <xf numFmtId="0" fontId="17" fillId="0" borderId="2" xfId="196" applyFont="1" applyFill="1" applyBorder="1" applyAlignment="1"/>
    <xf numFmtId="0" fontId="17" fillId="0" borderId="2" xfId="196" applyFont="1" applyFill="1" applyBorder="1" applyAlignment="1">
      <alignment horizontal="right"/>
    </xf>
    <xf numFmtId="0" fontId="18" fillId="0" borderId="0" xfId="196" applyFont="1" applyFill="1" applyBorder="1"/>
    <xf numFmtId="0" fontId="15" fillId="0" borderId="0" xfId="17" applyFont="1" applyFill="1" applyBorder="1"/>
    <xf numFmtId="170" fontId="17" fillId="0" borderId="0" xfId="16" applyNumberFormat="1" applyFont="1" applyFill="1" applyAlignment="1">
      <alignment horizontal="right" wrapText="1"/>
    </xf>
    <xf numFmtId="168" fontId="15" fillId="0" borderId="0" xfId="17" applyNumberFormat="1" applyFont="1" applyFill="1" applyBorder="1"/>
    <xf numFmtId="168" fontId="26" fillId="0" borderId="0" xfId="0" applyNumberFormat="1" applyFont="1" applyAlignment="1">
      <alignment horizontal="right" vertical="top" wrapText="1"/>
    </xf>
    <xf numFmtId="49" fontId="17" fillId="0" borderId="0" xfId="17" applyNumberFormat="1" applyFont="1" applyFill="1" applyBorder="1" applyAlignment="1">
      <alignment horizontal="left" vertical="top"/>
    </xf>
    <xf numFmtId="0" fontId="18" fillId="0" borderId="0" xfId="197" applyFont="1" applyFill="1"/>
    <xf numFmtId="0" fontId="17" fillId="0" borderId="2" xfId="197" applyFont="1" applyFill="1" applyBorder="1" applyAlignment="1"/>
    <xf numFmtId="0" fontId="17" fillId="0" borderId="2" xfId="197" applyFont="1" applyFill="1" applyBorder="1" applyAlignment="1">
      <alignment horizontal="right"/>
    </xf>
    <xf numFmtId="167" fontId="3" fillId="0" borderId="0" xfId="197" applyNumberFormat="1" applyFont="1" applyFill="1"/>
    <xf numFmtId="0" fontId="18" fillId="0" borderId="0" xfId="198" applyFont="1" applyFill="1"/>
    <xf numFmtId="0" fontId="17" fillId="0" borderId="2" xfId="198" applyFont="1" applyFill="1" applyBorder="1" applyAlignment="1"/>
    <xf numFmtId="0" fontId="17" fillId="0" borderId="2" xfId="198" applyFont="1" applyFill="1" applyBorder="1" applyAlignment="1">
      <alignment horizontal="right"/>
    </xf>
    <xf numFmtId="0" fontId="18" fillId="0" borderId="0" xfId="198" applyFont="1" applyFill="1" applyBorder="1"/>
    <xf numFmtId="171" fontId="26" fillId="0" borderId="0" xfId="0" applyNumberFormat="1" applyFont="1" applyAlignment="1">
      <alignment horizontal="right" wrapText="1"/>
    </xf>
    <xf numFmtId="167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171" fontId="26" fillId="0" borderId="0" xfId="16" applyNumberFormat="1" applyFont="1" applyAlignment="1">
      <alignment horizontal="right" wrapText="1"/>
    </xf>
    <xf numFmtId="4" fontId="26" fillId="0" borderId="0" xfId="16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5" fillId="0" borderId="0" xfId="17" applyFont="1" applyFill="1"/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0" fontId="18" fillId="0" borderId="0" xfId="199" applyFont="1"/>
    <xf numFmtId="0" fontId="17" fillId="0" borderId="2" xfId="199" applyFont="1" applyBorder="1" applyAlignment="1">
      <alignment vertical="justify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right" wrapText="1"/>
    </xf>
    <xf numFmtId="0" fontId="17" fillId="0" borderId="2" xfId="200" applyFont="1" applyBorder="1" applyAlignment="1">
      <alignment vertical="justify"/>
    </xf>
    <xf numFmtId="170" fontId="26" fillId="0" borderId="0" xfId="16" applyNumberFormat="1" applyFont="1" applyBorder="1" applyAlignment="1">
      <alignment horizontal="right" wrapText="1"/>
    </xf>
    <xf numFmtId="0" fontId="26" fillId="0" borderId="0" xfId="16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7" fillId="0" borderId="2" xfId="196" applyFont="1" applyBorder="1" applyAlignment="1"/>
    <xf numFmtId="0" fontId="17" fillId="0" borderId="0" xfId="17" applyFont="1"/>
    <xf numFmtId="0" fontId="17" fillId="0" borderId="2" xfId="17" applyFont="1" applyBorder="1" applyAlignment="1">
      <alignment vertical="justify"/>
    </xf>
    <xf numFmtId="0" fontId="18" fillId="0" borderId="0" xfId="183" applyFont="1" applyFill="1"/>
    <xf numFmtId="0" fontId="17" fillId="0" borderId="2" xfId="183" applyFont="1" applyFill="1" applyBorder="1" applyAlignment="1"/>
    <xf numFmtId="0" fontId="17" fillId="0" borderId="2" xfId="183" applyFont="1" applyFill="1" applyBorder="1" applyAlignment="1">
      <alignment horizontal="right"/>
    </xf>
    <xf numFmtId="0" fontId="18" fillId="0" borderId="0" xfId="183" applyFont="1" applyFill="1" applyBorder="1"/>
    <xf numFmtId="0" fontId="26" fillId="0" borderId="5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center" wrapText="1"/>
    </xf>
    <xf numFmtId="171" fontId="26" fillId="0" borderId="0" xfId="0" applyNumberFormat="1" applyFont="1" applyBorder="1" applyAlignment="1">
      <alignment horizontal="right" wrapText="1"/>
    </xf>
    <xf numFmtId="167" fontId="26" fillId="0" borderId="0" xfId="0" applyNumberFormat="1" applyFont="1" applyBorder="1" applyAlignment="1">
      <alignment horizontal="right" wrapText="1"/>
    </xf>
    <xf numFmtId="170" fontId="26" fillId="0" borderId="0" xfId="0" applyNumberFormat="1" applyFont="1" applyBorder="1" applyAlignment="1">
      <alignment horizontal="right" wrapText="1"/>
    </xf>
    <xf numFmtId="171" fontId="17" fillId="0" borderId="0" xfId="16" applyNumberFormat="1" applyFont="1" applyFill="1" applyAlignment="1">
      <alignment horizontal="right" wrapText="1"/>
    </xf>
    <xf numFmtId="0" fontId="17" fillId="0" borderId="0" xfId="16" applyFont="1" applyFill="1" applyAlignment="1">
      <alignment horizontal="right" wrapText="1"/>
    </xf>
    <xf numFmtId="167" fontId="26" fillId="0" borderId="2" xfId="0" applyNumberFormat="1" applyFont="1" applyBorder="1" applyAlignment="1">
      <alignment horizontal="right" wrapText="1"/>
    </xf>
    <xf numFmtId="167" fontId="17" fillId="0" borderId="2" xfId="184" applyNumberFormat="1" applyFont="1" applyFill="1" applyBorder="1" applyAlignment="1"/>
    <xf numFmtId="167" fontId="17" fillId="0" borderId="2" xfId="184" applyNumberFormat="1" applyFont="1" applyFill="1" applyBorder="1" applyAlignment="1">
      <alignment horizontal="right"/>
    </xf>
    <xf numFmtId="0" fontId="28" fillId="0" borderId="0" xfId="183" applyFont="1" applyFill="1"/>
    <xf numFmtId="0" fontId="29" fillId="0" borderId="0" xfId="183" applyFont="1" applyFill="1"/>
    <xf numFmtId="49" fontId="17" fillId="0" borderId="0" xfId="17" applyNumberFormat="1" applyFont="1" applyFill="1" applyBorder="1" applyAlignment="1"/>
    <xf numFmtId="3" fontId="17" fillId="0" borderId="0" xfId="17" applyNumberFormat="1" applyFont="1" applyFill="1" applyBorder="1" applyAlignment="1">
      <alignment horizontal="right"/>
    </xf>
    <xf numFmtId="167" fontId="17" fillId="0" borderId="0" xfId="17" applyNumberFormat="1" applyFont="1" applyFill="1" applyBorder="1" applyAlignment="1">
      <alignment horizontal="right"/>
    </xf>
    <xf numFmtId="171" fontId="17" fillId="0" borderId="0" xfId="16" applyNumberFormat="1" applyFont="1" applyFill="1" applyBorder="1" applyAlignment="1">
      <alignment horizontal="right" wrapText="1"/>
    </xf>
    <xf numFmtId="171" fontId="26" fillId="0" borderId="0" xfId="16" applyNumberFormat="1" applyFont="1" applyFill="1" applyAlignment="1">
      <alignment horizontal="right" wrapText="1"/>
    </xf>
    <xf numFmtId="0" fontId="26" fillId="0" borderId="0" xfId="16" applyFont="1" applyFill="1" applyAlignment="1">
      <alignment horizontal="right" wrapText="1"/>
    </xf>
    <xf numFmtId="4" fontId="17" fillId="0" borderId="0" xfId="16" applyNumberFormat="1" applyFont="1" applyFill="1" applyAlignment="1">
      <alignment horizontal="right"/>
    </xf>
    <xf numFmtId="0" fontId="17" fillId="0" borderId="0" xfId="16" applyFont="1" applyFill="1" applyBorder="1"/>
    <xf numFmtId="0" fontId="17" fillId="0" borderId="0" xfId="16" applyFont="1" applyFill="1" applyBorder="1" applyAlignment="1"/>
    <xf numFmtId="0" fontId="17" fillId="0" borderId="0" xfId="16" applyFont="1" applyFill="1" applyBorder="1" applyAlignment="1">
      <alignment horizontal="right"/>
    </xf>
    <xf numFmtId="49" fontId="25" fillId="0" borderId="0" xfId="16" applyNumberFormat="1" applyFont="1" applyFill="1" applyAlignment="1">
      <alignment horizontal="left"/>
    </xf>
    <xf numFmtId="49" fontId="17" fillId="0" borderId="2" xfId="17" applyNumberFormat="1" applyFont="1" applyFill="1" applyBorder="1" applyAlignment="1"/>
    <xf numFmtId="166" fontId="18" fillId="0" borderId="0" xfId="16" applyNumberFormat="1" applyFont="1" applyFill="1"/>
    <xf numFmtId="0" fontId="17" fillId="0" borderId="2" xfId="16" applyFont="1" applyFill="1" applyBorder="1" applyAlignment="1"/>
    <xf numFmtId="0" fontId="17" fillId="0" borderId="2" xfId="185" applyFont="1" applyFill="1" applyBorder="1" applyAlignment="1"/>
    <xf numFmtId="0" fontId="17" fillId="0" borderId="2" xfId="185" applyFont="1" applyFill="1" applyBorder="1" applyAlignment="1">
      <alignment horizontal="right"/>
    </xf>
    <xf numFmtId="168" fontId="17" fillId="0" borderId="0" xfId="16" applyNumberFormat="1" applyFont="1" applyFill="1"/>
    <xf numFmtId="0" fontId="17" fillId="0" borderId="0" xfId="16" applyNumberFormat="1" applyFont="1" applyFill="1"/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166" fontId="17" fillId="0" borderId="0" xfId="17" applyNumberFormat="1" applyFont="1" applyFill="1" applyBorder="1" applyAlignment="1">
      <alignment horizontal="right"/>
    </xf>
    <xf numFmtId="165" fontId="17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Border="1" applyAlignment="1">
      <alignment horizontal="right" wrapText="1"/>
    </xf>
    <xf numFmtId="3" fontId="17" fillId="0" borderId="0" xfId="17" applyNumberFormat="1" applyFont="1" applyFill="1" applyAlignment="1">
      <alignment horizontal="right"/>
    </xf>
    <xf numFmtId="0" fontId="26" fillId="0" borderId="0" xfId="145" applyFont="1" applyFill="1" applyAlignment="1">
      <alignment horizontal="right" wrapText="1"/>
    </xf>
    <xf numFmtId="0" fontId="30" fillId="0" borderId="0" xfId="145" applyFont="1" applyFill="1" applyAlignment="1">
      <alignment horizontal="right" wrapText="1"/>
    </xf>
    <xf numFmtId="0" fontId="17" fillId="0" borderId="0" xfId="145" applyFont="1" applyFill="1" applyAlignment="1">
      <alignment horizontal="right" wrapText="1"/>
    </xf>
    <xf numFmtId="167" fontId="17" fillId="0" borderId="0" xfId="17" applyNumberFormat="1" applyFont="1" applyFill="1" applyAlignment="1">
      <alignment horizontal="right"/>
    </xf>
    <xf numFmtId="171" fontId="26" fillId="0" borderId="0" xfId="16" applyNumberFormat="1" applyFont="1" applyBorder="1" applyAlignment="1">
      <alignment horizontal="right" wrapText="1"/>
    </xf>
    <xf numFmtId="0" fontId="17" fillId="0" borderId="2" xfId="190" applyFont="1" applyFill="1" applyBorder="1" applyAlignment="1"/>
    <xf numFmtId="0" fontId="17" fillId="0" borderId="2" xfId="190" applyFont="1" applyFill="1" applyBorder="1" applyAlignment="1">
      <alignment horizontal="right"/>
    </xf>
    <xf numFmtId="0" fontId="15" fillId="0" borderId="3" xfId="17" applyFont="1" applyFill="1" applyBorder="1"/>
    <xf numFmtId="3" fontId="18" fillId="0" borderId="0" xfId="16" applyNumberFormat="1" applyFont="1" applyFill="1"/>
    <xf numFmtId="3" fontId="17" fillId="0" borderId="0" xfId="16" applyNumberFormat="1" applyFont="1" applyFill="1"/>
    <xf numFmtId="3" fontId="17" fillId="0" borderId="0" xfId="16" applyNumberFormat="1" applyFont="1" applyFill="1" applyAlignment="1">
      <alignment horizontal="right"/>
    </xf>
    <xf numFmtId="0" fontId="18" fillId="0" borderId="3" xfId="16" applyFont="1" applyFill="1" applyBorder="1"/>
    <xf numFmtId="0" fontId="18" fillId="0" borderId="3" xfId="183" applyFont="1" applyFill="1" applyBorder="1"/>
    <xf numFmtId="0" fontId="18" fillId="0" borderId="0" xfId="16" applyFont="1" applyFill="1" applyBorder="1"/>
    <xf numFmtId="0" fontId="18" fillId="0" borderId="0" xfId="194" applyFont="1"/>
    <xf numFmtId="0" fontId="17" fillId="0" borderId="2" xfId="194" applyFont="1" applyBorder="1" applyAlignment="1"/>
    <xf numFmtId="0" fontId="17" fillId="0" borderId="0" xfId="194" applyFont="1" applyAlignment="1">
      <alignment horizontal="right"/>
    </xf>
    <xf numFmtId="0" fontId="17" fillId="0" borderId="0" xfId="194" applyFont="1"/>
    <xf numFmtId="0" fontId="17" fillId="0" borderId="0" xfId="194" applyFont="1" applyAlignment="1">
      <alignment horizontal="left" wrapText="1"/>
    </xf>
    <xf numFmtId="0" fontId="17" fillId="0" borderId="0" xfId="194" applyFont="1" applyFill="1" applyAlignment="1">
      <alignment horizontal="left" wrapText="1"/>
    </xf>
    <xf numFmtId="0" fontId="17" fillId="0" borderId="2" xfId="194" applyFont="1" applyFill="1" applyBorder="1" applyAlignment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171" fontId="26" fillId="0" borderId="0" xfId="16" applyNumberFormat="1" applyFont="1" applyFill="1" applyAlignment="1">
      <alignment horizontal="center" vertical="center" wrapText="1"/>
    </xf>
    <xf numFmtId="170" fontId="26" fillId="0" borderId="0" xfId="16" applyNumberFormat="1" applyFont="1" applyFill="1" applyAlignment="1">
      <alignment horizontal="center" vertical="center" wrapText="1"/>
    </xf>
    <xf numFmtId="170" fontId="17" fillId="0" borderId="0" xfId="16" applyNumberFormat="1" applyFont="1" applyFill="1" applyAlignment="1">
      <alignment horizontal="center" vertical="center" wrapText="1"/>
    </xf>
    <xf numFmtId="0" fontId="26" fillId="0" borderId="0" xfId="16" applyFont="1" applyFill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8" fillId="0" borderId="0" xfId="193" applyFont="1"/>
    <xf numFmtId="0" fontId="18" fillId="0" borderId="0" xfId="191" applyFont="1"/>
    <xf numFmtId="0" fontId="17" fillId="0" borderId="0" xfId="17" applyFont="1" applyBorder="1" applyAlignment="1"/>
    <xf numFmtId="0" fontId="18" fillId="0" borderId="0" xfId="191" applyFont="1" applyBorder="1"/>
    <xf numFmtId="0" fontId="17" fillId="0" borderId="2" xfId="17" applyFont="1" applyBorder="1" applyAlignment="1">
      <alignment horizontal="right"/>
    </xf>
    <xf numFmtId="0" fontId="18" fillId="0" borderId="0" xfId="191" applyFont="1" applyFill="1"/>
    <xf numFmtId="0" fontId="18" fillId="0" borderId="0" xfId="191" applyFont="1" applyFill="1" applyBorder="1"/>
    <xf numFmtId="0" fontId="17" fillId="0" borderId="2" xfId="17" applyFont="1" applyBorder="1"/>
    <xf numFmtId="0" fontId="27" fillId="0" borderId="0" xfId="16" applyFont="1" applyAlignment="1">
      <alignment horizontal="center" vertical="center" wrapText="1"/>
    </xf>
    <xf numFmtId="170" fontId="26" fillId="0" borderId="0" xfId="145" applyNumberFormat="1" applyFont="1" applyAlignment="1">
      <alignment horizontal="right" wrapText="1"/>
    </xf>
    <xf numFmtId="0" fontId="17" fillId="0" borderId="2" xfId="201" applyFont="1" applyBorder="1" applyAlignment="1">
      <alignment vertical="justify"/>
    </xf>
    <xf numFmtId="0" fontId="17" fillId="0" borderId="2" xfId="201" applyFont="1" applyBorder="1" applyAlignment="1">
      <alignment horizontal="right" vertical="justify"/>
    </xf>
    <xf numFmtId="168" fontId="17" fillId="0" borderId="0" xfId="16" applyNumberFormat="1" applyFont="1" applyFill="1" applyBorder="1" applyAlignment="1">
      <alignment horizontal="right"/>
    </xf>
    <xf numFmtId="0" fontId="17" fillId="0" borderId="0" xfId="201" applyFont="1"/>
    <xf numFmtId="170" fontId="17" fillId="0" borderId="0" xfId="201" applyNumberFormat="1" applyFont="1"/>
    <xf numFmtId="0" fontId="18" fillId="0" borderId="0" xfId="201" applyFont="1"/>
    <xf numFmtId="0" fontId="18" fillId="0" borderId="2" xfId="201" applyFont="1" applyBorder="1"/>
    <xf numFmtId="0" fontId="17" fillId="0" borderId="0" xfId="201" applyFont="1" applyBorder="1" applyAlignment="1"/>
    <xf numFmtId="0" fontId="17" fillId="0" borderId="0" xfId="17" applyFont="1" applyBorder="1"/>
    <xf numFmtId="0" fontId="17" fillId="0" borderId="0" xfId="194" applyFont="1" applyBorder="1"/>
    <xf numFmtId="0" fontId="31" fillId="0" borderId="0" xfId="201" applyFont="1"/>
    <xf numFmtId="3" fontId="26" fillId="0" borderId="0" xfId="0" applyNumberFormat="1" applyFont="1" applyAlignment="1">
      <alignment horizontal="right" wrapText="1"/>
    </xf>
    <xf numFmtId="3" fontId="26" fillId="0" borderId="2" xfId="0" applyNumberFormat="1" applyFont="1" applyBorder="1" applyAlignment="1">
      <alignment horizontal="right" wrapText="1"/>
    </xf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Fill="1" applyBorder="1" applyAlignment="1">
      <alignment horizontal="right" wrapText="1"/>
    </xf>
    <xf numFmtId="171" fontId="26" fillId="0" borderId="2" xfId="0" applyNumberFormat="1" applyFont="1" applyFill="1" applyBorder="1" applyAlignment="1">
      <alignment horizontal="right" wrapText="1"/>
    </xf>
    <xf numFmtId="3" fontId="17" fillId="0" borderId="0" xfId="17" applyNumberFormat="1" applyFont="1" applyAlignment="1">
      <alignment horizontal="right"/>
    </xf>
    <xf numFmtId="168" fontId="26" fillId="0" borderId="0" xfId="0" applyNumberFormat="1" applyFont="1" applyFill="1" applyAlignment="1">
      <alignment horizontal="right" wrapText="1"/>
    </xf>
    <xf numFmtId="168" fontId="26" fillId="0" borderId="0" xfId="16" applyNumberFormat="1" applyFont="1" applyFill="1" applyAlignment="1">
      <alignment horizontal="right" wrapText="1"/>
    </xf>
    <xf numFmtId="168" fontId="26" fillId="0" borderId="2" xfId="0" applyNumberFormat="1" applyFont="1" applyFill="1" applyBorder="1" applyAlignment="1">
      <alignment horizontal="right" wrapText="1"/>
    </xf>
    <xf numFmtId="168" fontId="26" fillId="0" borderId="3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Border="1" applyAlignment="1">
      <alignment horizontal="right" wrapText="1"/>
    </xf>
    <xf numFmtId="167" fontId="15" fillId="0" borderId="0" xfId="201" applyNumberFormat="1" applyFont="1"/>
    <xf numFmtId="171" fontId="18" fillId="0" borderId="0" xfId="183" applyNumberFormat="1" applyFont="1" applyFill="1"/>
    <xf numFmtId="167" fontId="18" fillId="0" borderId="0" xfId="192" applyNumberFormat="1" applyFont="1" applyFill="1"/>
    <xf numFmtId="168" fontId="17" fillId="0" borderId="3" xfId="17" applyNumberFormat="1" applyFont="1" applyFill="1" applyBorder="1" applyAlignment="1">
      <alignment horizontal="right"/>
    </xf>
    <xf numFmtId="168" fontId="17" fillId="0" borderId="0" xfId="17" applyNumberFormat="1" applyFont="1" applyFill="1" applyBorder="1" applyAlignment="1">
      <alignment horizontal="right"/>
    </xf>
    <xf numFmtId="167" fontId="18" fillId="0" borderId="0" xfId="198" applyNumberFormat="1" applyFont="1" applyFill="1"/>
    <xf numFmtId="0" fontId="33" fillId="0" borderId="0" xfId="0" applyFont="1" applyAlignment="1">
      <alignment horizontal="left" wrapText="1"/>
    </xf>
    <xf numFmtId="168" fontId="17" fillId="0" borderId="2" xfId="11" applyNumberFormat="1" applyFont="1" applyBorder="1" applyAlignment="1">
      <alignment horizontal="right" vertical="center" wrapText="1"/>
    </xf>
    <xf numFmtId="168" fontId="17" fillId="0" borderId="2" xfId="199" applyNumberFormat="1" applyFont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7" fillId="0" borderId="13" xfId="20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171" fontId="26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171" fontId="26" fillId="0" borderId="2" xfId="0" applyNumberFormat="1" applyFont="1" applyBorder="1" applyAlignment="1">
      <alignment horizontal="right" vertical="center" wrapText="1"/>
    </xf>
    <xf numFmtId="170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171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horizontal="right" vertical="center" wrapText="1"/>
    </xf>
    <xf numFmtId="170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 wrapText="1"/>
    </xf>
    <xf numFmtId="172" fontId="26" fillId="0" borderId="0" xfId="16" applyNumberFormat="1" applyFont="1" applyFill="1" applyAlignment="1">
      <alignment horizontal="center" vertical="center" wrapText="1"/>
    </xf>
    <xf numFmtId="167" fontId="18" fillId="0" borderId="0" xfId="183" applyNumberFormat="1" applyFont="1" applyFill="1"/>
    <xf numFmtId="171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170" fontId="13" fillId="0" borderId="0" xfId="0" applyNumberFormat="1" applyFont="1" applyAlignment="1">
      <alignment horizontal="right" wrapText="1"/>
    </xf>
    <xf numFmtId="171" fontId="26" fillId="0" borderId="3" xfId="0" applyNumberFormat="1" applyFont="1" applyBorder="1" applyAlignment="1">
      <alignment horizontal="right" wrapText="1"/>
    </xf>
    <xf numFmtId="167" fontId="26" fillId="0" borderId="3" xfId="0" applyNumberFormat="1" applyFont="1" applyBorder="1" applyAlignment="1">
      <alignment horizontal="right" wrapText="1"/>
    </xf>
    <xf numFmtId="0" fontId="26" fillId="0" borderId="0" xfId="0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33" fillId="0" borderId="0" xfId="211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67" fontId="18" fillId="0" borderId="0" xfId="193" applyNumberFormat="1" applyFont="1"/>
    <xf numFmtId="167" fontId="18" fillId="0" borderId="0" xfId="194" applyNumberFormat="1" applyFont="1"/>
    <xf numFmtId="167" fontId="26" fillId="0" borderId="0" xfId="16" applyNumberFormat="1" applyFont="1" applyAlignment="1">
      <alignment horizontal="right" wrapText="1"/>
    </xf>
    <xf numFmtId="168" fontId="8" fillId="0" borderId="0" xfId="17" applyNumberFormat="1" applyFill="1"/>
    <xf numFmtId="172" fontId="26" fillId="0" borderId="0" xfId="16" applyNumberFormat="1" applyFont="1" applyAlignment="1">
      <alignment horizontal="right" wrapText="1"/>
    </xf>
    <xf numFmtId="0" fontId="17" fillId="0" borderId="0" xfId="201" applyFont="1" applyFill="1" applyAlignment="1"/>
    <xf numFmtId="0" fontId="17" fillId="0" borderId="2" xfId="201" applyFont="1" applyFill="1" applyBorder="1" applyAlignment="1"/>
    <xf numFmtId="0" fontId="17" fillId="0" borderId="5" xfId="20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8" fontId="17" fillId="0" borderId="0" xfId="199" applyNumberFormat="1" applyFont="1" applyBorder="1" applyAlignment="1">
      <alignment vertical="justify"/>
    </xf>
    <xf numFmtId="168" fontId="17" fillId="0" borderId="2" xfId="199" applyNumberFormat="1" applyFont="1" applyBorder="1" applyAlignment="1">
      <alignment horizontal="right" vertical="justify"/>
    </xf>
    <xf numFmtId="168" fontId="26" fillId="0" borderId="5" xfId="0" applyNumberFormat="1" applyFont="1" applyBorder="1" applyAlignment="1">
      <alignment horizontal="center" vertical="center" wrapText="1"/>
    </xf>
    <xf numFmtId="168" fontId="18" fillId="0" borderId="0" xfId="199" applyNumberFormat="1" applyFont="1"/>
    <xf numFmtId="168" fontId="17" fillId="0" borderId="2" xfId="200" applyNumberFormat="1" applyFont="1" applyBorder="1" applyAlignment="1">
      <alignment vertical="justify"/>
    </xf>
    <xf numFmtId="168" fontId="17" fillId="0" borderId="2" xfId="200" applyNumberFormat="1" applyFont="1" applyBorder="1" applyAlignment="1">
      <alignment horizontal="right" vertical="justify"/>
    </xf>
    <xf numFmtId="168" fontId="18" fillId="0" borderId="0" xfId="199" applyNumberFormat="1" applyFont="1" applyAlignment="1">
      <alignment horizontal="right"/>
    </xf>
    <xf numFmtId="168" fontId="33" fillId="0" borderId="2" xfId="0" applyNumberFormat="1" applyFont="1" applyBorder="1" applyAlignment="1">
      <alignment horizontal="right" wrapText="1"/>
    </xf>
    <xf numFmtId="168" fontId="17" fillId="0" borderId="2" xfId="196" applyNumberFormat="1" applyFont="1" applyBorder="1" applyAlignment="1">
      <alignment horizontal="right"/>
    </xf>
    <xf numFmtId="168" fontId="17" fillId="0" borderId="0" xfId="199" applyNumberFormat="1" applyFont="1" applyBorder="1" applyAlignment="1">
      <alignment horizontal="right"/>
    </xf>
    <xf numFmtId="168" fontId="18" fillId="0" borderId="0" xfId="199" applyNumberFormat="1" applyFont="1" applyBorder="1"/>
    <xf numFmtId="168" fontId="17" fillId="0" borderId="2" xfId="17" applyNumberFormat="1" applyFont="1" applyBorder="1" applyAlignment="1">
      <alignment vertical="justify"/>
    </xf>
    <xf numFmtId="168" fontId="17" fillId="0" borderId="2" xfId="17" applyNumberFormat="1" applyFont="1" applyBorder="1" applyAlignment="1">
      <alignment horizontal="right" vertical="justify"/>
    </xf>
    <xf numFmtId="168" fontId="34" fillId="0" borderId="0" xfId="0" applyNumberFormat="1" applyFont="1" applyFill="1" applyBorder="1" applyAlignment="1">
      <alignment horizontal="right" wrapText="1"/>
    </xf>
    <xf numFmtId="168" fontId="34" fillId="0" borderId="2" xfId="0" applyNumberFormat="1" applyFont="1" applyFill="1" applyBorder="1" applyAlignment="1">
      <alignment horizontal="right" wrapText="1"/>
    </xf>
    <xf numFmtId="168" fontId="17" fillId="0" borderId="0" xfId="17" applyNumberFormat="1" applyFont="1" applyBorder="1" applyAlignment="1">
      <alignment horizontal="right" vertical="justify"/>
    </xf>
    <xf numFmtId="168" fontId="26" fillId="0" borderId="4" xfId="0" applyNumberFormat="1" applyFont="1" applyBorder="1" applyAlignment="1">
      <alignment vertical="center" wrapText="1"/>
    </xf>
    <xf numFmtId="168" fontId="17" fillId="0" borderId="0" xfId="199" applyNumberFormat="1" applyFont="1" applyAlignment="1">
      <alignment horizontal="right"/>
    </xf>
    <xf numFmtId="3" fontId="17" fillId="0" borderId="3" xfId="17" applyNumberFormat="1" applyFont="1" applyFill="1" applyBorder="1" applyAlignment="1">
      <alignment horizontal="right"/>
    </xf>
    <xf numFmtId="3" fontId="17" fillId="0" borderId="2" xfId="17" applyNumberFormat="1" applyFont="1" applyFill="1" applyBorder="1" applyAlignment="1">
      <alignment horizontal="right"/>
    </xf>
    <xf numFmtId="170" fontId="26" fillId="0" borderId="21" xfId="0" applyNumberFormat="1" applyFont="1" applyBorder="1" applyAlignment="1">
      <alignment horizontal="right" vertical="center" wrapText="1"/>
    </xf>
    <xf numFmtId="0" fontId="18" fillId="0" borderId="0" xfId="194" applyFont="1" applyBorder="1"/>
    <xf numFmtId="170" fontId="26" fillId="0" borderId="21" xfId="0" applyNumberFormat="1" applyFont="1" applyBorder="1" applyAlignment="1">
      <alignment horizontal="right" wrapText="1"/>
    </xf>
    <xf numFmtId="0" fontId="25" fillId="0" borderId="0" xfId="0" applyFont="1"/>
    <xf numFmtId="14" fontId="17" fillId="0" borderId="21" xfId="201" applyNumberFormat="1" applyFont="1" applyBorder="1" applyAlignment="1">
      <alignment wrapText="1"/>
    </xf>
    <xf numFmtId="0" fontId="25" fillId="0" borderId="21" xfId="201" applyFont="1" applyBorder="1" applyAlignment="1"/>
    <xf numFmtId="0" fontId="21" fillId="0" borderId="0" xfId="0" applyFont="1"/>
    <xf numFmtId="0" fontId="35" fillId="0" borderId="21" xfId="0" applyFont="1" applyBorder="1"/>
    <xf numFmtId="0" fontId="17" fillId="0" borderId="0" xfId="194" applyFont="1" applyFill="1"/>
    <xf numFmtId="0" fontId="17" fillId="0" borderId="0" xfId="0" applyFont="1" applyAlignment="1">
      <alignment horizontal="left"/>
    </xf>
    <xf numFmtId="0" fontId="35" fillId="0" borderId="0" xfId="0" applyFont="1"/>
    <xf numFmtId="0" fontId="21" fillId="0" borderId="2" xfId="0" applyFont="1" applyBorder="1"/>
    <xf numFmtId="0" fontId="17" fillId="0" borderId="2" xfId="201" applyFont="1" applyFill="1" applyBorder="1" applyAlignment="1">
      <alignment horizontal="left"/>
    </xf>
    <xf numFmtId="0" fontId="17" fillId="0" borderId="2" xfId="194" applyFont="1" applyBorder="1"/>
    <xf numFmtId="0" fontId="35" fillId="0" borderId="2" xfId="0" applyFont="1" applyBorder="1"/>
    <xf numFmtId="0" fontId="17" fillId="0" borderId="2" xfId="194" applyFont="1" applyFill="1" applyBorder="1"/>
    <xf numFmtId="0" fontId="26" fillId="0" borderId="0" xfId="0" applyFont="1" applyAlignment="1">
      <alignment horizontal="right" wrapText="1"/>
    </xf>
    <xf numFmtId="170" fontId="37" fillId="0" borderId="0" xfId="0" applyNumberFormat="1" applyFont="1" applyAlignment="1">
      <alignment horizontal="right" wrapText="1"/>
    </xf>
    <xf numFmtId="168" fontId="18" fillId="0" borderId="0" xfId="196" applyNumberFormat="1" applyFont="1" applyFill="1"/>
    <xf numFmtId="3" fontId="34" fillId="0" borderId="0" xfId="0" applyNumberFormat="1" applyFont="1" applyFill="1" applyBorder="1" applyAlignment="1">
      <alignment horizontal="right" wrapText="1"/>
    </xf>
    <xf numFmtId="3" fontId="34" fillId="0" borderId="2" xfId="0" applyNumberFormat="1" applyFont="1" applyFill="1" applyBorder="1" applyAlignment="1">
      <alignment horizontal="right" wrapText="1"/>
    </xf>
    <xf numFmtId="3" fontId="17" fillId="0" borderId="0" xfId="199" applyNumberFormat="1" applyFont="1" applyBorder="1" applyAlignment="1">
      <alignment horizontal="right"/>
    </xf>
    <xf numFmtId="3" fontId="17" fillId="0" borderId="0" xfId="199" applyNumberFormat="1" applyFont="1" applyAlignment="1">
      <alignment horizontal="right"/>
    </xf>
    <xf numFmtId="3" fontId="17" fillId="0" borderId="2" xfId="199" applyNumberFormat="1" applyFont="1" applyBorder="1" applyAlignment="1">
      <alignment horizontal="right"/>
    </xf>
    <xf numFmtId="3" fontId="26" fillId="0" borderId="0" xfId="0" applyNumberFormat="1" applyFont="1" applyFill="1" applyAlignment="1">
      <alignment horizontal="right" wrapText="1"/>
    </xf>
    <xf numFmtId="0" fontId="23" fillId="0" borderId="0" xfId="201" applyFont="1" applyAlignment="1">
      <alignment vertical="top"/>
    </xf>
    <xf numFmtId="0" fontId="38" fillId="0" borderId="0" xfId="0" applyFont="1" applyBorder="1" applyAlignment="1">
      <alignment horizontal="left" wrapText="1"/>
    </xf>
    <xf numFmtId="3" fontId="23" fillId="0" borderId="0" xfId="201" applyNumberFormat="1" applyFont="1" applyAlignment="1">
      <alignment vertical="top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NumberFormat="1" applyFont="1" applyFill="1" applyBorder="1" applyAlignment="1" applyProtection="1">
      <alignment horizontal="left" vertical="top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49" fontId="18" fillId="0" borderId="0" xfId="16" applyNumberFormat="1" applyFont="1" applyBorder="1" applyAlignment="1">
      <alignment horizontal="left" vertical="center" wrapText="1"/>
    </xf>
    <xf numFmtId="0" fontId="23" fillId="0" borderId="0" xfId="201" applyFont="1" applyAlignment="1">
      <alignment horizontal="left" vertical="top" wrapText="1"/>
    </xf>
    <xf numFmtId="0" fontId="16" fillId="0" borderId="21" xfId="201" applyFont="1" applyBorder="1" applyAlignment="1">
      <alignment horizontal="center" vertical="center" wrapText="1"/>
    </xf>
    <xf numFmtId="0" fontId="16" fillId="0" borderId="0" xfId="201" applyFont="1" applyBorder="1" applyAlignment="1">
      <alignment horizontal="center" vertical="center" wrapText="1"/>
    </xf>
    <xf numFmtId="0" fontId="14" fillId="0" borderId="0" xfId="201" applyFont="1" applyBorder="1" applyAlignment="1">
      <alignment horizontal="center" vertical="center" wrapText="1"/>
    </xf>
    <xf numFmtId="0" fontId="17" fillId="0" borderId="10" xfId="201" applyFont="1" applyBorder="1" applyAlignment="1">
      <alignment horizontal="center" vertical="center" wrapText="1"/>
    </xf>
    <xf numFmtId="0" fontId="17" fillId="0" borderId="3" xfId="201" applyFont="1" applyBorder="1" applyAlignment="1">
      <alignment horizontal="center" vertical="center" wrapText="1"/>
    </xf>
    <xf numFmtId="0" fontId="17" fillId="0" borderId="8" xfId="201" applyFont="1" applyBorder="1" applyAlignment="1">
      <alignment horizontal="center" vertical="center" wrapText="1"/>
    </xf>
    <xf numFmtId="0" fontId="17" fillId="0" borderId="11" xfId="201" applyFont="1" applyBorder="1" applyAlignment="1">
      <alignment horizontal="center" vertical="center" wrapText="1"/>
    </xf>
    <xf numFmtId="0" fontId="17" fillId="0" borderId="2" xfId="201" applyFont="1" applyBorder="1" applyAlignment="1">
      <alignment horizontal="center" vertical="center" wrapText="1"/>
    </xf>
    <xf numFmtId="0" fontId="17" fillId="0" borderId="12" xfId="201" applyFont="1" applyBorder="1" applyAlignment="1">
      <alignment horizontal="center" vertical="center" wrapText="1"/>
    </xf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0" fontId="17" fillId="0" borderId="6" xfId="201" applyFont="1" applyBorder="1" applyAlignment="1">
      <alignment horizontal="center" vertical="center"/>
    </xf>
    <xf numFmtId="0" fontId="17" fillId="0" borderId="7" xfId="201" applyFont="1" applyBorder="1" applyAlignment="1">
      <alignment horizontal="center" vertical="center" wrapText="1"/>
    </xf>
    <xf numFmtId="0" fontId="14" fillId="0" borderId="0" xfId="17" applyFont="1" applyFill="1" applyAlignment="1">
      <alignment horizontal="center" vertical="center" wrapText="1"/>
    </xf>
    <xf numFmtId="0" fontId="16" fillId="0" borderId="0" xfId="17" applyFont="1" applyFill="1" applyAlignment="1">
      <alignment horizontal="center" vertical="center" wrapText="1"/>
    </xf>
    <xf numFmtId="167" fontId="16" fillId="0" borderId="0" xfId="16" applyNumberFormat="1" applyFont="1" applyFill="1" applyAlignment="1">
      <alignment horizontal="center" vertical="center" wrapText="1"/>
    </xf>
    <xf numFmtId="167" fontId="17" fillId="0" borderId="6" xfId="16" applyNumberFormat="1" applyFont="1" applyFill="1" applyBorder="1" applyAlignment="1">
      <alignment horizontal="center"/>
    </xf>
    <xf numFmtId="0" fontId="17" fillId="0" borderId="5" xfId="16" applyFont="1" applyFill="1" applyBorder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top" wrapText="1"/>
    </xf>
    <xf numFmtId="0" fontId="17" fillId="0" borderId="7" xfId="16" applyFont="1" applyFill="1" applyBorder="1" applyAlignment="1">
      <alignment horizontal="center" vertical="top"/>
    </xf>
    <xf numFmtId="0" fontId="12" fillId="0" borderId="6" xfId="201" applyFont="1" applyBorder="1" applyAlignment="1">
      <alignment horizontal="center" vertical="center"/>
    </xf>
    <xf numFmtId="167" fontId="17" fillId="0" borderId="6" xfId="16" applyNumberFormat="1" applyFont="1" applyBorder="1" applyAlignment="1">
      <alignment horizontal="center"/>
    </xf>
    <xf numFmtId="0" fontId="16" fillId="0" borderId="0" xfId="195" applyFont="1" applyFill="1" applyAlignment="1">
      <alignment horizontal="center" vertical="center" wrapText="1"/>
    </xf>
    <xf numFmtId="0" fontId="16" fillId="0" borderId="0" xfId="196" applyFont="1" applyFill="1" applyAlignment="1">
      <alignment horizontal="center" vertical="center" wrapText="1"/>
    </xf>
    <xf numFmtId="0" fontId="16" fillId="0" borderId="0" xfId="197" applyFont="1" applyFill="1" applyAlignment="1">
      <alignment horizontal="center" vertical="center" wrapText="1"/>
    </xf>
    <xf numFmtId="0" fontId="16" fillId="0" borderId="0" xfId="198" applyFont="1" applyFill="1" applyAlignment="1">
      <alignment horizontal="center" vertical="center" wrapText="1"/>
    </xf>
    <xf numFmtId="164" fontId="16" fillId="0" borderId="0" xfId="12" applyFont="1" applyAlignment="1">
      <alignment horizontal="center" vertical="center" wrapText="1"/>
    </xf>
    <xf numFmtId="168" fontId="26" fillId="0" borderId="10" xfId="0" applyNumberFormat="1" applyFont="1" applyBorder="1" applyAlignment="1">
      <alignment horizontal="center" vertical="center" wrapText="1"/>
    </xf>
    <xf numFmtId="168" fontId="26" fillId="0" borderId="11" xfId="0" applyNumberFormat="1" applyFont="1" applyBorder="1" applyAlignment="1">
      <alignment horizontal="center" vertical="center" wrapText="1"/>
    </xf>
    <xf numFmtId="168" fontId="26" fillId="0" borderId="4" xfId="0" applyNumberFormat="1" applyFont="1" applyBorder="1" applyAlignment="1">
      <alignment horizontal="center" vertical="center" wrapText="1"/>
    </xf>
    <xf numFmtId="164" fontId="16" fillId="0" borderId="0" xfId="13" applyFont="1" applyAlignment="1">
      <alignment horizontal="center" vertical="center" wrapText="1"/>
    </xf>
    <xf numFmtId="164" fontId="16" fillId="0" borderId="0" xfId="10" applyFont="1" applyAlignment="1">
      <alignment horizontal="center" vertical="center" wrapText="1"/>
    </xf>
    <xf numFmtId="164" fontId="16" fillId="0" borderId="0" xfId="11" applyFont="1" applyAlignment="1">
      <alignment horizontal="center" vertical="center" wrapText="1"/>
    </xf>
    <xf numFmtId="0" fontId="14" fillId="0" borderId="0" xfId="199" applyFont="1" applyAlignment="1">
      <alignment horizontal="center" vertical="center" wrapText="1"/>
    </xf>
    <xf numFmtId="0" fontId="18" fillId="0" borderId="0" xfId="16" applyFont="1" applyAlignment="1">
      <alignment horizontal="center"/>
    </xf>
    <xf numFmtId="0" fontId="16" fillId="0" borderId="0" xfId="199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8" fontId="26" fillId="0" borderId="5" xfId="0" applyNumberFormat="1" applyFont="1" applyBorder="1" applyAlignment="1">
      <alignment horizontal="center" vertical="center" wrapText="1"/>
    </xf>
    <xf numFmtId="168" fontId="26" fillId="0" borderId="7" xfId="0" applyNumberFormat="1" applyFont="1" applyBorder="1" applyAlignment="1">
      <alignment horizontal="center" vertical="center" wrapText="1"/>
    </xf>
    <xf numFmtId="168" fontId="26" fillId="0" borderId="6" xfId="0" applyNumberFormat="1" applyFont="1" applyBorder="1" applyAlignment="1">
      <alignment horizontal="center" vertical="center" wrapText="1"/>
    </xf>
    <xf numFmtId="168" fontId="26" fillId="0" borderId="13" xfId="0" applyNumberFormat="1" applyFont="1" applyBorder="1" applyAlignment="1">
      <alignment horizontal="center" vertical="center" wrapText="1"/>
    </xf>
    <xf numFmtId="168" fontId="26" fillId="0" borderId="14" xfId="0" applyNumberFormat="1" applyFont="1" applyBorder="1" applyAlignment="1">
      <alignment horizontal="center" vertical="center" wrapText="1"/>
    </xf>
    <xf numFmtId="0" fontId="16" fillId="0" borderId="0" xfId="188" applyFont="1" applyFill="1" applyAlignment="1">
      <alignment horizontal="center" vertical="center" wrapText="1"/>
    </xf>
    <xf numFmtId="0" fontId="16" fillId="0" borderId="0" xfId="189" applyFont="1" applyFill="1" applyAlignment="1">
      <alignment horizontal="center" vertical="center" wrapText="1"/>
    </xf>
    <xf numFmtId="0" fontId="16" fillId="0" borderId="0" xfId="190" applyFont="1" applyFill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center" wrapText="1"/>
    </xf>
    <xf numFmtId="0" fontId="17" fillId="0" borderId="7" xfId="16" applyFont="1" applyFill="1" applyBorder="1" applyAlignment="1">
      <alignment horizontal="center" vertical="center" wrapText="1"/>
    </xf>
    <xf numFmtId="0" fontId="17" fillId="0" borderId="6" xfId="16" applyFont="1" applyFill="1" applyBorder="1" applyAlignment="1">
      <alignment horizontal="center" vertical="center" wrapText="1"/>
    </xf>
    <xf numFmtId="0" fontId="17" fillId="0" borderId="13" xfId="16" applyFont="1" applyFill="1" applyBorder="1" applyAlignment="1">
      <alignment horizontal="center" vertical="center" wrapText="1"/>
    </xf>
    <xf numFmtId="0" fontId="17" fillId="0" borderId="14" xfId="16" applyFont="1" applyFill="1" applyBorder="1" applyAlignment="1">
      <alignment horizontal="center" vertical="center" wrapText="1"/>
    </xf>
    <xf numFmtId="0" fontId="17" fillId="0" borderId="6" xfId="16" applyFont="1" applyFill="1" applyBorder="1" applyAlignment="1">
      <alignment horizontal="center" vertical="center"/>
    </xf>
    <xf numFmtId="0" fontId="14" fillId="0" borderId="0" xfId="183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6" applyFont="1" applyFill="1" applyAlignment="1">
      <alignment horizontal="center" vertical="center" wrapText="1"/>
    </xf>
    <xf numFmtId="0" fontId="17" fillId="0" borderId="8" xfId="16" applyFont="1" applyFill="1" applyBorder="1" applyAlignment="1">
      <alignment horizontal="center"/>
    </xf>
    <xf numFmtId="0" fontId="17" fillId="0" borderId="9" xfId="16" applyFont="1" applyFill="1" applyBorder="1" applyAlignment="1">
      <alignment horizontal="center"/>
    </xf>
    <xf numFmtId="0" fontId="17" fillId="0" borderId="12" xfId="16" applyFont="1" applyFill="1" applyBorder="1" applyAlignment="1">
      <alignment horizontal="center"/>
    </xf>
    <xf numFmtId="0" fontId="17" fillId="0" borderId="10" xfId="16" applyFont="1" applyFill="1" applyBorder="1" applyAlignment="1">
      <alignment horizontal="center" vertical="center" wrapText="1"/>
    </xf>
    <xf numFmtId="0" fontId="17" fillId="0" borderId="3" xfId="16" applyFont="1" applyFill="1" applyBorder="1" applyAlignment="1">
      <alignment horizontal="center" vertical="center" wrapText="1"/>
    </xf>
    <xf numFmtId="0" fontId="17" fillId="0" borderId="8" xfId="16" applyFont="1" applyFill="1" applyBorder="1" applyAlignment="1">
      <alignment horizontal="center" vertical="center" wrapText="1"/>
    </xf>
    <xf numFmtId="0" fontId="17" fillId="0" borderId="11" xfId="16" applyFont="1" applyFill="1" applyBorder="1" applyAlignment="1">
      <alignment horizontal="center" vertical="center" wrapText="1"/>
    </xf>
    <xf numFmtId="0" fontId="17" fillId="0" borderId="2" xfId="16" applyFont="1" applyFill="1" applyBorder="1" applyAlignment="1">
      <alignment horizontal="center" vertical="center" wrapText="1"/>
    </xf>
    <xf numFmtId="0" fontId="17" fillId="0" borderId="12" xfId="16" applyFont="1" applyFill="1" applyBorder="1" applyAlignment="1">
      <alignment horizontal="center" vertical="center" wrapText="1"/>
    </xf>
    <xf numFmtId="167" fontId="16" fillId="0" borderId="0" xfId="184" applyNumberFormat="1" applyFont="1" applyFill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right" wrapText="1"/>
    </xf>
    <xf numFmtId="0" fontId="26" fillId="0" borderId="4" xfId="0" applyFont="1" applyBorder="1" applyAlignment="1">
      <alignment horizontal="right" wrapText="1"/>
    </xf>
    <xf numFmtId="0" fontId="16" fillId="0" borderId="0" xfId="185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87" applyFont="1" applyFill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6" fillId="0" borderId="0" xfId="191" applyFont="1" applyAlignment="1">
      <alignment horizontal="center" vertical="center" wrapText="1"/>
    </xf>
    <xf numFmtId="0" fontId="17" fillId="0" borderId="8" xfId="191" applyFont="1" applyBorder="1" applyAlignment="1">
      <alignment horizontal="center" vertical="center"/>
    </xf>
    <xf numFmtId="0" fontId="17" fillId="0" borderId="12" xfId="191" applyFont="1" applyBorder="1" applyAlignment="1">
      <alignment horizontal="center" vertical="center"/>
    </xf>
    <xf numFmtId="0" fontId="17" fillId="0" borderId="13" xfId="201" applyFont="1" applyBorder="1" applyAlignment="1">
      <alignment horizontal="center" vertical="center" wrapText="1"/>
    </xf>
    <xf numFmtId="0" fontId="17" fillId="0" borderId="14" xfId="201" applyFont="1" applyBorder="1" applyAlignment="1">
      <alignment horizontal="center" vertical="center" wrapText="1"/>
    </xf>
    <xf numFmtId="0" fontId="17" fillId="0" borderId="6" xfId="20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26" fillId="0" borderId="0" xfId="0" applyFont="1" applyAlignment="1">
      <alignment horizontal="right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6" fillId="0" borderId="0" xfId="194" applyFont="1" applyAlignment="1">
      <alignment horizontal="center" vertical="center" wrapText="1"/>
    </xf>
    <xf numFmtId="0" fontId="16" fillId="0" borderId="0" xfId="16" applyFont="1" applyAlignment="1">
      <alignment horizontal="center" vertical="center" wrapText="1"/>
    </xf>
    <xf numFmtId="0" fontId="18" fillId="0" borderId="0" xfId="16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</cellXfs>
  <cellStyles count="341">
    <cellStyle name="60% — акцент1 2" xfId="3"/>
    <cellStyle name="60% — акцент1 2 2" xfId="294"/>
    <cellStyle name="60% — акцент1 2_2.1" xfId="205"/>
    <cellStyle name="60% — акцент2 2" xfId="4"/>
    <cellStyle name="60% — акцент2 2 2" xfId="295"/>
    <cellStyle name="60% — акцент2 2_2.1" xfId="206"/>
    <cellStyle name="60% — акцент3 2" xfId="5"/>
    <cellStyle name="60% — акцент3 2 2" xfId="296"/>
    <cellStyle name="60% — акцент3 2_2.1" xfId="207"/>
    <cellStyle name="60% — акцент4 2" xfId="6"/>
    <cellStyle name="60% — акцент4 2 2" xfId="297"/>
    <cellStyle name="60% — акцент4 2_2.1" xfId="208"/>
    <cellStyle name="60% — акцент5 2" xfId="7"/>
    <cellStyle name="60% — акцент5 2 2" xfId="298"/>
    <cellStyle name="60% — акцент5 2_2.1" xfId="209"/>
    <cellStyle name="60% — акцент6 2" xfId="8"/>
    <cellStyle name="60% — акцент6 2 2" xfId="299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_2.1" xfId="229"/>
    <cellStyle name="Обычный 2 2 2 2 2 2 2 2 2 3" xfId="56"/>
    <cellStyle name="Обычный 2 2 2 2 2 2 2 2 2 4" xfId="307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_2.1" xfId="231"/>
    <cellStyle name="Обычный 2 2 2 2 2 2 2 4" xfId="62"/>
    <cellStyle name="Обычный 2 2 2 2 2 2 2 5" xfId="306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_2.1" xfId="233"/>
    <cellStyle name="Обычный 2 2 2 2 2 2 3 3" xfId="67"/>
    <cellStyle name="Обычный 2 2 2 2 2 2 3 4" xfId="311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_2.1" xfId="236"/>
    <cellStyle name="Обычный 2 2 2 2 2 3 2 3" xfId="75"/>
    <cellStyle name="Обычный 2 2 2 2 2 3 2 4" xfId="314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_2.1" xfId="238"/>
    <cellStyle name="Обычный 2 2 2 2 2 5" xfId="81"/>
    <cellStyle name="Обычный 2 2 2 2 2 6" xfId="305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_2.1" xfId="241"/>
    <cellStyle name="Обычный 2 2 2 2 3 2 2 3" xfId="319"/>
    <cellStyle name="Обычный 2 2 2 2 3 2 2_2.1" xfId="240"/>
    <cellStyle name="Обычный 2 2 2 2 3 2 3" xfId="87"/>
    <cellStyle name="Обычный 2 2 2 2 3 2 3 2" xfId="321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_2.1" xfId="243"/>
    <cellStyle name="Обычный 2 2 2 2 3 4" xfId="318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_2.1" xfId="245"/>
    <cellStyle name="Обычный 2 2 2 2 4 3" xfId="323"/>
    <cellStyle name="Обычный 2 2 2 2 4_2.1" xfId="244"/>
    <cellStyle name="Обычный 2 2 2 2 5" xfId="93"/>
    <cellStyle name="Обычный 2 2 2 2 5 2" xfId="325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_2.1" xfId="248"/>
    <cellStyle name="Обычный 2 2 2 4 2 3" xfId="100"/>
    <cellStyle name="Обычный 2 2 2 4 2 4" xfId="326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_2.1" xfId="250"/>
    <cellStyle name="Обычный 2 2 2 6" xfId="106"/>
    <cellStyle name="Обычный 2 2 2 7" xfId="304"/>
    <cellStyle name="Обычный 2 2 2_2.1" xfId="225"/>
    <cellStyle name="Обычный 2 2 3" xfId="107"/>
    <cellStyle name="Обычный 2 2 3 2" xfId="108"/>
    <cellStyle name="Обычный 2 2 3 3" xfId="330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_2.1" xfId="254"/>
    <cellStyle name="Обычный 2 2 4 2 2 3" xfId="332"/>
    <cellStyle name="Обычный 2 2 4 2 2_2.1" xfId="253"/>
    <cellStyle name="Обычный 2 2 4 2 3" xfId="114"/>
    <cellStyle name="Обычный 2 2 4 2 3 2" xfId="334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_2.1" xfId="256"/>
    <cellStyle name="Обычный 2 2 4 4" xfId="331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_2.1" xfId="258"/>
    <cellStyle name="Обычный 2 2 5 3" xfId="336"/>
    <cellStyle name="Обычный 2 2 5_2.1" xfId="257"/>
    <cellStyle name="Обычный 2 2 6" xfId="120"/>
    <cellStyle name="Обычный 2 2 6 2" xfId="338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9525</xdr:rowOff>
    </xdr:from>
    <xdr:to>
      <xdr:col>4</xdr:col>
      <xdr:colOff>361950</xdr:colOff>
      <xdr:row>4</xdr:row>
      <xdr:rowOff>152400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714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zoomScaleNormal="100" workbookViewId="0">
      <selection activeCell="B9" sqref="B9"/>
    </sheetView>
  </sheetViews>
  <sheetFormatPr defaultRowHeight="12.75" x14ac:dyDescent="0.2"/>
  <cols>
    <col min="1" max="8" width="9.140625" style="41"/>
    <col min="9" max="16384" width="9.140625" style="42"/>
  </cols>
  <sheetData>
    <row r="2" spans="1:10" ht="15" customHeight="1" x14ac:dyDescent="0.2">
      <c r="A2" s="350"/>
      <c r="B2" s="350"/>
      <c r="C2" s="350"/>
      <c r="D2" s="350"/>
      <c r="E2" s="350"/>
      <c r="F2" s="350"/>
      <c r="G2" s="350"/>
      <c r="H2" s="350"/>
    </row>
    <row r="3" spans="1:10" ht="15" customHeight="1" x14ac:dyDescent="0.2">
      <c r="A3" s="350"/>
      <c r="B3" s="350"/>
      <c r="C3" s="350"/>
      <c r="D3" s="350"/>
      <c r="E3" s="350"/>
      <c r="F3" s="350"/>
      <c r="G3" s="350"/>
      <c r="H3" s="350"/>
    </row>
    <row r="4" spans="1:10" ht="15" customHeight="1" x14ac:dyDescent="0.2">
      <c r="A4" s="350"/>
      <c r="B4" s="350"/>
      <c r="C4" s="350"/>
      <c r="D4" s="350"/>
      <c r="E4" s="350"/>
      <c r="F4" s="350"/>
      <c r="G4" s="350"/>
      <c r="H4" s="350"/>
    </row>
    <row r="5" spans="1:10" ht="15" customHeight="1" x14ac:dyDescent="0.2">
      <c r="A5" s="350"/>
      <c r="B5" s="350"/>
      <c r="C5" s="350"/>
      <c r="D5" s="350"/>
      <c r="E5" s="350"/>
      <c r="F5" s="350"/>
      <c r="G5" s="350"/>
      <c r="H5" s="350"/>
    </row>
    <row r="6" spans="1:10" x14ac:dyDescent="0.2">
      <c r="A6" s="43"/>
      <c r="B6" s="43"/>
      <c r="C6" s="43"/>
      <c r="D6" s="43"/>
      <c r="E6" s="43"/>
      <c r="F6" s="43"/>
      <c r="G6" s="43"/>
    </row>
    <row r="7" spans="1:10" ht="18.75" x14ac:dyDescent="0.2">
      <c r="A7" s="348" t="s">
        <v>241</v>
      </c>
      <c r="B7" s="348"/>
      <c r="C7" s="348"/>
      <c r="D7" s="348"/>
      <c r="E7" s="348"/>
      <c r="F7" s="345"/>
      <c r="G7" s="346"/>
    </row>
    <row r="8" spans="1:10" ht="18.75" x14ac:dyDescent="0.2">
      <c r="A8" s="349" t="s">
        <v>242</v>
      </c>
      <c r="B8" s="349"/>
      <c r="C8" s="349"/>
      <c r="D8" s="349"/>
      <c r="E8" s="349"/>
      <c r="F8" s="349"/>
      <c r="G8" s="349"/>
      <c r="H8" s="349"/>
    </row>
    <row r="9" spans="1:10" ht="18.75" x14ac:dyDescent="0.2">
      <c r="A9" s="43"/>
      <c r="B9" s="43"/>
      <c r="C9" s="43"/>
      <c r="D9" s="43"/>
      <c r="E9" s="45"/>
      <c r="F9" s="44"/>
      <c r="G9" s="44"/>
    </row>
    <row r="10" spans="1:10" ht="18.75" x14ac:dyDescent="0.2">
      <c r="A10" s="43"/>
      <c r="B10" s="43"/>
      <c r="C10" s="43"/>
      <c r="D10" s="43"/>
      <c r="E10" s="45"/>
      <c r="F10" s="44"/>
      <c r="G10" s="44"/>
    </row>
    <row r="11" spans="1:10" ht="26.25" customHeight="1" x14ac:dyDescent="0.2">
      <c r="A11" s="347" t="s">
        <v>0</v>
      </c>
      <c r="B11" s="347"/>
      <c r="C11" s="347"/>
      <c r="D11" s="347"/>
      <c r="E11" s="347"/>
      <c r="F11" s="347"/>
      <c r="G11" s="347"/>
      <c r="H11" s="347"/>
      <c r="I11" s="347"/>
      <c r="J11" s="347"/>
    </row>
    <row r="12" spans="1:10" ht="26.25" customHeight="1" x14ac:dyDescent="0.2">
      <c r="A12" s="347"/>
      <c r="B12" s="347"/>
      <c r="C12" s="347"/>
      <c r="D12" s="347"/>
      <c r="E12" s="347"/>
      <c r="F12" s="347"/>
      <c r="G12" s="347"/>
      <c r="H12" s="347"/>
      <c r="I12" s="347"/>
      <c r="J12" s="347"/>
    </row>
    <row r="13" spans="1:10" ht="15" x14ac:dyDescent="0.25">
      <c r="A13" s="46"/>
      <c r="B13" s="46"/>
      <c r="C13" s="46"/>
      <c r="D13" s="46"/>
      <c r="E13" s="46"/>
      <c r="F13" s="46"/>
      <c r="G13" s="46"/>
    </row>
    <row r="14" spans="1:10" ht="18.75" x14ac:dyDescent="0.3">
      <c r="A14" s="47" t="s">
        <v>240</v>
      </c>
      <c r="B14" s="40"/>
      <c r="C14" s="40"/>
      <c r="D14" s="40"/>
      <c r="E14" s="40"/>
      <c r="F14" s="40"/>
      <c r="G14" s="40"/>
    </row>
    <row r="15" spans="1:10" x14ac:dyDescent="0.2">
      <c r="A15" s="40"/>
      <c r="B15" s="40"/>
      <c r="C15" s="40"/>
      <c r="D15" s="40"/>
      <c r="E15" s="40"/>
      <c r="F15" s="40"/>
      <c r="G15" s="40"/>
    </row>
    <row r="16" spans="1:10" x14ac:dyDescent="0.2">
      <c r="A16" s="40"/>
      <c r="B16" s="40"/>
      <c r="C16" s="40"/>
      <c r="D16" s="40"/>
      <c r="E16" s="40"/>
      <c r="F16" s="40"/>
      <c r="G16" s="40"/>
    </row>
    <row r="17" spans="1:7" x14ac:dyDescent="0.2">
      <c r="A17" s="40"/>
      <c r="B17" s="40"/>
      <c r="C17" s="40"/>
      <c r="D17" s="40"/>
      <c r="E17" s="40"/>
      <c r="F17" s="40"/>
      <c r="G17" s="40"/>
    </row>
    <row r="18" spans="1:7" x14ac:dyDescent="0.2">
      <c r="A18" s="48"/>
      <c r="B18" s="48"/>
      <c r="C18" s="48"/>
      <c r="D18" s="48"/>
      <c r="E18" s="48"/>
      <c r="F18" s="48"/>
      <c r="G18" s="40"/>
    </row>
    <row r="19" spans="1:7" ht="18.75" customHeight="1" x14ac:dyDescent="0.2">
      <c r="A19" s="49" t="s">
        <v>1</v>
      </c>
      <c r="B19" s="49"/>
      <c r="C19" s="49"/>
      <c r="D19" s="49"/>
      <c r="E19" s="49"/>
      <c r="F19" s="40"/>
      <c r="G19" s="40"/>
    </row>
  </sheetData>
  <mergeCells count="5">
    <mergeCell ref="F7:G7"/>
    <mergeCell ref="A11:J12"/>
    <mergeCell ref="A7:E7"/>
    <mergeCell ref="A8:H8"/>
    <mergeCell ref="A2:H5"/>
  </mergeCells>
  <pageMargins left="0.78740157480314965" right="0.39370078740157483" top="0.39370078740157483" bottom="0.39370078740157483" header="0" footer="0"/>
  <pageSetup paperSize="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zoomScaleNormal="100" zoomScaleSheetLayoutView="100" workbookViewId="0">
      <selection activeCell="A3" sqref="A3:A5"/>
    </sheetView>
  </sheetViews>
  <sheetFormatPr defaultRowHeight="12.75" x14ac:dyDescent="0.2"/>
  <cols>
    <col min="1" max="1" width="19.5703125" style="111" bestFit="1" customWidth="1"/>
    <col min="2" max="3" width="9.28515625" style="111" customWidth="1"/>
    <col min="4" max="4" width="8.140625" style="111" customWidth="1"/>
    <col min="5" max="6" width="9.28515625" style="111" customWidth="1"/>
    <col min="7" max="7" width="8.5703125" style="111" customWidth="1"/>
    <col min="8" max="9" width="8.140625" style="111" customWidth="1"/>
    <col min="10" max="10" width="8" style="111" customWidth="1"/>
    <col min="11" max="12" width="8.7109375" style="111" customWidth="1"/>
    <col min="13" max="13" width="8" style="111" customWidth="1"/>
    <col min="14" max="15" width="8.140625" style="111" customWidth="1"/>
    <col min="16" max="256" width="9.140625" style="111"/>
    <col min="257" max="257" width="20.28515625" style="111" customWidth="1"/>
    <col min="258" max="258" width="11.28515625" style="111" customWidth="1"/>
    <col min="259" max="259" width="11" style="111" customWidth="1"/>
    <col min="260" max="260" width="8.140625" style="111" customWidth="1"/>
    <col min="261" max="262" width="11.140625" style="111" customWidth="1"/>
    <col min="263" max="263" width="8.5703125" style="111" customWidth="1"/>
    <col min="264" max="264" width="9.140625" style="111" customWidth="1"/>
    <col min="265" max="265" width="8.85546875" style="111" customWidth="1"/>
    <col min="266" max="266" width="8" style="111" customWidth="1"/>
    <col min="267" max="268" width="10.85546875" style="111" customWidth="1"/>
    <col min="269" max="269" width="8" style="111" customWidth="1"/>
    <col min="270" max="512" width="9.140625" style="111"/>
    <col min="513" max="513" width="20.28515625" style="111" customWidth="1"/>
    <col min="514" max="514" width="11.28515625" style="111" customWidth="1"/>
    <col min="515" max="515" width="11" style="111" customWidth="1"/>
    <col min="516" max="516" width="8.140625" style="111" customWidth="1"/>
    <col min="517" max="518" width="11.140625" style="111" customWidth="1"/>
    <col min="519" max="519" width="8.5703125" style="111" customWidth="1"/>
    <col min="520" max="520" width="9.140625" style="111" customWidth="1"/>
    <col min="521" max="521" width="8.85546875" style="111" customWidth="1"/>
    <col min="522" max="522" width="8" style="111" customWidth="1"/>
    <col min="523" max="524" width="10.85546875" style="111" customWidth="1"/>
    <col min="525" max="525" width="8" style="111" customWidth="1"/>
    <col min="526" max="768" width="9.140625" style="111"/>
    <col min="769" max="769" width="20.28515625" style="111" customWidth="1"/>
    <col min="770" max="770" width="11.28515625" style="111" customWidth="1"/>
    <col min="771" max="771" width="11" style="111" customWidth="1"/>
    <col min="772" max="772" width="8.140625" style="111" customWidth="1"/>
    <col min="773" max="774" width="11.140625" style="111" customWidth="1"/>
    <col min="775" max="775" width="8.5703125" style="111" customWidth="1"/>
    <col min="776" max="776" width="9.140625" style="111" customWidth="1"/>
    <col min="777" max="777" width="8.85546875" style="111" customWidth="1"/>
    <col min="778" max="778" width="8" style="111" customWidth="1"/>
    <col min="779" max="780" width="10.85546875" style="111" customWidth="1"/>
    <col min="781" max="781" width="8" style="111" customWidth="1"/>
    <col min="782" max="1024" width="9.140625" style="111"/>
    <col min="1025" max="1025" width="20.28515625" style="111" customWidth="1"/>
    <col min="1026" max="1026" width="11.28515625" style="111" customWidth="1"/>
    <col min="1027" max="1027" width="11" style="111" customWidth="1"/>
    <col min="1028" max="1028" width="8.140625" style="111" customWidth="1"/>
    <col min="1029" max="1030" width="11.140625" style="111" customWidth="1"/>
    <col min="1031" max="1031" width="8.5703125" style="111" customWidth="1"/>
    <col min="1032" max="1032" width="9.140625" style="111" customWidth="1"/>
    <col min="1033" max="1033" width="8.85546875" style="111" customWidth="1"/>
    <col min="1034" max="1034" width="8" style="111" customWidth="1"/>
    <col min="1035" max="1036" width="10.85546875" style="111" customWidth="1"/>
    <col min="1037" max="1037" width="8" style="111" customWidth="1"/>
    <col min="1038" max="1280" width="9.140625" style="111"/>
    <col min="1281" max="1281" width="20.28515625" style="111" customWidth="1"/>
    <col min="1282" max="1282" width="11.28515625" style="111" customWidth="1"/>
    <col min="1283" max="1283" width="11" style="111" customWidth="1"/>
    <col min="1284" max="1284" width="8.140625" style="111" customWidth="1"/>
    <col min="1285" max="1286" width="11.140625" style="111" customWidth="1"/>
    <col min="1287" max="1287" width="8.5703125" style="111" customWidth="1"/>
    <col min="1288" max="1288" width="9.140625" style="111" customWidth="1"/>
    <col min="1289" max="1289" width="8.85546875" style="111" customWidth="1"/>
    <col min="1290" max="1290" width="8" style="111" customWidth="1"/>
    <col min="1291" max="1292" width="10.85546875" style="111" customWidth="1"/>
    <col min="1293" max="1293" width="8" style="111" customWidth="1"/>
    <col min="1294" max="1536" width="9.140625" style="111"/>
    <col min="1537" max="1537" width="20.28515625" style="111" customWidth="1"/>
    <col min="1538" max="1538" width="11.28515625" style="111" customWidth="1"/>
    <col min="1539" max="1539" width="11" style="111" customWidth="1"/>
    <col min="1540" max="1540" width="8.140625" style="111" customWidth="1"/>
    <col min="1541" max="1542" width="11.140625" style="111" customWidth="1"/>
    <col min="1543" max="1543" width="8.5703125" style="111" customWidth="1"/>
    <col min="1544" max="1544" width="9.140625" style="111" customWidth="1"/>
    <col min="1545" max="1545" width="8.85546875" style="111" customWidth="1"/>
    <col min="1546" max="1546" width="8" style="111" customWidth="1"/>
    <col min="1547" max="1548" width="10.85546875" style="111" customWidth="1"/>
    <col min="1549" max="1549" width="8" style="111" customWidth="1"/>
    <col min="1550" max="1792" width="9.140625" style="111"/>
    <col min="1793" max="1793" width="20.28515625" style="111" customWidth="1"/>
    <col min="1794" max="1794" width="11.28515625" style="111" customWidth="1"/>
    <col min="1795" max="1795" width="11" style="111" customWidth="1"/>
    <col min="1796" max="1796" width="8.140625" style="111" customWidth="1"/>
    <col min="1797" max="1798" width="11.140625" style="111" customWidth="1"/>
    <col min="1799" max="1799" width="8.5703125" style="111" customWidth="1"/>
    <col min="1800" max="1800" width="9.140625" style="111" customWidth="1"/>
    <col min="1801" max="1801" width="8.85546875" style="111" customWidth="1"/>
    <col min="1802" max="1802" width="8" style="111" customWidth="1"/>
    <col min="1803" max="1804" width="10.85546875" style="111" customWidth="1"/>
    <col min="1805" max="1805" width="8" style="111" customWidth="1"/>
    <col min="1806" max="2048" width="9.140625" style="111"/>
    <col min="2049" max="2049" width="20.28515625" style="111" customWidth="1"/>
    <col min="2050" max="2050" width="11.28515625" style="111" customWidth="1"/>
    <col min="2051" max="2051" width="11" style="111" customWidth="1"/>
    <col min="2052" max="2052" width="8.140625" style="111" customWidth="1"/>
    <col min="2053" max="2054" width="11.140625" style="111" customWidth="1"/>
    <col min="2055" max="2055" width="8.5703125" style="111" customWidth="1"/>
    <col min="2056" max="2056" width="9.140625" style="111" customWidth="1"/>
    <col min="2057" max="2057" width="8.85546875" style="111" customWidth="1"/>
    <col min="2058" max="2058" width="8" style="111" customWidth="1"/>
    <col min="2059" max="2060" width="10.85546875" style="111" customWidth="1"/>
    <col min="2061" max="2061" width="8" style="111" customWidth="1"/>
    <col min="2062" max="2304" width="9.140625" style="111"/>
    <col min="2305" max="2305" width="20.28515625" style="111" customWidth="1"/>
    <col min="2306" max="2306" width="11.28515625" style="111" customWidth="1"/>
    <col min="2307" max="2307" width="11" style="111" customWidth="1"/>
    <col min="2308" max="2308" width="8.140625" style="111" customWidth="1"/>
    <col min="2309" max="2310" width="11.140625" style="111" customWidth="1"/>
    <col min="2311" max="2311" width="8.5703125" style="111" customWidth="1"/>
    <col min="2312" max="2312" width="9.140625" style="111" customWidth="1"/>
    <col min="2313" max="2313" width="8.85546875" style="111" customWidth="1"/>
    <col min="2314" max="2314" width="8" style="111" customWidth="1"/>
    <col min="2315" max="2316" width="10.85546875" style="111" customWidth="1"/>
    <col min="2317" max="2317" width="8" style="111" customWidth="1"/>
    <col min="2318" max="2560" width="9.140625" style="111"/>
    <col min="2561" max="2561" width="20.28515625" style="111" customWidth="1"/>
    <col min="2562" max="2562" width="11.28515625" style="111" customWidth="1"/>
    <col min="2563" max="2563" width="11" style="111" customWidth="1"/>
    <col min="2564" max="2564" width="8.140625" style="111" customWidth="1"/>
    <col min="2565" max="2566" width="11.140625" style="111" customWidth="1"/>
    <col min="2567" max="2567" width="8.5703125" style="111" customWidth="1"/>
    <col min="2568" max="2568" width="9.140625" style="111" customWidth="1"/>
    <col min="2569" max="2569" width="8.85546875" style="111" customWidth="1"/>
    <col min="2570" max="2570" width="8" style="111" customWidth="1"/>
    <col min="2571" max="2572" width="10.85546875" style="111" customWidth="1"/>
    <col min="2573" max="2573" width="8" style="111" customWidth="1"/>
    <col min="2574" max="2816" width="9.140625" style="111"/>
    <col min="2817" max="2817" width="20.28515625" style="111" customWidth="1"/>
    <col min="2818" max="2818" width="11.28515625" style="111" customWidth="1"/>
    <col min="2819" max="2819" width="11" style="111" customWidth="1"/>
    <col min="2820" max="2820" width="8.140625" style="111" customWidth="1"/>
    <col min="2821" max="2822" width="11.140625" style="111" customWidth="1"/>
    <col min="2823" max="2823" width="8.5703125" style="111" customWidth="1"/>
    <col min="2824" max="2824" width="9.140625" style="111" customWidth="1"/>
    <col min="2825" max="2825" width="8.85546875" style="111" customWidth="1"/>
    <col min="2826" max="2826" width="8" style="111" customWidth="1"/>
    <col min="2827" max="2828" width="10.85546875" style="111" customWidth="1"/>
    <col min="2829" max="2829" width="8" style="111" customWidth="1"/>
    <col min="2830" max="3072" width="9.140625" style="111"/>
    <col min="3073" max="3073" width="20.28515625" style="111" customWidth="1"/>
    <col min="3074" max="3074" width="11.28515625" style="111" customWidth="1"/>
    <col min="3075" max="3075" width="11" style="111" customWidth="1"/>
    <col min="3076" max="3076" width="8.140625" style="111" customWidth="1"/>
    <col min="3077" max="3078" width="11.140625" style="111" customWidth="1"/>
    <col min="3079" max="3079" width="8.5703125" style="111" customWidth="1"/>
    <col min="3080" max="3080" width="9.140625" style="111" customWidth="1"/>
    <col min="3081" max="3081" width="8.85546875" style="111" customWidth="1"/>
    <col min="3082" max="3082" width="8" style="111" customWidth="1"/>
    <col min="3083" max="3084" width="10.85546875" style="111" customWidth="1"/>
    <col min="3085" max="3085" width="8" style="111" customWidth="1"/>
    <col min="3086" max="3328" width="9.140625" style="111"/>
    <col min="3329" max="3329" width="20.28515625" style="111" customWidth="1"/>
    <col min="3330" max="3330" width="11.28515625" style="111" customWidth="1"/>
    <col min="3331" max="3331" width="11" style="111" customWidth="1"/>
    <col min="3332" max="3332" width="8.140625" style="111" customWidth="1"/>
    <col min="3333" max="3334" width="11.140625" style="111" customWidth="1"/>
    <col min="3335" max="3335" width="8.5703125" style="111" customWidth="1"/>
    <col min="3336" max="3336" width="9.140625" style="111" customWidth="1"/>
    <col min="3337" max="3337" width="8.85546875" style="111" customWidth="1"/>
    <col min="3338" max="3338" width="8" style="111" customWidth="1"/>
    <col min="3339" max="3340" width="10.85546875" style="111" customWidth="1"/>
    <col min="3341" max="3341" width="8" style="111" customWidth="1"/>
    <col min="3342" max="3584" width="9.140625" style="111"/>
    <col min="3585" max="3585" width="20.28515625" style="111" customWidth="1"/>
    <col min="3586" max="3586" width="11.28515625" style="111" customWidth="1"/>
    <col min="3587" max="3587" width="11" style="111" customWidth="1"/>
    <col min="3588" max="3588" width="8.140625" style="111" customWidth="1"/>
    <col min="3589" max="3590" width="11.140625" style="111" customWidth="1"/>
    <col min="3591" max="3591" width="8.5703125" style="111" customWidth="1"/>
    <col min="3592" max="3592" width="9.140625" style="111" customWidth="1"/>
    <col min="3593" max="3593" width="8.85546875" style="111" customWidth="1"/>
    <col min="3594" max="3594" width="8" style="111" customWidth="1"/>
    <col min="3595" max="3596" width="10.85546875" style="111" customWidth="1"/>
    <col min="3597" max="3597" width="8" style="111" customWidth="1"/>
    <col min="3598" max="3840" width="9.140625" style="111"/>
    <col min="3841" max="3841" width="20.28515625" style="111" customWidth="1"/>
    <col min="3842" max="3842" width="11.28515625" style="111" customWidth="1"/>
    <col min="3843" max="3843" width="11" style="111" customWidth="1"/>
    <col min="3844" max="3844" width="8.140625" style="111" customWidth="1"/>
    <col min="3845" max="3846" width="11.140625" style="111" customWidth="1"/>
    <col min="3847" max="3847" width="8.5703125" style="111" customWidth="1"/>
    <col min="3848" max="3848" width="9.140625" style="111" customWidth="1"/>
    <col min="3849" max="3849" width="8.85546875" style="111" customWidth="1"/>
    <col min="3850" max="3850" width="8" style="111" customWidth="1"/>
    <col min="3851" max="3852" width="10.85546875" style="111" customWidth="1"/>
    <col min="3853" max="3853" width="8" style="111" customWidth="1"/>
    <col min="3854" max="4096" width="9.140625" style="111"/>
    <col min="4097" max="4097" width="20.28515625" style="111" customWidth="1"/>
    <col min="4098" max="4098" width="11.28515625" style="111" customWidth="1"/>
    <col min="4099" max="4099" width="11" style="111" customWidth="1"/>
    <col min="4100" max="4100" width="8.140625" style="111" customWidth="1"/>
    <col min="4101" max="4102" width="11.140625" style="111" customWidth="1"/>
    <col min="4103" max="4103" width="8.5703125" style="111" customWidth="1"/>
    <col min="4104" max="4104" width="9.140625" style="111" customWidth="1"/>
    <col min="4105" max="4105" width="8.85546875" style="111" customWidth="1"/>
    <col min="4106" max="4106" width="8" style="111" customWidth="1"/>
    <col min="4107" max="4108" width="10.85546875" style="111" customWidth="1"/>
    <col min="4109" max="4109" width="8" style="111" customWidth="1"/>
    <col min="4110" max="4352" width="9.140625" style="111"/>
    <col min="4353" max="4353" width="20.28515625" style="111" customWidth="1"/>
    <col min="4354" max="4354" width="11.28515625" style="111" customWidth="1"/>
    <col min="4355" max="4355" width="11" style="111" customWidth="1"/>
    <col min="4356" max="4356" width="8.140625" style="111" customWidth="1"/>
    <col min="4357" max="4358" width="11.140625" style="111" customWidth="1"/>
    <col min="4359" max="4359" width="8.5703125" style="111" customWidth="1"/>
    <col min="4360" max="4360" width="9.140625" style="111" customWidth="1"/>
    <col min="4361" max="4361" width="8.85546875" style="111" customWidth="1"/>
    <col min="4362" max="4362" width="8" style="111" customWidth="1"/>
    <col min="4363" max="4364" width="10.85546875" style="111" customWidth="1"/>
    <col min="4365" max="4365" width="8" style="111" customWidth="1"/>
    <col min="4366" max="4608" width="9.140625" style="111"/>
    <col min="4609" max="4609" width="20.28515625" style="111" customWidth="1"/>
    <col min="4610" max="4610" width="11.28515625" style="111" customWidth="1"/>
    <col min="4611" max="4611" width="11" style="111" customWidth="1"/>
    <col min="4612" max="4612" width="8.140625" style="111" customWidth="1"/>
    <col min="4613" max="4614" width="11.140625" style="111" customWidth="1"/>
    <col min="4615" max="4615" width="8.5703125" style="111" customWidth="1"/>
    <col min="4616" max="4616" width="9.140625" style="111" customWidth="1"/>
    <col min="4617" max="4617" width="8.85546875" style="111" customWidth="1"/>
    <col min="4618" max="4618" width="8" style="111" customWidth="1"/>
    <col min="4619" max="4620" width="10.85546875" style="111" customWidth="1"/>
    <col min="4621" max="4621" width="8" style="111" customWidth="1"/>
    <col min="4622" max="4864" width="9.140625" style="111"/>
    <col min="4865" max="4865" width="20.28515625" style="111" customWidth="1"/>
    <col min="4866" max="4866" width="11.28515625" style="111" customWidth="1"/>
    <col min="4867" max="4867" width="11" style="111" customWidth="1"/>
    <col min="4868" max="4868" width="8.140625" style="111" customWidth="1"/>
    <col min="4869" max="4870" width="11.140625" style="111" customWidth="1"/>
    <col min="4871" max="4871" width="8.5703125" style="111" customWidth="1"/>
    <col min="4872" max="4872" width="9.140625" style="111" customWidth="1"/>
    <col min="4873" max="4873" width="8.85546875" style="111" customWidth="1"/>
    <col min="4874" max="4874" width="8" style="111" customWidth="1"/>
    <col min="4875" max="4876" width="10.85546875" style="111" customWidth="1"/>
    <col min="4877" max="4877" width="8" style="111" customWidth="1"/>
    <col min="4878" max="5120" width="9.140625" style="111"/>
    <col min="5121" max="5121" width="20.28515625" style="111" customWidth="1"/>
    <col min="5122" max="5122" width="11.28515625" style="111" customWidth="1"/>
    <col min="5123" max="5123" width="11" style="111" customWidth="1"/>
    <col min="5124" max="5124" width="8.140625" style="111" customWidth="1"/>
    <col min="5125" max="5126" width="11.140625" style="111" customWidth="1"/>
    <col min="5127" max="5127" width="8.5703125" style="111" customWidth="1"/>
    <col min="5128" max="5128" width="9.140625" style="111" customWidth="1"/>
    <col min="5129" max="5129" width="8.85546875" style="111" customWidth="1"/>
    <col min="5130" max="5130" width="8" style="111" customWidth="1"/>
    <col min="5131" max="5132" width="10.85546875" style="111" customWidth="1"/>
    <col min="5133" max="5133" width="8" style="111" customWidth="1"/>
    <col min="5134" max="5376" width="9.140625" style="111"/>
    <col min="5377" max="5377" width="20.28515625" style="111" customWidth="1"/>
    <col min="5378" max="5378" width="11.28515625" style="111" customWidth="1"/>
    <col min="5379" max="5379" width="11" style="111" customWidth="1"/>
    <col min="5380" max="5380" width="8.140625" style="111" customWidth="1"/>
    <col min="5381" max="5382" width="11.140625" style="111" customWidth="1"/>
    <col min="5383" max="5383" width="8.5703125" style="111" customWidth="1"/>
    <col min="5384" max="5384" width="9.140625" style="111" customWidth="1"/>
    <col min="5385" max="5385" width="8.85546875" style="111" customWidth="1"/>
    <col min="5386" max="5386" width="8" style="111" customWidth="1"/>
    <col min="5387" max="5388" width="10.85546875" style="111" customWidth="1"/>
    <col min="5389" max="5389" width="8" style="111" customWidth="1"/>
    <col min="5390" max="5632" width="9.140625" style="111"/>
    <col min="5633" max="5633" width="20.28515625" style="111" customWidth="1"/>
    <col min="5634" max="5634" width="11.28515625" style="111" customWidth="1"/>
    <col min="5635" max="5635" width="11" style="111" customWidth="1"/>
    <col min="5636" max="5636" width="8.140625" style="111" customWidth="1"/>
    <col min="5637" max="5638" width="11.140625" style="111" customWidth="1"/>
    <col min="5639" max="5639" width="8.5703125" style="111" customWidth="1"/>
    <col min="5640" max="5640" width="9.140625" style="111" customWidth="1"/>
    <col min="5641" max="5641" width="8.85546875" style="111" customWidth="1"/>
    <col min="5642" max="5642" width="8" style="111" customWidth="1"/>
    <col min="5643" max="5644" width="10.85546875" style="111" customWidth="1"/>
    <col min="5645" max="5645" width="8" style="111" customWidth="1"/>
    <col min="5646" max="5888" width="9.140625" style="111"/>
    <col min="5889" max="5889" width="20.28515625" style="111" customWidth="1"/>
    <col min="5890" max="5890" width="11.28515625" style="111" customWidth="1"/>
    <col min="5891" max="5891" width="11" style="111" customWidth="1"/>
    <col min="5892" max="5892" width="8.140625" style="111" customWidth="1"/>
    <col min="5893" max="5894" width="11.140625" style="111" customWidth="1"/>
    <col min="5895" max="5895" width="8.5703125" style="111" customWidth="1"/>
    <col min="5896" max="5896" width="9.140625" style="111" customWidth="1"/>
    <col min="5897" max="5897" width="8.85546875" style="111" customWidth="1"/>
    <col min="5898" max="5898" width="8" style="111" customWidth="1"/>
    <col min="5899" max="5900" width="10.85546875" style="111" customWidth="1"/>
    <col min="5901" max="5901" width="8" style="111" customWidth="1"/>
    <col min="5902" max="6144" width="9.140625" style="111"/>
    <col min="6145" max="6145" width="20.28515625" style="111" customWidth="1"/>
    <col min="6146" max="6146" width="11.28515625" style="111" customWidth="1"/>
    <col min="6147" max="6147" width="11" style="111" customWidth="1"/>
    <col min="6148" max="6148" width="8.140625" style="111" customWidth="1"/>
    <col min="6149" max="6150" width="11.140625" style="111" customWidth="1"/>
    <col min="6151" max="6151" width="8.5703125" style="111" customWidth="1"/>
    <col min="6152" max="6152" width="9.140625" style="111" customWidth="1"/>
    <col min="6153" max="6153" width="8.85546875" style="111" customWidth="1"/>
    <col min="6154" max="6154" width="8" style="111" customWidth="1"/>
    <col min="6155" max="6156" width="10.85546875" style="111" customWidth="1"/>
    <col min="6157" max="6157" width="8" style="111" customWidth="1"/>
    <col min="6158" max="6400" width="9.140625" style="111"/>
    <col min="6401" max="6401" width="20.28515625" style="111" customWidth="1"/>
    <col min="6402" max="6402" width="11.28515625" style="111" customWidth="1"/>
    <col min="6403" max="6403" width="11" style="111" customWidth="1"/>
    <col min="6404" max="6404" width="8.140625" style="111" customWidth="1"/>
    <col min="6405" max="6406" width="11.140625" style="111" customWidth="1"/>
    <col min="6407" max="6407" width="8.5703125" style="111" customWidth="1"/>
    <col min="6408" max="6408" width="9.140625" style="111" customWidth="1"/>
    <col min="6409" max="6409" width="8.85546875" style="111" customWidth="1"/>
    <col min="6410" max="6410" width="8" style="111" customWidth="1"/>
    <col min="6411" max="6412" width="10.85546875" style="111" customWidth="1"/>
    <col min="6413" max="6413" width="8" style="111" customWidth="1"/>
    <col min="6414" max="6656" width="9.140625" style="111"/>
    <col min="6657" max="6657" width="20.28515625" style="111" customWidth="1"/>
    <col min="6658" max="6658" width="11.28515625" style="111" customWidth="1"/>
    <col min="6659" max="6659" width="11" style="111" customWidth="1"/>
    <col min="6660" max="6660" width="8.140625" style="111" customWidth="1"/>
    <col min="6661" max="6662" width="11.140625" style="111" customWidth="1"/>
    <col min="6663" max="6663" width="8.5703125" style="111" customWidth="1"/>
    <col min="6664" max="6664" width="9.140625" style="111" customWidth="1"/>
    <col min="6665" max="6665" width="8.85546875" style="111" customWidth="1"/>
    <col min="6666" max="6666" width="8" style="111" customWidth="1"/>
    <col min="6667" max="6668" width="10.85546875" style="111" customWidth="1"/>
    <col min="6669" max="6669" width="8" style="111" customWidth="1"/>
    <col min="6670" max="6912" width="9.140625" style="111"/>
    <col min="6913" max="6913" width="20.28515625" style="111" customWidth="1"/>
    <col min="6914" max="6914" width="11.28515625" style="111" customWidth="1"/>
    <col min="6915" max="6915" width="11" style="111" customWidth="1"/>
    <col min="6916" max="6916" width="8.140625" style="111" customWidth="1"/>
    <col min="6917" max="6918" width="11.140625" style="111" customWidth="1"/>
    <col min="6919" max="6919" width="8.5703125" style="111" customWidth="1"/>
    <col min="6920" max="6920" width="9.140625" style="111" customWidth="1"/>
    <col min="6921" max="6921" width="8.85546875" style="111" customWidth="1"/>
    <col min="6922" max="6922" width="8" style="111" customWidth="1"/>
    <col min="6923" max="6924" width="10.85546875" style="111" customWidth="1"/>
    <col min="6925" max="6925" width="8" style="111" customWidth="1"/>
    <col min="6926" max="7168" width="9.140625" style="111"/>
    <col min="7169" max="7169" width="20.28515625" style="111" customWidth="1"/>
    <col min="7170" max="7170" width="11.28515625" style="111" customWidth="1"/>
    <col min="7171" max="7171" width="11" style="111" customWidth="1"/>
    <col min="7172" max="7172" width="8.140625" style="111" customWidth="1"/>
    <col min="7173" max="7174" width="11.140625" style="111" customWidth="1"/>
    <col min="7175" max="7175" width="8.5703125" style="111" customWidth="1"/>
    <col min="7176" max="7176" width="9.140625" style="111" customWidth="1"/>
    <col min="7177" max="7177" width="8.85546875" style="111" customWidth="1"/>
    <col min="7178" max="7178" width="8" style="111" customWidth="1"/>
    <col min="7179" max="7180" width="10.85546875" style="111" customWidth="1"/>
    <col min="7181" max="7181" width="8" style="111" customWidth="1"/>
    <col min="7182" max="7424" width="9.140625" style="111"/>
    <col min="7425" max="7425" width="20.28515625" style="111" customWidth="1"/>
    <col min="7426" max="7426" width="11.28515625" style="111" customWidth="1"/>
    <col min="7427" max="7427" width="11" style="111" customWidth="1"/>
    <col min="7428" max="7428" width="8.140625" style="111" customWidth="1"/>
    <col min="7429" max="7430" width="11.140625" style="111" customWidth="1"/>
    <col min="7431" max="7431" width="8.5703125" style="111" customWidth="1"/>
    <col min="7432" max="7432" width="9.140625" style="111" customWidth="1"/>
    <col min="7433" max="7433" width="8.85546875" style="111" customWidth="1"/>
    <col min="7434" max="7434" width="8" style="111" customWidth="1"/>
    <col min="7435" max="7436" width="10.85546875" style="111" customWidth="1"/>
    <col min="7437" max="7437" width="8" style="111" customWidth="1"/>
    <col min="7438" max="7680" width="9.140625" style="111"/>
    <col min="7681" max="7681" width="20.28515625" style="111" customWidth="1"/>
    <col min="7682" max="7682" width="11.28515625" style="111" customWidth="1"/>
    <col min="7683" max="7683" width="11" style="111" customWidth="1"/>
    <col min="7684" max="7684" width="8.140625" style="111" customWidth="1"/>
    <col min="7685" max="7686" width="11.140625" style="111" customWidth="1"/>
    <col min="7687" max="7687" width="8.5703125" style="111" customWidth="1"/>
    <col min="7688" max="7688" width="9.140625" style="111" customWidth="1"/>
    <col min="7689" max="7689" width="8.85546875" style="111" customWidth="1"/>
    <col min="7690" max="7690" width="8" style="111" customWidth="1"/>
    <col min="7691" max="7692" width="10.85546875" style="111" customWidth="1"/>
    <col min="7693" max="7693" width="8" style="111" customWidth="1"/>
    <col min="7694" max="7936" width="9.140625" style="111"/>
    <col min="7937" max="7937" width="20.28515625" style="111" customWidth="1"/>
    <col min="7938" max="7938" width="11.28515625" style="111" customWidth="1"/>
    <col min="7939" max="7939" width="11" style="111" customWidth="1"/>
    <col min="7940" max="7940" width="8.140625" style="111" customWidth="1"/>
    <col min="7941" max="7942" width="11.140625" style="111" customWidth="1"/>
    <col min="7943" max="7943" width="8.5703125" style="111" customWidth="1"/>
    <col min="7944" max="7944" width="9.140625" style="111" customWidth="1"/>
    <col min="7945" max="7945" width="8.85546875" style="111" customWidth="1"/>
    <col min="7946" max="7946" width="8" style="111" customWidth="1"/>
    <col min="7947" max="7948" width="10.85546875" style="111" customWidth="1"/>
    <col min="7949" max="7949" width="8" style="111" customWidth="1"/>
    <col min="7950" max="8192" width="9.140625" style="111"/>
    <col min="8193" max="8193" width="20.28515625" style="111" customWidth="1"/>
    <col min="8194" max="8194" width="11.28515625" style="111" customWidth="1"/>
    <col min="8195" max="8195" width="11" style="111" customWidth="1"/>
    <col min="8196" max="8196" width="8.140625" style="111" customWidth="1"/>
    <col min="8197" max="8198" width="11.140625" style="111" customWidth="1"/>
    <col min="8199" max="8199" width="8.5703125" style="111" customWidth="1"/>
    <col min="8200" max="8200" width="9.140625" style="111" customWidth="1"/>
    <col min="8201" max="8201" width="8.85546875" style="111" customWidth="1"/>
    <col min="8202" max="8202" width="8" style="111" customWidth="1"/>
    <col min="8203" max="8204" width="10.85546875" style="111" customWidth="1"/>
    <col min="8205" max="8205" width="8" style="111" customWidth="1"/>
    <col min="8206" max="8448" width="9.140625" style="111"/>
    <col min="8449" max="8449" width="20.28515625" style="111" customWidth="1"/>
    <col min="8450" max="8450" width="11.28515625" style="111" customWidth="1"/>
    <col min="8451" max="8451" width="11" style="111" customWidth="1"/>
    <col min="8452" max="8452" width="8.140625" style="111" customWidth="1"/>
    <col min="8453" max="8454" width="11.140625" style="111" customWidth="1"/>
    <col min="8455" max="8455" width="8.5703125" style="111" customWidth="1"/>
    <col min="8456" max="8456" width="9.140625" style="111" customWidth="1"/>
    <col min="8457" max="8457" width="8.85546875" style="111" customWidth="1"/>
    <col min="8458" max="8458" width="8" style="111" customWidth="1"/>
    <col min="8459" max="8460" width="10.85546875" style="111" customWidth="1"/>
    <col min="8461" max="8461" width="8" style="111" customWidth="1"/>
    <col min="8462" max="8704" width="9.140625" style="111"/>
    <col min="8705" max="8705" width="20.28515625" style="111" customWidth="1"/>
    <col min="8706" max="8706" width="11.28515625" style="111" customWidth="1"/>
    <col min="8707" max="8707" width="11" style="111" customWidth="1"/>
    <col min="8708" max="8708" width="8.140625" style="111" customWidth="1"/>
    <col min="8709" max="8710" width="11.140625" style="111" customWidth="1"/>
    <col min="8711" max="8711" width="8.5703125" style="111" customWidth="1"/>
    <col min="8712" max="8712" width="9.140625" style="111" customWidth="1"/>
    <col min="8713" max="8713" width="8.85546875" style="111" customWidth="1"/>
    <col min="8714" max="8714" width="8" style="111" customWidth="1"/>
    <col min="8715" max="8716" width="10.85546875" style="111" customWidth="1"/>
    <col min="8717" max="8717" width="8" style="111" customWidth="1"/>
    <col min="8718" max="8960" width="9.140625" style="111"/>
    <col min="8961" max="8961" width="20.28515625" style="111" customWidth="1"/>
    <col min="8962" max="8962" width="11.28515625" style="111" customWidth="1"/>
    <col min="8963" max="8963" width="11" style="111" customWidth="1"/>
    <col min="8964" max="8964" width="8.140625" style="111" customWidth="1"/>
    <col min="8965" max="8966" width="11.140625" style="111" customWidth="1"/>
    <col min="8967" max="8967" width="8.5703125" style="111" customWidth="1"/>
    <col min="8968" max="8968" width="9.140625" style="111" customWidth="1"/>
    <col min="8969" max="8969" width="8.85546875" style="111" customWidth="1"/>
    <col min="8970" max="8970" width="8" style="111" customWidth="1"/>
    <col min="8971" max="8972" width="10.85546875" style="111" customWidth="1"/>
    <col min="8973" max="8973" width="8" style="111" customWidth="1"/>
    <col min="8974" max="9216" width="9.140625" style="111"/>
    <col min="9217" max="9217" width="20.28515625" style="111" customWidth="1"/>
    <col min="9218" max="9218" width="11.28515625" style="111" customWidth="1"/>
    <col min="9219" max="9219" width="11" style="111" customWidth="1"/>
    <col min="9220" max="9220" width="8.140625" style="111" customWidth="1"/>
    <col min="9221" max="9222" width="11.140625" style="111" customWidth="1"/>
    <col min="9223" max="9223" width="8.5703125" style="111" customWidth="1"/>
    <col min="9224" max="9224" width="9.140625" style="111" customWidth="1"/>
    <col min="9225" max="9225" width="8.85546875" style="111" customWidth="1"/>
    <col min="9226" max="9226" width="8" style="111" customWidth="1"/>
    <col min="9227" max="9228" width="10.85546875" style="111" customWidth="1"/>
    <col min="9229" max="9229" width="8" style="111" customWidth="1"/>
    <col min="9230" max="9472" width="9.140625" style="111"/>
    <col min="9473" max="9473" width="20.28515625" style="111" customWidth="1"/>
    <col min="9474" max="9474" width="11.28515625" style="111" customWidth="1"/>
    <col min="9475" max="9475" width="11" style="111" customWidth="1"/>
    <col min="9476" max="9476" width="8.140625" style="111" customWidth="1"/>
    <col min="9477" max="9478" width="11.140625" style="111" customWidth="1"/>
    <col min="9479" max="9479" width="8.5703125" style="111" customWidth="1"/>
    <col min="9480" max="9480" width="9.140625" style="111" customWidth="1"/>
    <col min="9481" max="9481" width="8.85546875" style="111" customWidth="1"/>
    <col min="9482" max="9482" width="8" style="111" customWidth="1"/>
    <col min="9483" max="9484" width="10.85546875" style="111" customWidth="1"/>
    <col min="9485" max="9485" width="8" style="111" customWidth="1"/>
    <col min="9486" max="9728" width="9.140625" style="111"/>
    <col min="9729" max="9729" width="20.28515625" style="111" customWidth="1"/>
    <col min="9730" max="9730" width="11.28515625" style="111" customWidth="1"/>
    <col min="9731" max="9731" width="11" style="111" customWidth="1"/>
    <col min="9732" max="9732" width="8.140625" style="111" customWidth="1"/>
    <col min="9733" max="9734" width="11.140625" style="111" customWidth="1"/>
    <col min="9735" max="9735" width="8.5703125" style="111" customWidth="1"/>
    <col min="9736" max="9736" width="9.140625" style="111" customWidth="1"/>
    <col min="9737" max="9737" width="8.85546875" style="111" customWidth="1"/>
    <col min="9738" max="9738" width="8" style="111" customWidth="1"/>
    <col min="9739" max="9740" width="10.85546875" style="111" customWidth="1"/>
    <col min="9741" max="9741" width="8" style="111" customWidth="1"/>
    <col min="9742" max="9984" width="9.140625" style="111"/>
    <col min="9985" max="9985" width="20.28515625" style="111" customWidth="1"/>
    <col min="9986" max="9986" width="11.28515625" style="111" customWidth="1"/>
    <col min="9987" max="9987" width="11" style="111" customWidth="1"/>
    <col min="9988" max="9988" width="8.140625" style="111" customWidth="1"/>
    <col min="9989" max="9990" width="11.140625" style="111" customWidth="1"/>
    <col min="9991" max="9991" width="8.5703125" style="111" customWidth="1"/>
    <col min="9992" max="9992" width="9.140625" style="111" customWidth="1"/>
    <col min="9993" max="9993" width="8.85546875" style="111" customWidth="1"/>
    <col min="9994" max="9994" width="8" style="111" customWidth="1"/>
    <col min="9995" max="9996" width="10.85546875" style="111" customWidth="1"/>
    <col min="9997" max="9997" width="8" style="111" customWidth="1"/>
    <col min="9998" max="10240" width="9.140625" style="111"/>
    <col min="10241" max="10241" width="20.28515625" style="111" customWidth="1"/>
    <col min="10242" max="10242" width="11.28515625" style="111" customWidth="1"/>
    <col min="10243" max="10243" width="11" style="111" customWidth="1"/>
    <col min="10244" max="10244" width="8.140625" style="111" customWidth="1"/>
    <col min="10245" max="10246" width="11.140625" style="111" customWidth="1"/>
    <col min="10247" max="10247" width="8.5703125" style="111" customWidth="1"/>
    <col min="10248" max="10248" width="9.140625" style="111" customWidth="1"/>
    <col min="10249" max="10249" width="8.85546875" style="111" customWidth="1"/>
    <col min="10250" max="10250" width="8" style="111" customWidth="1"/>
    <col min="10251" max="10252" width="10.85546875" style="111" customWidth="1"/>
    <col min="10253" max="10253" width="8" style="111" customWidth="1"/>
    <col min="10254" max="10496" width="9.140625" style="111"/>
    <col min="10497" max="10497" width="20.28515625" style="111" customWidth="1"/>
    <col min="10498" max="10498" width="11.28515625" style="111" customWidth="1"/>
    <col min="10499" max="10499" width="11" style="111" customWidth="1"/>
    <col min="10500" max="10500" width="8.140625" style="111" customWidth="1"/>
    <col min="10501" max="10502" width="11.140625" style="111" customWidth="1"/>
    <col min="10503" max="10503" width="8.5703125" style="111" customWidth="1"/>
    <col min="10504" max="10504" width="9.140625" style="111" customWidth="1"/>
    <col min="10505" max="10505" width="8.85546875" style="111" customWidth="1"/>
    <col min="10506" max="10506" width="8" style="111" customWidth="1"/>
    <col min="10507" max="10508" width="10.85546875" style="111" customWidth="1"/>
    <col min="10509" max="10509" width="8" style="111" customWidth="1"/>
    <col min="10510" max="10752" width="9.140625" style="111"/>
    <col min="10753" max="10753" width="20.28515625" style="111" customWidth="1"/>
    <col min="10754" max="10754" width="11.28515625" style="111" customWidth="1"/>
    <col min="10755" max="10755" width="11" style="111" customWidth="1"/>
    <col min="10756" max="10756" width="8.140625" style="111" customWidth="1"/>
    <col min="10757" max="10758" width="11.140625" style="111" customWidth="1"/>
    <col min="10759" max="10759" width="8.5703125" style="111" customWidth="1"/>
    <col min="10760" max="10760" width="9.140625" style="111" customWidth="1"/>
    <col min="10761" max="10761" width="8.85546875" style="111" customWidth="1"/>
    <col min="10762" max="10762" width="8" style="111" customWidth="1"/>
    <col min="10763" max="10764" width="10.85546875" style="111" customWidth="1"/>
    <col min="10765" max="10765" width="8" style="111" customWidth="1"/>
    <col min="10766" max="11008" width="9.140625" style="111"/>
    <col min="11009" max="11009" width="20.28515625" style="111" customWidth="1"/>
    <col min="11010" max="11010" width="11.28515625" style="111" customWidth="1"/>
    <col min="11011" max="11011" width="11" style="111" customWidth="1"/>
    <col min="11012" max="11012" width="8.140625" style="111" customWidth="1"/>
    <col min="11013" max="11014" width="11.140625" style="111" customWidth="1"/>
    <col min="11015" max="11015" width="8.5703125" style="111" customWidth="1"/>
    <col min="11016" max="11016" width="9.140625" style="111" customWidth="1"/>
    <col min="11017" max="11017" width="8.85546875" style="111" customWidth="1"/>
    <col min="11018" max="11018" width="8" style="111" customWidth="1"/>
    <col min="11019" max="11020" width="10.85546875" style="111" customWidth="1"/>
    <col min="11021" max="11021" width="8" style="111" customWidth="1"/>
    <col min="11022" max="11264" width="9.140625" style="111"/>
    <col min="11265" max="11265" width="20.28515625" style="111" customWidth="1"/>
    <col min="11266" max="11266" width="11.28515625" style="111" customWidth="1"/>
    <col min="11267" max="11267" width="11" style="111" customWidth="1"/>
    <col min="11268" max="11268" width="8.140625" style="111" customWidth="1"/>
    <col min="11269" max="11270" width="11.140625" style="111" customWidth="1"/>
    <col min="11271" max="11271" width="8.5703125" style="111" customWidth="1"/>
    <col min="11272" max="11272" width="9.140625" style="111" customWidth="1"/>
    <col min="11273" max="11273" width="8.85546875" style="111" customWidth="1"/>
    <col min="11274" max="11274" width="8" style="111" customWidth="1"/>
    <col min="11275" max="11276" width="10.85546875" style="111" customWidth="1"/>
    <col min="11277" max="11277" width="8" style="111" customWidth="1"/>
    <col min="11278" max="11520" width="9.140625" style="111"/>
    <col min="11521" max="11521" width="20.28515625" style="111" customWidth="1"/>
    <col min="11522" max="11522" width="11.28515625" style="111" customWidth="1"/>
    <col min="11523" max="11523" width="11" style="111" customWidth="1"/>
    <col min="11524" max="11524" width="8.140625" style="111" customWidth="1"/>
    <col min="11525" max="11526" width="11.140625" style="111" customWidth="1"/>
    <col min="11527" max="11527" width="8.5703125" style="111" customWidth="1"/>
    <col min="11528" max="11528" width="9.140625" style="111" customWidth="1"/>
    <col min="11529" max="11529" width="8.85546875" style="111" customWidth="1"/>
    <col min="11530" max="11530" width="8" style="111" customWidth="1"/>
    <col min="11531" max="11532" width="10.85546875" style="111" customWidth="1"/>
    <col min="11533" max="11533" width="8" style="111" customWidth="1"/>
    <col min="11534" max="11776" width="9.140625" style="111"/>
    <col min="11777" max="11777" width="20.28515625" style="111" customWidth="1"/>
    <col min="11778" max="11778" width="11.28515625" style="111" customWidth="1"/>
    <col min="11779" max="11779" width="11" style="111" customWidth="1"/>
    <col min="11780" max="11780" width="8.140625" style="111" customWidth="1"/>
    <col min="11781" max="11782" width="11.140625" style="111" customWidth="1"/>
    <col min="11783" max="11783" width="8.5703125" style="111" customWidth="1"/>
    <col min="11784" max="11784" width="9.140625" style="111" customWidth="1"/>
    <col min="11785" max="11785" width="8.85546875" style="111" customWidth="1"/>
    <col min="11786" max="11786" width="8" style="111" customWidth="1"/>
    <col min="11787" max="11788" width="10.85546875" style="111" customWidth="1"/>
    <col min="11789" max="11789" width="8" style="111" customWidth="1"/>
    <col min="11790" max="12032" width="9.140625" style="111"/>
    <col min="12033" max="12033" width="20.28515625" style="111" customWidth="1"/>
    <col min="12034" max="12034" width="11.28515625" style="111" customWidth="1"/>
    <col min="12035" max="12035" width="11" style="111" customWidth="1"/>
    <col min="12036" max="12036" width="8.140625" style="111" customWidth="1"/>
    <col min="12037" max="12038" width="11.140625" style="111" customWidth="1"/>
    <col min="12039" max="12039" width="8.5703125" style="111" customWidth="1"/>
    <col min="12040" max="12040" width="9.140625" style="111" customWidth="1"/>
    <col min="12041" max="12041" width="8.85546875" style="111" customWidth="1"/>
    <col min="12042" max="12042" width="8" style="111" customWidth="1"/>
    <col min="12043" max="12044" width="10.85546875" style="111" customWidth="1"/>
    <col min="12045" max="12045" width="8" style="111" customWidth="1"/>
    <col min="12046" max="12288" width="9.140625" style="111"/>
    <col min="12289" max="12289" width="20.28515625" style="111" customWidth="1"/>
    <col min="12290" max="12290" width="11.28515625" style="111" customWidth="1"/>
    <col min="12291" max="12291" width="11" style="111" customWidth="1"/>
    <col min="12292" max="12292" width="8.140625" style="111" customWidth="1"/>
    <col min="12293" max="12294" width="11.140625" style="111" customWidth="1"/>
    <col min="12295" max="12295" width="8.5703125" style="111" customWidth="1"/>
    <col min="12296" max="12296" width="9.140625" style="111" customWidth="1"/>
    <col min="12297" max="12297" width="8.85546875" style="111" customWidth="1"/>
    <col min="12298" max="12298" width="8" style="111" customWidth="1"/>
    <col min="12299" max="12300" width="10.85546875" style="111" customWidth="1"/>
    <col min="12301" max="12301" width="8" style="111" customWidth="1"/>
    <col min="12302" max="12544" width="9.140625" style="111"/>
    <col min="12545" max="12545" width="20.28515625" style="111" customWidth="1"/>
    <col min="12546" max="12546" width="11.28515625" style="111" customWidth="1"/>
    <col min="12547" max="12547" width="11" style="111" customWidth="1"/>
    <col min="12548" max="12548" width="8.140625" style="111" customWidth="1"/>
    <col min="12549" max="12550" width="11.140625" style="111" customWidth="1"/>
    <col min="12551" max="12551" width="8.5703125" style="111" customWidth="1"/>
    <col min="12552" max="12552" width="9.140625" style="111" customWidth="1"/>
    <col min="12553" max="12553" width="8.85546875" style="111" customWidth="1"/>
    <col min="12554" max="12554" width="8" style="111" customWidth="1"/>
    <col min="12555" max="12556" width="10.85546875" style="111" customWidth="1"/>
    <col min="12557" max="12557" width="8" style="111" customWidth="1"/>
    <col min="12558" max="12800" width="9.140625" style="111"/>
    <col min="12801" max="12801" width="20.28515625" style="111" customWidth="1"/>
    <col min="12802" max="12802" width="11.28515625" style="111" customWidth="1"/>
    <col min="12803" max="12803" width="11" style="111" customWidth="1"/>
    <col min="12804" max="12804" width="8.140625" style="111" customWidth="1"/>
    <col min="12805" max="12806" width="11.140625" style="111" customWidth="1"/>
    <col min="12807" max="12807" width="8.5703125" style="111" customWidth="1"/>
    <col min="12808" max="12808" width="9.140625" style="111" customWidth="1"/>
    <col min="12809" max="12809" width="8.85546875" style="111" customWidth="1"/>
    <col min="12810" max="12810" width="8" style="111" customWidth="1"/>
    <col min="12811" max="12812" width="10.85546875" style="111" customWidth="1"/>
    <col min="12813" max="12813" width="8" style="111" customWidth="1"/>
    <col min="12814" max="13056" width="9.140625" style="111"/>
    <col min="13057" max="13057" width="20.28515625" style="111" customWidth="1"/>
    <col min="13058" max="13058" width="11.28515625" style="111" customWidth="1"/>
    <col min="13059" max="13059" width="11" style="111" customWidth="1"/>
    <col min="13060" max="13060" width="8.140625" style="111" customWidth="1"/>
    <col min="13061" max="13062" width="11.140625" style="111" customWidth="1"/>
    <col min="13063" max="13063" width="8.5703125" style="111" customWidth="1"/>
    <col min="13064" max="13064" width="9.140625" style="111" customWidth="1"/>
    <col min="13065" max="13065" width="8.85546875" style="111" customWidth="1"/>
    <col min="13066" max="13066" width="8" style="111" customWidth="1"/>
    <col min="13067" max="13068" width="10.85546875" style="111" customWidth="1"/>
    <col min="13069" max="13069" width="8" style="111" customWidth="1"/>
    <col min="13070" max="13312" width="9.140625" style="111"/>
    <col min="13313" max="13313" width="20.28515625" style="111" customWidth="1"/>
    <col min="13314" max="13314" width="11.28515625" style="111" customWidth="1"/>
    <col min="13315" max="13315" width="11" style="111" customWidth="1"/>
    <col min="13316" max="13316" width="8.140625" style="111" customWidth="1"/>
    <col min="13317" max="13318" width="11.140625" style="111" customWidth="1"/>
    <col min="13319" max="13319" width="8.5703125" style="111" customWidth="1"/>
    <col min="13320" max="13320" width="9.140625" style="111" customWidth="1"/>
    <col min="13321" max="13321" width="8.85546875" style="111" customWidth="1"/>
    <col min="13322" max="13322" width="8" style="111" customWidth="1"/>
    <col min="13323" max="13324" width="10.85546875" style="111" customWidth="1"/>
    <col min="13325" max="13325" width="8" style="111" customWidth="1"/>
    <col min="13326" max="13568" width="9.140625" style="111"/>
    <col min="13569" max="13569" width="20.28515625" style="111" customWidth="1"/>
    <col min="13570" max="13570" width="11.28515625" style="111" customWidth="1"/>
    <col min="13571" max="13571" width="11" style="111" customWidth="1"/>
    <col min="13572" max="13572" width="8.140625" style="111" customWidth="1"/>
    <col min="13573" max="13574" width="11.140625" style="111" customWidth="1"/>
    <col min="13575" max="13575" width="8.5703125" style="111" customWidth="1"/>
    <col min="13576" max="13576" width="9.140625" style="111" customWidth="1"/>
    <col min="13577" max="13577" width="8.85546875" style="111" customWidth="1"/>
    <col min="13578" max="13578" width="8" style="111" customWidth="1"/>
    <col min="13579" max="13580" width="10.85546875" style="111" customWidth="1"/>
    <col min="13581" max="13581" width="8" style="111" customWidth="1"/>
    <col min="13582" max="13824" width="9.140625" style="111"/>
    <col min="13825" max="13825" width="20.28515625" style="111" customWidth="1"/>
    <col min="13826" max="13826" width="11.28515625" style="111" customWidth="1"/>
    <col min="13827" max="13827" width="11" style="111" customWidth="1"/>
    <col min="13828" max="13828" width="8.140625" style="111" customWidth="1"/>
    <col min="13829" max="13830" width="11.140625" style="111" customWidth="1"/>
    <col min="13831" max="13831" width="8.5703125" style="111" customWidth="1"/>
    <col min="13832" max="13832" width="9.140625" style="111" customWidth="1"/>
    <col min="13833" max="13833" width="8.85546875" style="111" customWidth="1"/>
    <col min="13834" max="13834" width="8" style="111" customWidth="1"/>
    <col min="13835" max="13836" width="10.85546875" style="111" customWidth="1"/>
    <col min="13837" max="13837" width="8" style="111" customWidth="1"/>
    <col min="13838" max="14080" width="9.140625" style="111"/>
    <col min="14081" max="14081" width="20.28515625" style="111" customWidth="1"/>
    <col min="14082" max="14082" width="11.28515625" style="111" customWidth="1"/>
    <col min="14083" max="14083" width="11" style="111" customWidth="1"/>
    <col min="14084" max="14084" width="8.140625" style="111" customWidth="1"/>
    <col min="14085" max="14086" width="11.140625" style="111" customWidth="1"/>
    <col min="14087" max="14087" width="8.5703125" style="111" customWidth="1"/>
    <col min="14088" max="14088" width="9.140625" style="111" customWidth="1"/>
    <col min="14089" max="14089" width="8.85546875" style="111" customWidth="1"/>
    <col min="14090" max="14090" width="8" style="111" customWidth="1"/>
    <col min="14091" max="14092" width="10.85546875" style="111" customWidth="1"/>
    <col min="14093" max="14093" width="8" style="111" customWidth="1"/>
    <col min="14094" max="14336" width="9.140625" style="111"/>
    <col min="14337" max="14337" width="20.28515625" style="111" customWidth="1"/>
    <col min="14338" max="14338" width="11.28515625" style="111" customWidth="1"/>
    <col min="14339" max="14339" width="11" style="111" customWidth="1"/>
    <col min="14340" max="14340" width="8.140625" style="111" customWidth="1"/>
    <col min="14341" max="14342" width="11.140625" style="111" customWidth="1"/>
    <col min="14343" max="14343" width="8.5703125" style="111" customWidth="1"/>
    <col min="14344" max="14344" width="9.140625" style="111" customWidth="1"/>
    <col min="14345" max="14345" width="8.85546875" style="111" customWidth="1"/>
    <col min="14346" max="14346" width="8" style="111" customWidth="1"/>
    <col min="14347" max="14348" width="10.85546875" style="111" customWidth="1"/>
    <col min="14349" max="14349" width="8" style="111" customWidth="1"/>
    <col min="14350" max="14592" width="9.140625" style="111"/>
    <col min="14593" max="14593" width="20.28515625" style="111" customWidth="1"/>
    <col min="14594" max="14594" width="11.28515625" style="111" customWidth="1"/>
    <col min="14595" max="14595" width="11" style="111" customWidth="1"/>
    <col min="14596" max="14596" width="8.140625" style="111" customWidth="1"/>
    <col min="14597" max="14598" width="11.140625" style="111" customWidth="1"/>
    <col min="14599" max="14599" width="8.5703125" style="111" customWidth="1"/>
    <col min="14600" max="14600" width="9.140625" style="111" customWidth="1"/>
    <col min="14601" max="14601" width="8.85546875" style="111" customWidth="1"/>
    <col min="14602" max="14602" width="8" style="111" customWidth="1"/>
    <col min="14603" max="14604" width="10.85546875" style="111" customWidth="1"/>
    <col min="14605" max="14605" width="8" style="111" customWidth="1"/>
    <col min="14606" max="14848" width="9.140625" style="111"/>
    <col min="14849" max="14849" width="20.28515625" style="111" customWidth="1"/>
    <col min="14850" max="14850" width="11.28515625" style="111" customWidth="1"/>
    <col min="14851" max="14851" width="11" style="111" customWidth="1"/>
    <col min="14852" max="14852" width="8.140625" style="111" customWidth="1"/>
    <col min="14853" max="14854" width="11.140625" style="111" customWidth="1"/>
    <col min="14855" max="14855" width="8.5703125" style="111" customWidth="1"/>
    <col min="14856" max="14856" width="9.140625" style="111" customWidth="1"/>
    <col min="14857" max="14857" width="8.85546875" style="111" customWidth="1"/>
    <col min="14858" max="14858" width="8" style="111" customWidth="1"/>
    <col min="14859" max="14860" width="10.85546875" style="111" customWidth="1"/>
    <col min="14861" max="14861" width="8" style="111" customWidth="1"/>
    <col min="14862" max="15104" width="9.140625" style="111"/>
    <col min="15105" max="15105" width="20.28515625" style="111" customWidth="1"/>
    <col min="15106" max="15106" width="11.28515625" style="111" customWidth="1"/>
    <col min="15107" max="15107" width="11" style="111" customWidth="1"/>
    <col min="15108" max="15108" width="8.140625" style="111" customWidth="1"/>
    <col min="15109" max="15110" width="11.140625" style="111" customWidth="1"/>
    <col min="15111" max="15111" width="8.5703125" style="111" customWidth="1"/>
    <col min="15112" max="15112" width="9.140625" style="111" customWidth="1"/>
    <col min="15113" max="15113" width="8.85546875" style="111" customWidth="1"/>
    <col min="15114" max="15114" width="8" style="111" customWidth="1"/>
    <col min="15115" max="15116" width="10.85546875" style="111" customWidth="1"/>
    <col min="15117" max="15117" width="8" style="111" customWidth="1"/>
    <col min="15118" max="15360" width="9.140625" style="111"/>
    <col min="15361" max="15361" width="20.28515625" style="111" customWidth="1"/>
    <col min="15362" max="15362" width="11.28515625" style="111" customWidth="1"/>
    <col min="15363" max="15363" width="11" style="111" customWidth="1"/>
    <col min="15364" max="15364" width="8.140625" style="111" customWidth="1"/>
    <col min="15365" max="15366" width="11.140625" style="111" customWidth="1"/>
    <col min="15367" max="15367" width="8.5703125" style="111" customWidth="1"/>
    <col min="15368" max="15368" width="9.140625" style="111" customWidth="1"/>
    <col min="15369" max="15369" width="8.85546875" style="111" customWidth="1"/>
    <col min="15370" max="15370" width="8" style="111" customWidth="1"/>
    <col min="15371" max="15372" width="10.85546875" style="111" customWidth="1"/>
    <col min="15373" max="15373" width="8" style="111" customWidth="1"/>
    <col min="15374" max="15616" width="9.140625" style="111"/>
    <col min="15617" max="15617" width="20.28515625" style="111" customWidth="1"/>
    <col min="15618" max="15618" width="11.28515625" style="111" customWidth="1"/>
    <col min="15619" max="15619" width="11" style="111" customWidth="1"/>
    <col min="15620" max="15620" width="8.140625" style="111" customWidth="1"/>
    <col min="15621" max="15622" width="11.140625" style="111" customWidth="1"/>
    <col min="15623" max="15623" width="8.5703125" style="111" customWidth="1"/>
    <col min="15624" max="15624" width="9.140625" style="111" customWidth="1"/>
    <col min="15625" max="15625" width="8.85546875" style="111" customWidth="1"/>
    <col min="15626" max="15626" width="8" style="111" customWidth="1"/>
    <col min="15627" max="15628" width="10.85546875" style="111" customWidth="1"/>
    <col min="15629" max="15629" width="8" style="111" customWidth="1"/>
    <col min="15630" max="15872" width="9.140625" style="111"/>
    <col min="15873" max="15873" width="20.28515625" style="111" customWidth="1"/>
    <col min="15874" max="15874" width="11.28515625" style="111" customWidth="1"/>
    <col min="15875" max="15875" width="11" style="111" customWidth="1"/>
    <col min="15876" max="15876" width="8.140625" style="111" customWidth="1"/>
    <col min="15877" max="15878" width="11.140625" style="111" customWidth="1"/>
    <col min="15879" max="15879" width="8.5703125" style="111" customWidth="1"/>
    <col min="15880" max="15880" width="9.140625" style="111" customWidth="1"/>
    <col min="15881" max="15881" width="8.85546875" style="111" customWidth="1"/>
    <col min="15882" max="15882" width="8" style="111" customWidth="1"/>
    <col min="15883" max="15884" width="10.85546875" style="111" customWidth="1"/>
    <col min="15885" max="15885" width="8" style="111" customWidth="1"/>
    <col min="15886" max="16128" width="9.140625" style="111"/>
    <col min="16129" max="16129" width="20.28515625" style="111" customWidth="1"/>
    <col min="16130" max="16130" width="11.28515625" style="111" customWidth="1"/>
    <col min="16131" max="16131" width="11" style="111" customWidth="1"/>
    <col min="16132" max="16132" width="8.140625" style="111" customWidth="1"/>
    <col min="16133" max="16134" width="11.140625" style="111" customWidth="1"/>
    <col min="16135" max="16135" width="8.5703125" style="111" customWidth="1"/>
    <col min="16136" max="16136" width="9.140625" style="111" customWidth="1"/>
    <col min="16137" max="16137" width="8.85546875" style="111" customWidth="1"/>
    <col min="16138" max="16138" width="8" style="111" customWidth="1"/>
    <col min="16139" max="16140" width="10.85546875" style="111" customWidth="1"/>
    <col min="16141" max="16141" width="8" style="111" customWidth="1"/>
    <col min="16142" max="16384" width="9.140625" style="111"/>
  </cols>
  <sheetData>
    <row r="1" spans="1:26" ht="27" customHeight="1" x14ac:dyDescent="0.2">
      <c r="A1" s="376" t="s">
        <v>119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26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P2" s="113" t="s">
        <v>120</v>
      </c>
    </row>
    <row r="3" spans="1:26" ht="15" customHeight="1" x14ac:dyDescent="0.2">
      <c r="A3" s="364"/>
      <c r="B3" s="362" t="s">
        <v>197</v>
      </c>
      <c r="C3" s="362"/>
      <c r="D3" s="362"/>
      <c r="E3" s="363" t="s">
        <v>79</v>
      </c>
      <c r="F3" s="365"/>
      <c r="G3" s="365"/>
      <c r="H3" s="365"/>
      <c r="I3" s="365"/>
      <c r="J3" s="365"/>
      <c r="K3" s="356" t="s">
        <v>231</v>
      </c>
      <c r="L3" s="357"/>
      <c r="M3" s="358"/>
      <c r="N3" s="362" t="s">
        <v>80</v>
      </c>
      <c r="O3" s="362"/>
      <c r="P3" s="363"/>
      <c r="Q3" s="114"/>
    </row>
    <row r="4" spans="1:26" ht="36" customHeight="1" x14ac:dyDescent="0.2">
      <c r="A4" s="364"/>
      <c r="B4" s="362"/>
      <c r="C4" s="362"/>
      <c r="D4" s="362"/>
      <c r="E4" s="362" t="s">
        <v>78</v>
      </c>
      <c r="F4" s="362"/>
      <c r="G4" s="362"/>
      <c r="H4" s="362" t="s">
        <v>77</v>
      </c>
      <c r="I4" s="362"/>
      <c r="J4" s="362"/>
      <c r="K4" s="359"/>
      <c r="L4" s="360"/>
      <c r="M4" s="361"/>
      <c r="N4" s="362"/>
      <c r="O4" s="362"/>
      <c r="P4" s="363"/>
      <c r="Q4" s="114"/>
    </row>
    <row r="5" spans="1:26" ht="42.75" customHeight="1" x14ac:dyDescent="0.2">
      <c r="A5" s="364"/>
      <c r="B5" s="21" t="s">
        <v>195</v>
      </c>
      <c r="C5" s="21" t="s">
        <v>76</v>
      </c>
      <c r="D5" s="21" t="s">
        <v>196</v>
      </c>
      <c r="E5" s="21" t="s">
        <v>195</v>
      </c>
      <c r="F5" s="21" t="s">
        <v>76</v>
      </c>
      <c r="G5" s="21" t="s">
        <v>196</v>
      </c>
      <c r="H5" s="21" t="s">
        <v>195</v>
      </c>
      <c r="I5" s="21" t="s">
        <v>76</v>
      </c>
      <c r="J5" s="21" t="s">
        <v>196</v>
      </c>
      <c r="K5" s="21" t="s">
        <v>195</v>
      </c>
      <c r="L5" s="21" t="s">
        <v>76</v>
      </c>
      <c r="M5" s="22" t="s">
        <v>196</v>
      </c>
      <c r="N5" s="21" t="s">
        <v>195</v>
      </c>
      <c r="O5" s="21" t="s">
        <v>76</v>
      </c>
      <c r="P5" s="22" t="s">
        <v>196</v>
      </c>
      <c r="Q5" s="114"/>
    </row>
    <row r="6" spans="1:26" x14ac:dyDescent="0.2">
      <c r="A6" s="74" t="s">
        <v>84</v>
      </c>
      <c r="B6" s="76">
        <f>SUM(B7:B26)</f>
        <v>308712.8</v>
      </c>
      <c r="C6" s="76">
        <f>SUM(C7:C26)</f>
        <v>307264.99999999994</v>
      </c>
      <c r="D6" s="76">
        <f>B6/C6*100</f>
        <v>100.47118936422959</v>
      </c>
      <c r="E6" s="76">
        <v>307769.09999999998</v>
      </c>
      <c r="F6" s="76">
        <v>306209.7</v>
      </c>
      <c r="G6" s="76">
        <f>E6/F6*100</f>
        <v>100.50925885104228</v>
      </c>
      <c r="H6" s="76">
        <f>SUM(H7:H26)</f>
        <v>943.69999999999993</v>
      </c>
      <c r="I6" s="76">
        <f>SUM(I7:I26)</f>
        <v>1055.3</v>
      </c>
      <c r="J6" s="76">
        <f>H6/I6*100</f>
        <v>89.4248081114375</v>
      </c>
      <c r="K6" s="76">
        <f>SUM(K7:K26)</f>
        <v>29715.800000000003</v>
      </c>
      <c r="L6" s="76">
        <f>SUM(L7:L26)</f>
        <v>30221.200000000004</v>
      </c>
      <c r="M6" s="76">
        <f>K6/L6*100</f>
        <v>98.327664023930211</v>
      </c>
      <c r="N6" s="76">
        <f>SUM(N7:N26)</f>
        <v>338428.60000000003</v>
      </c>
      <c r="O6" s="76">
        <f>SUM(O7:O26)</f>
        <v>337486.19999999995</v>
      </c>
      <c r="P6" s="76">
        <f>N6/O6*100</f>
        <v>100.27924104748583</v>
      </c>
      <c r="Q6" s="77"/>
      <c r="R6" s="77"/>
      <c r="S6" s="77"/>
      <c r="T6" s="77"/>
      <c r="U6" s="77"/>
      <c r="V6" s="77"/>
      <c r="W6" s="77"/>
      <c r="X6" s="77"/>
      <c r="Y6" s="77"/>
      <c r="Z6" s="77"/>
    </row>
    <row r="7" spans="1:26" x14ac:dyDescent="0.2">
      <c r="A7" s="79" t="s">
        <v>85</v>
      </c>
      <c r="B7" s="76">
        <v>250.10000000000002</v>
      </c>
      <c r="C7" s="76">
        <v>342.3</v>
      </c>
      <c r="D7" s="76">
        <f t="shared" ref="D7:D26" si="0">B7/C7*100</f>
        <v>73.06456324861233</v>
      </c>
      <c r="E7" s="76" t="s">
        <v>253</v>
      </c>
      <c r="F7" s="76" t="s">
        <v>253</v>
      </c>
      <c r="G7" s="334">
        <v>70.099999999999994</v>
      </c>
      <c r="H7" s="76">
        <v>32.700000000000003</v>
      </c>
      <c r="I7" s="76">
        <v>32.299999999999997</v>
      </c>
      <c r="J7" s="76">
        <f t="shared" ref="J7:J23" si="1">H7/I7*100</f>
        <v>101.23839009287927</v>
      </c>
      <c r="K7" s="76">
        <v>2058.1</v>
      </c>
      <c r="L7" s="76">
        <v>2022.2</v>
      </c>
      <c r="M7" s="76">
        <f t="shared" ref="M7:M26" si="2">K7/L7*100</f>
        <v>101.77529423400256</v>
      </c>
      <c r="N7" s="103">
        <f>K7+B7</f>
        <v>2308.1999999999998</v>
      </c>
      <c r="O7" s="103">
        <f>L7+C7</f>
        <v>2364.5</v>
      </c>
      <c r="P7" s="76">
        <f t="shared" ref="P7:P26" si="3">N7/O7*100</f>
        <v>97.618946923239577</v>
      </c>
      <c r="Q7" s="77"/>
      <c r="R7" s="77"/>
      <c r="S7" s="77"/>
      <c r="T7" s="77"/>
      <c r="U7" s="77"/>
      <c r="V7" s="77"/>
      <c r="W7" s="77"/>
      <c r="X7" s="77"/>
      <c r="Y7" s="77"/>
      <c r="Z7" s="77"/>
    </row>
    <row r="8" spans="1:26" x14ac:dyDescent="0.2">
      <c r="A8" s="80" t="s">
        <v>86</v>
      </c>
      <c r="B8" s="76">
        <f t="shared" ref="B8:B23" si="4">E8+H8</f>
        <v>44983.6</v>
      </c>
      <c r="C8" s="76">
        <f t="shared" ref="C8:C23" si="5">F8+I8</f>
        <v>51921.100000000006</v>
      </c>
      <c r="D8" s="76">
        <f t="shared" si="0"/>
        <v>86.638380157585246</v>
      </c>
      <c r="E8" s="76">
        <v>44883.1</v>
      </c>
      <c r="F8" s="76">
        <v>51812.3</v>
      </c>
      <c r="G8" s="76">
        <f t="shared" ref="G8:G26" si="6">E8/F8*100</f>
        <v>86.626341621584061</v>
      </c>
      <c r="H8" s="76">
        <v>100.5</v>
      </c>
      <c r="I8" s="76">
        <v>108.8</v>
      </c>
      <c r="J8" s="76">
        <f t="shared" si="1"/>
        <v>92.371323529411768</v>
      </c>
      <c r="K8" s="76">
        <v>1755.6</v>
      </c>
      <c r="L8" s="76">
        <v>1615.1</v>
      </c>
      <c r="M8" s="76">
        <f t="shared" si="2"/>
        <v>108.69915175530926</v>
      </c>
      <c r="N8" s="103">
        <f t="shared" ref="N8:O26" si="7">K8+B8</f>
        <v>46739.199999999997</v>
      </c>
      <c r="O8" s="103">
        <f t="shared" si="7"/>
        <v>53536.200000000004</v>
      </c>
      <c r="P8" s="76">
        <f t="shared" si="3"/>
        <v>87.303917722961273</v>
      </c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26" ht="13.5" customHeight="1" x14ac:dyDescent="0.2">
      <c r="A9" s="119" t="s">
        <v>87</v>
      </c>
      <c r="B9" s="118">
        <f t="shared" si="4"/>
        <v>13042.4</v>
      </c>
      <c r="C9" s="76">
        <f t="shared" si="5"/>
        <v>14706.9</v>
      </c>
      <c r="D9" s="76">
        <f t="shared" si="0"/>
        <v>88.682183192923048</v>
      </c>
      <c r="E9" s="118">
        <v>12989</v>
      </c>
      <c r="F9" s="118">
        <v>14684</v>
      </c>
      <c r="G9" s="76">
        <f t="shared" si="6"/>
        <v>88.456823753745567</v>
      </c>
      <c r="H9" s="118">
        <v>53.4</v>
      </c>
      <c r="I9" s="118">
        <v>22.9</v>
      </c>
      <c r="J9" s="76">
        <f t="shared" si="1"/>
        <v>233.18777292576419</v>
      </c>
      <c r="K9" s="118">
        <v>4809.2</v>
      </c>
      <c r="L9" s="118">
        <v>4950.8999999999996</v>
      </c>
      <c r="M9" s="76">
        <f t="shared" si="2"/>
        <v>97.137894120260967</v>
      </c>
      <c r="N9" s="103">
        <f t="shared" si="7"/>
        <v>17851.599999999999</v>
      </c>
      <c r="O9" s="103">
        <f t="shared" si="7"/>
        <v>19657.8</v>
      </c>
      <c r="P9" s="76">
        <f t="shared" si="3"/>
        <v>90.811789722145903</v>
      </c>
      <c r="Q9" s="77"/>
      <c r="R9" s="77"/>
      <c r="S9" s="77"/>
      <c r="T9" s="77"/>
      <c r="U9" s="77"/>
      <c r="V9" s="77"/>
      <c r="W9" s="77"/>
      <c r="X9" s="77"/>
      <c r="Y9" s="77"/>
      <c r="Z9" s="77"/>
    </row>
    <row r="10" spans="1:26" x14ac:dyDescent="0.2">
      <c r="A10" s="80" t="s">
        <v>88</v>
      </c>
      <c r="B10" s="76">
        <f t="shared" si="4"/>
        <v>42505</v>
      </c>
      <c r="C10" s="76">
        <f t="shared" si="5"/>
        <v>39575.599999999999</v>
      </c>
      <c r="D10" s="76">
        <f t="shared" si="0"/>
        <v>107.40203559769151</v>
      </c>
      <c r="E10" s="76">
        <v>42293.4</v>
      </c>
      <c r="F10" s="76">
        <v>39223.199999999997</v>
      </c>
      <c r="G10" s="76">
        <f t="shared" si="6"/>
        <v>107.82751024903629</v>
      </c>
      <c r="H10" s="76">
        <v>211.6</v>
      </c>
      <c r="I10" s="76">
        <v>352.4</v>
      </c>
      <c r="J10" s="76">
        <f t="shared" si="1"/>
        <v>60.045402951191832</v>
      </c>
      <c r="K10" s="76">
        <v>1225.7</v>
      </c>
      <c r="L10" s="76">
        <v>1014.7</v>
      </c>
      <c r="M10" s="76">
        <f t="shared" si="2"/>
        <v>120.7943234453533</v>
      </c>
      <c r="N10" s="103">
        <f t="shared" si="7"/>
        <v>43730.7</v>
      </c>
      <c r="O10" s="103">
        <f t="shared" si="7"/>
        <v>40590.299999999996</v>
      </c>
      <c r="P10" s="76">
        <f t="shared" si="3"/>
        <v>107.73682382244034</v>
      </c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 x14ac:dyDescent="0.2">
      <c r="A11" s="80" t="s">
        <v>89</v>
      </c>
      <c r="B11" s="76">
        <f t="shared" si="4"/>
        <v>1674.1000000000001</v>
      </c>
      <c r="C11" s="76">
        <f t="shared" si="5"/>
        <v>835.3</v>
      </c>
      <c r="D11" s="76">
        <f t="shared" si="0"/>
        <v>200.41901113372441</v>
      </c>
      <c r="E11" s="76">
        <v>1668.2</v>
      </c>
      <c r="F11" s="76">
        <v>829.3</v>
      </c>
      <c r="G11" s="76">
        <f t="shared" si="6"/>
        <v>201.15760279754008</v>
      </c>
      <c r="H11" s="76">
        <v>5.9</v>
      </c>
      <c r="I11" s="76">
        <v>6</v>
      </c>
      <c r="J11" s="76">
        <f t="shared" si="1"/>
        <v>98.333333333333343</v>
      </c>
      <c r="K11" s="76">
        <v>76.3</v>
      </c>
      <c r="L11" s="76">
        <v>70.400000000000006</v>
      </c>
      <c r="M11" s="76">
        <f t="shared" si="2"/>
        <v>108.38068181818181</v>
      </c>
      <c r="N11" s="103">
        <f t="shared" si="7"/>
        <v>1750.4</v>
      </c>
      <c r="O11" s="103">
        <f t="shared" si="7"/>
        <v>905.69999999999993</v>
      </c>
      <c r="P11" s="76">
        <f t="shared" si="3"/>
        <v>193.26487799492108</v>
      </c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x14ac:dyDescent="0.2">
      <c r="A12" s="80" t="s">
        <v>90</v>
      </c>
      <c r="B12" s="76">
        <f t="shared" si="4"/>
        <v>9043</v>
      </c>
      <c r="C12" s="76">
        <f t="shared" si="5"/>
        <v>9299.7999999999993</v>
      </c>
      <c r="D12" s="76">
        <f t="shared" si="0"/>
        <v>97.238650293554713</v>
      </c>
      <c r="E12" s="76">
        <v>9015.2999999999993</v>
      </c>
      <c r="F12" s="76">
        <v>9273</v>
      </c>
      <c r="G12" s="76">
        <f t="shared" si="6"/>
        <v>97.220964089291485</v>
      </c>
      <c r="H12" s="76">
        <v>27.7</v>
      </c>
      <c r="I12" s="76">
        <v>26.8</v>
      </c>
      <c r="J12" s="76">
        <f t="shared" si="1"/>
        <v>103.35820895522387</v>
      </c>
      <c r="K12" s="76">
        <v>675.4</v>
      </c>
      <c r="L12" s="76">
        <v>626.5</v>
      </c>
      <c r="M12" s="76">
        <f t="shared" si="2"/>
        <v>107.80526735833998</v>
      </c>
      <c r="N12" s="103">
        <f t="shared" si="7"/>
        <v>9718.4</v>
      </c>
      <c r="O12" s="103">
        <f t="shared" si="7"/>
        <v>9926.2999999999993</v>
      </c>
      <c r="P12" s="76">
        <f t="shared" si="3"/>
        <v>97.905564006729591</v>
      </c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x14ac:dyDescent="0.2">
      <c r="A13" s="80" t="s">
        <v>91</v>
      </c>
      <c r="B13" s="76">
        <f t="shared" si="4"/>
        <v>5388.9</v>
      </c>
      <c r="C13" s="76">
        <f t="shared" si="5"/>
        <v>5245.5</v>
      </c>
      <c r="D13" s="76">
        <f t="shared" si="0"/>
        <v>102.73377180440377</v>
      </c>
      <c r="E13" s="76">
        <v>5291</v>
      </c>
      <c r="F13" s="76">
        <v>5148</v>
      </c>
      <c r="G13" s="76">
        <f t="shared" si="6"/>
        <v>102.77777777777777</v>
      </c>
      <c r="H13" s="76">
        <v>97.9</v>
      </c>
      <c r="I13" s="76">
        <v>97.5</v>
      </c>
      <c r="J13" s="76">
        <f t="shared" si="1"/>
        <v>100.41025641025642</v>
      </c>
      <c r="K13" s="76">
        <v>2688.8</v>
      </c>
      <c r="L13" s="76">
        <v>2680.6</v>
      </c>
      <c r="M13" s="76">
        <f t="shared" si="2"/>
        <v>100.30590166380662</v>
      </c>
      <c r="N13" s="103">
        <f t="shared" si="7"/>
        <v>8077.7</v>
      </c>
      <c r="O13" s="103">
        <f t="shared" si="7"/>
        <v>7926.1</v>
      </c>
      <c r="P13" s="76">
        <f t="shared" si="3"/>
        <v>101.91266827317342</v>
      </c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x14ac:dyDescent="0.2">
      <c r="A14" s="80" t="s">
        <v>92</v>
      </c>
      <c r="B14" s="76">
        <f t="shared" si="4"/>
        <v>23157.4</v>
      </c>
      <c r="C14" s="76">
        <f t="shared" si="5"/>
        <v>22888.899999999998</v>
      </c>
      <c r="D14" s="76">
        <f t="shared" si="0"/>
        <v>101.17305768298172</v>
      </c>
      <c r="E14" s="76">
        <v>23083</v>
      </c>
      <c r="F14" s="76">
        <v>22816.1</v>
      </c>
      <c r="G14" s="76">
        <f t="shared" si="6"/>
        <v>101.16978800057854</v>
      </c>
      <c r="H14" s="76">
        <v>74.400000000000006</v>
      </c>
      <c r="I14" s="76">
        <v>72.8</v>
      </c>
      <c r="J14" s="76">
        <f t="shared" si="1"/>
        <v>102.19780219780222</v>
      </c>
      <c r="K14" s="76">
        <v>3337.4</v>
      </c>
      <c r="L14" s="76">
        <v>3327.1</v>
      </c>
      <c r="M14" s="76">
        <f t="shared" si="2"/>
        <v>100.30957891256651</v>
      </c>
      <c r="N14" s="103">
        <f t="shared" si="7"/>
        <v>26494.800000000003</v>
      </c>
      <c r="O14" s="103">
        <f t="shared" si="7"/>
        <v>26215.999999999996</v>
      </c>
      <c r="P14" s="76">
        <f t="shared" si="3"/>
        <v>101.06347268843456</v>
      </c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x14ac:dyDescent="0.2">
      <c r="A15" s="80" t="s">
        <v>93</v>
      </c>
      <c r="B15" s="76">
        <f t="shared" si="4"/>
        <v>52344.3</v>
      </c>
      <c r="C15" s="76">
        <f t="shared" si="5"/>
        <v>52116.800000000003</v>
      </c>
      <c r="D15" s="76">
        <f t="shared" si="0"/>
        <v>100.43651951002363</v>
      </c>
      <c r="E15" s="76">
        <v>52254.9</v>
      </c>
      <c r="F15" s="76">
        <v>52011.9</v>
      </c>
      <c r="G15" s="76">
        <f t="shared" si="6"/>
        <v>100.4672007752072</v>
      </c>
      <c r="H15" s="76">
        <v>89.4</v>
      </c>
      <c r="I15" s="76">
        <v>104.9</v>
      </c>
      <c r="J15" s="76">
        <f t="shared" si="1"/>
        <v>85.224022878932317</v>
      </c>
      <c r="K15" s="76">
        <v>885.5</v>
      </c>
      <c r="L15" s="76">
        <v>897.6</v>
      </c>
      <c r="M15" s="76">
        <f t="shared" si="2"/>
        <v>98.651960784313715</v>
      </c>
      <c r="N15" s="103">
        <f t="shared" si="7"/>
        <v>53229.8</v>
      </c>
      <c r="O15" s="103">
        <f t="shared" si="7"/>
        <v>53014.400000000001</v>
      </c>
      <c r="P15" s="76">
        <f t="shared" si="3"/>
        <v>100.40630470211866</v>
      </c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4.25" customHeight="1" x14ac:dyDescent="0.2">
      <c r="A16" s="80" t="s">
        <v>94</v>
      </c>
      <c r="B16" s="76">
        <f t="shared" si="4"/>
        <v>34772.300000000003</v>
      </c>
      <c r="C16" s="76">
        <f t="shared" si="5"/>
        <v>27391.5</v>
      </c>
      <c r="D16" s="76">
        <f t="shared" si="0"/>
        <v>126.9455853093113</v>
      </c>
      <c r="E16" s="76">
        <v>34768.5</v>
      </c>
      <c r="F16" s="76">
        <v>27387.9</v>
      </c>
      <c r="G16" s="76">
        <f t="shared" si="6"/>
        <v>126.94839691980764</v>
      </c>
      <c r="H16" s="76">
        <v>3.8</v>
      </c>
      <c r="I16" s="76">
        <v>3.6</v>
      </c>
      <c r="J16" s="76">
        <f t="shared" si="1"/>
        <v>105.55555555555556</v>
      </c>
      <c r="K16" s="76">
        <v>841.9</v>
      </c>
      <c r="L16" s="76">
        <v>817.4</v>
      </c>
      <c r="M16" s="76">
        <f t="shared" si="2"/>
        <v>102.99730853927085</v>
      </c>
      <c r="N16" s="103">
        <f t="shared" si="7"/>
        <v>35614.200000000004</v>
      </c>
      <c r="O16" s="103">
        <f t="shared" si="7"/>
        <v>28208.9</v>
      </c>
      <c r="P16" s="76">
        <f t="shared" si="3"/>
        <v>126.25164398469988</v>
      </c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4.25" customHeight="1" x14ac:dyDescent="0.2">
      <c r="A17" s="80" t="s">
        <v>95</v>
      </c>
      <c r="B17" s="76">
        <f>H17</f>
        <v>8.6</v>
      </c>
      <c r="C17" s="76">
        <f>I17</f>
        <v>1.8</v>
      </c>
      <c r="D17" s="76">
        <f t="shared" si="0"/>
        <v>477.77777777777777</v>
      </c>
      <c r="E17" s="76" t="s">
        <v>203</v>
      </c>
      <c r="F17" s="76" t="s">
        <v>203</v>
      </c>
      <c r="G17" s="76" t="s">
        <v>203</v>
      </c>
      <c r="H17" s="76">
        <v>8.6</v>
      </c>
      <c r="I17" s="76">
        <v>1.8</v>
      </c>
      <c r="J17" s="76">
        <f t="shared" si="1"/>
        <v>477.77777777777777</v>
      </c>
      <c r="K17" s="76">
        <v>299</v>
      </c>
      <c r="L17" s="76">
        <v>285.8</v>
      </c>
      <c r="M17" s="76">
        <f t="shared" si="2"/>
        <v>104.61861441567531</v>
      </c>
      <c r="N17" s="103">
        <f t="shared" si="7"/>
        <v>307.60000000000002</v>
      </c>
      <c r="O17" s="103">
        <f t="shared" si="7"/>
        <v>287.60000000000002</v>
      </c>
      <c r="P17" s="76">
        <f t="shared" si="3"/>
        <v>106.95410292072323</v>
      </c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4.25" customHeight="1" x14ac:dyDescent="0.2">
      <c r="A18" s="80" t="s">
        <v>96</v>
      </c>
      <c r="B18" s="76">
        <f>H18</f>
        <v>7</v>
      </c>
      <c r="C18" s="76">
        <f>I18</f>
        <v>5.6</v>
      </c>
      <c r="D18" s="76">
        <f t="shared" si="0"/>
        <v>125</v>
      </c>
      <c r="E18" s="76" t="s">
        <v>203</v>
      </c>
      <c r="F18" s="76" t="s">
        <v>203</v>
      </c>
      <c r="G18" s="76" t="s">
        <v>203</v>
      </c>
      <c r="H18" s="76">
        <v>7</v>
      </c>
      <c r="I18" s="76">
        <v>5.6</v>
      </c>
      <c r="J18" s="76">
        <f t="shared" si="1"/>
        <v>125</v>
      </c>
      <c r="K18" s="76">
        <v>26.7</v>
      </c>
      <c r="L18" s="76">
        <v>24.3</v>
      </c>
      <c r="M18" s="76">
        <f t="shared" si="2"/>
        <v>109.87654320987654</v>
      </c>
      <c r="N18" s="103">
        <f t="shared" si="7"/>
        <v>33.700000000000003</v>
      </c>
      <c r="O18" s="103">
        <f t="shared" si="7"/>
        <v>29.9</v>
      </c>
      <c r="P18" s="76">
        <f t="shared" si="3"/>
        <v>112.70903010033446</v>
      </c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4.25" customHeight="1" x14ac:dyDescent="0.2">
      <c r="A19" s="80" t="s">
        <v>97</v>
      </c>
      <c r="B19" s="76">
        <f t="shared" si="4"/>
        <v>14895.8</v>
      </c>
      <c r="C19" s="76">
        <f t="shared" si="5"/>
        <v>15013.9</v>
      </c>
      <c r="D19" s="76">
        <f t="shared" si="0"/>
        <v>99.213395586756263</v>
      </c>
      <c r="E19" s="76">
        <v>14858</v>
      </c>
      <c r="F19" s="76">
        <v>14969</v>
      </c>
      <c r="G19" s="76">
        <f t="shared" si="6"/>
        <v>99.258467499498963</v>
      </c>
      <c r="H19" s="76">
        <v>37.799999999999997</v>
      </c>
      <c r="I19" s="76">
        <v>44.9</v>
      </c>
      <c r="J19" s="76">
        <f t="shared" si="1"/>
        <v>84.187082405345208</v>
      </c>
      <c r="K19" s="76">
        <v>1104.9000000000001</v>
      </c>
      <c r="L19" s="76">
        <v>1219.9000000000001</v>
      </c>
      <c r="M19" s="76">
        <f t="shared" si="2"/>
        <v>90.572997786703823</v>
      </c>
      <c r="N19" s="103">
        <f t="shared" si="7"/>
        <v>16000.699999999999</v>
      </c>
      <c r="O19" s="103">
        <f t="shared" si="7"/>
        <v>16233.8</v>
      </c>
      <c r="P19" s="76">
        <f t="shared" si="3"/>
        <v>98.564106986657464</v>
      </c>
      <c r="Q19" s="77"/>
      <c r="R19" s="77"/>
      <c r="S19" s="81"/>
      <c r="T19" s="81"/>
      <c r="U19" s="77"/>
      <c r="V19" s="77"/>
      <c r="W19" s="77"/>
      <c r="X19" s="77"/>
      <c r="Y19" s="77"/>
      <c r="Z19" s="77"/>
    </row>
    <row r="20" spans="1:26" ht="14.25" customHeight="1" x14ac:dyDescent="0.2">
      <c r="A20" s="80" t="s">
        <v>98</v>
      </c>
      <c r="B20" s="76">
        <f t="shared" si="4"/>
        <v>40198</v>
      </c>
      <c r="C20" s="76">
        <f t="shared" si="5"/>
        <v>41608.6</v>
      </c>
      <c r="D20" s="76">
        <f t="shared" si="0"/>
        <v>96.6098354667064</v>
      </c>
      <c r="E20" s="76">
        <v>40195.4</v>
      </c>
      <c r="F20" s="76">
        <v>41606.9</v>
      </c>
      <c r="G20" s="76">
        <f t="shared" si="6"/>
        <v>96.607533846549487</v>
      </c>
      <c r="H20" s="76">
        <v>2.6</v>
      </c>
      <c r="I20" s="76">
        <v>1.7</v>
      </c>
      <c r="J20" s="76">
        <f t="shared" si="1"/>
        <v>152.94117647058826</v>
      </c>
      <c r="K20" s="76">
        <v>1257</v>
      </c>
      <c r="L20" s="76">
        <v>1256.5999999999999</v>
      </c>
      <c r="M20" s="76">
        <f t="shared" si="2"/>
        <v>100.03183192742323</v>
      </c>
      <c r="N20" s="103">
        <f t="shared" si="7"/>
        <v>41455</v>
      </c>
      <c r="O20" s="103">
        <f t="shared" si="7"/>
        <v>42865.2</v>
      </c>
      <c r="P20" s="76">
        <f t="shared" si="3"/>
        <v>96.710151824790273</v>
      </c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14.25" customHeight="1" x14ac:dyDescent="0.2">
      <c r="A21" s="80" t="s">
        <v>99</v>
      </c>
      <c r="B21" s="76">
        <f t="shared" si="4"/>
        <v>10938.4</v>
      </c>
      <c r="C21" s="76">
        <f t="shared" si="5"/>
        <v>10554</v>
      </c>
      <c r="D21" s="76">
        <f t="shared" si="0"/>
        <v>103.64222095887814</v>
      </c>
      <c r="E21" s="76">
        <v>10790.6</v>
      </c>
      <c r="F21" s="76">
        <v>10415.6</v>
      </c>
      <c r="G21" s="76">
        <f t="shared" si="6"/>
        <v>103.6003686777526</v>
      </c>
      <c r="H21" s="76">
        <v>147.80000000000001</v>
      </c>
      <c r="I21" s="76">
        <v>138.4</v>
      </c>
      <c r="J21" s="76">
        <f t="shared" si="1"/>
        <v>106.79190751445087</v>
      </c>
      <c r="K21" s="76">
        <v>5704</v>
      </c>
      <c r="L21" s="76">
        <v>6453.6</v>
      </c>
      <c r="M21" s="76">
        <f t="shared" si="2"/>
        <v>88.38477748853353</v>
      </c>
      <c r="N21" s="103">
        <f t="shared" si="7"/>
        <v>16642.400000000001</v>
      </c>
      <c r="O21" s="103">
        <f t="shared" si="7"/>
        <v>17007.599999999999</v>
      </c>
      <c r="P21" s="76">
        <f t="shared" si="3"/>
        <v>97.852724664267754</v>
      </c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4.25" customHeight="1" x14ac:dyDescent="0.2">
      <c r="A22" s="79" t="s">
        <v>100</v>
      </c>
      <c r="B22" s="76">
        <f t="shared" si="4"/>
        <v>1007.8000000000001</v>
      </c>
      <c r="C22" s="76">
        <f t="shared" si="5"/>
        <v>1271</v>
      </c>
      <c r="D22" s="76">
        <f t="shared" si="0"/>
        <v>79.291896144767904</v>
      </c>
      <c r="E22" s="76">
        <v>977.2</v>
      </c>
      <c r="F22" s="76">
        <v>1240.0999999999999</v>
      </c>
      <c r="G22" s="76">
        <f t="shared" si="6"/>
        <v>78.800096766389814</v>
      </c>
      <c r="H22" s="76">
        <v>30.6</v>
      </c>
      <c r="I22" s="76">
        <v>30.9</v>
      </c>
      <c r="J22" s="76">
        <f t="shared" si="1"/>
        <v>99.029126213592249</v>
      </c>
      <c r="K22" s="76">
        <v>335.2</v>
      </c>
      <c r="L22" s="76">
        <v>340</v>
      </c>
      <c r="M22" s="76">
        <f t="shared" si="2"/>
        <v>98.588235294117638</v>
      </c>
      <c r="N22" s="103">
        <f t="shared" si="7"/>
        <v>1343</v>
      </c>
      <c r="O22" s="103">
        <f t="shared" si="7"/>
        <v>1611</v>
      </c>
      <c r="P22" s="76">
        <f t="shared" si="3"/>
        <v>83.364369956548728</v>
      </c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14.25" customHeight="1" x14ac:dyDescent="0.2">
      <c r="A23" s="80" t="s">
        <v>101</v>
      </c>
      <c r="B23" s="76">
        <f t="shared" si="4"/>
        <v>559.9</v>
      </c>
      <c r="C23" s="76">
        <f t="shared" si="5"/>
        <v>563.1</v>
      </c>
      <c r="D23" s="76">
        <f t="shared" si="0"/>
        <v>99.431717279346472</v>
      </c>
      <c r="E23" s="76">
        <v>547.9</v>
      </c>
      <c r="F23" s="76">
        <v>559.1</v>
      </c>
      <c r="G23" s="76">
        <f t="shared" si="6"/>
        <v>97.996780540153821</v>
      </c>
      <c r="H23" s="76">
        <v>12</v>
      </c>
      <c r="I23" s="76">
        <v>4</v>
      </c>
      <c r="J23" s="76">
        <f t="shared" si="1"/>
        <v>300</v>
      </c>
      <c r="K23" s="76">
        <v>2345.3000000000002</v>
      </c>
      <c r="L23" s="76">
        <v>2321.3000000000002</v>
      </c>
      <c r="M23" s="76">
        <f t="shared" si="2"/>
        <v>101.0339034161892</v>
      </c>
      <c r="N23" s="103">
        <f t="shared" si="7"/>
        <v>2905.2000000000003</v>
      </c>
      <c r="O23" s="103">
        <f t="shared" si="7"/>
        <v>2884.4</v>
      </c>
      <c r="P23" s="76">
        <f t="shared" si="3"/>
        <v>100.72112051033145</v>
      </c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14.25" customHeight="1" x14ac:dyDescent="0.2">
      <c r="A24" s="80" t="s">
        <v>102</v>
      </c>
      <c r="B24" s="76" t="s">
        <v>203</v>
      </c>
      <c r="C24" s="76" t="s">
        <v>203</v>
      </c>
      <c r="D24" s="76" t="s">
        <v>203</v>
      </c>
      <c r="E24" s="76" t="s">
        <v>203</v>
      </c>
      <c r="F24" s="76" t="s">
        <v>203</v>
      </c>
      <c r="G24" s="76" t="s">
        <v>203</v>
      </c>
      <c r="H24" s="76" t="s">
        <v>203</v>
      </c>
      <c r="I24" s="76" t="s">
        <v>203</v>
      </c>
      <c r="J24" s="76" t="s">
        <v>203</v>
      </c>
      <c r="K24" s="76">
        <v>0.2</v>
      </c>
      <c r="L24" s="76">
        <v>0.2</v>
      </c>
      <c r="M24" s="76">
        <f>K24/L24*100</f>
        <v>100</v>
      </c>
      <c r="N24" s="103">
        <f>K24</f>
        <v>0.2</v>
      </c>
      <c r="O24" s="103">
        <f>L24</f>
        <v>0.2</v>
      </c>
      <c r="P24" s="76">
        <f>N24/O24*100</f>
        <v>100</v>
      </c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x14ac:dyDescent="0.2">
      <c r="A25" s="80" t="s">
        <v>103</v>
      </c>
      <c r="B25" s="76">
        <f>E25</f>
        <v>0.1</v>
      </c>
      <c r="C25" s="76">
        <f>F25</f>
        <v>0.1</v>
      </c>
      <c r="D25" s="76">
        <f t="shared" si="0"/>
        <v>100</v>
      </c>
      <c r="E25" s="76">
        <v>0.1</v>
      </c>
      <c r="F25" s="76">
        <v>0.1</v>
      </c>
      <c r="G25" s="76">
        <f t="shared" si="6"/>
        <v>100</v>
      </c>
      <c r="H25" s="76" t="s">
        <v>203</v>
      </c>
      <c r="I25" s="76" t="s">
        <v>203</v>
      </c>
      <c r="J25" s="76" t="s">
        <v>203</v>
      </c>
      <c r="K25" s="76">
        <v>17.100000000000001</v>
      </c>
      <c r="L25" s="76">
        <v>25</v>
      </c>
      <c r="M25" s="76">
        <f t="shared" si="2"/>
        <v>68.400000000000006</v>
      </c>
      <c r="N25" s="103">
        <f t="shared" si="7"/>
        <v>17.200000000000003</v>
      </c>
      <c r="O25" s="103">
        <f t="shared" si="7"/>
        <v>25.1</v>
      </c>
      <c r="P25" s="76">
        <f t="shared" si="3"/>
        <v>68.52589641434264</v>
      </c>
      <c r="Q25" s="77"/>
      <c r="R25" s="81"/>
      <c r="S25" s="81"/>
      <c r="T25" s="81"/>
      <c r="U25" s="81"/>
      <c r="V25" s="81"/>
      <c r="W25" s="81"/>
      <c r="X25" s="77"/>
      <c r="Y25" s="77"/>
      <c r="Z25" s="77"/>
    </row>
    <row r="26" spans="1:26" x14ac:dyDescent="0.2">
      <c r="A26" s="82" t="s">
        <v>104</v>
      </c>
      <c r="B26" s="84">
        <f>E26</f>
        <v>13936.1</v>
      </c>
      <c r="C26" s="84">
        <f>F26</f>
        <v>13923.2</v>
      </c>
      <c r="D26" s="84">
        <f t="shared" si="0"/>
        <v>100.09265111468628</v>
      </c>
      <c r="E26" s="84">
        <v>13936.1</v>
      </c>
      <c r="F26" s="84">
        <v>13923.2</v>
      </c>
      <c r="G26" s="84">
        <f t="shared" si="6"/>
        <v>100.09265111468628</v>
      </c>
      <c r="H26" s="84" t="s">
        <v>203</v>
      </c>
      <c r="I26" s="84" t="s">
        <v>203</v>
      </c>
      <c r="J26" s="84" t="s">
        <v>203</v>
      </c>
      <c r="K26" s="84">
        <v>272.5</v>
      </c>
      <c r="L26" s="84">
        <v>272</v>
      </c>
      <c r="M26" s="84">
        <f t="shared" si="2"/>
        <v>100.18382352941177</v>
      </c>
      <c r="N26" s="84">
        <f t="shared" si="7"/>
        <v>14208.6</v>
      </c>
      <c r="O26" s="84">
        <f t="shared" si="7"/>
        <v>14195.2</v>
      </c>
      <c r="P26" s="84">
        <f t="shared" si="3"/>
        <v>100.09439810640217</v>
      </c>
      <c r="Q26" s="77"/>
      <c r="R26" s="77"/>
      <c r="S26" s="77"/>
      <c r="T26" s="77"/>
      <c r="U26" s="81"/>
      <c r="V26" s="81"/>
      <c r="W26" s="81"/>
      <c r="X26" s="77"/>
      <c r="Y26" s="77"/>
      <c r="Z26" s="77"/>
    </row>
    <row r="27" spans="1:26" x14ac:dyDescent="0.2">
      <c r="O27" s="77"/>
      <c r="P27" s="77"/>
      <c r="Q27" s="77"/>
      <c r="R27" s="77"/>
      <c r="S27" s="77"/>
      <c r="T27" s="77"/>
      <c r="U27" s="81"/>
      <c r="V27" s="81"/>
      <c r="W27" s="81"/>
      <c r="X27" s="77"/>
      <c r="Y27" s="77"/>
      <c r="Z27" s="77"/>
    </row>
    <row r="28" spans="1:26" x14ac:dyDescent="0.2">
      <c r="A28" s="240"/>
      <c r="B28" s="115"/>
      <c r="C28" s="115"/>
      <c r="D28" s="117"/>
      <c r="E28" s="115"/>
      <c r="F28" s="115"/>
      <c r="G28" s="115"/>
      <c r="H28" s="115"/>
      <c r="I28" s="115"/>
      <c r="J28" s="115"/>
      <c r="K28" s="115"/>
      <c r="L28" s="76"/>
      <c r="M28" s="115"/>
    </row>
    <row r="29" spans="1:26" x14ac:dyDescent="0.2"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</row>
    <row r="30" spans="1:26" x14ac:dyDescent="0.2"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</row>
    <row r="31" spans="1:26" x14ac:dyDescent="0.2">
      <c r="E31" s="335"/>
      <c r="F31" s="335"/>
    </row>
  </sheetData>
  <mergeCells count="8">
    <mergeCell ref="N3:P4"/>
    <mergeCell ref="E4:G4"/>
    <mergeCell ref="H4:J4"/>
    <mergeCell ref="A1:M1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9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Normal="100" zoomScaleSheetLayoutView="100" workbookViewId="0">
      <selection activeCell="A3" sqref="A3:A5"/>
    </sheetView>
  </sheetViews>
  <sheetFormatPr defaultRowHeight="12.75" x14ac:dyDescent="0.2"/>
  <cols>
    <col min="1" max="1" width="19.5703125" style="10" bestFit="1" customWidth="1"/>
    <col min="2" max="3" width="7.7109375" style="10" customWidth="1"/>
    <col min="4" max="4" width="9.7109375" style="10" customWidth="1"/>
    <col min="5" max="6" width="6.7109375" style="10" customWidth="1"/>
    <col min="7" max="7" width="10.42578125" style="10" customWidth="1"/>
    <col min="8" max="9" width="7.7109375" style="10" customWidth="1"/>
    <col min="10" max="10" width="10.140625" style="10" customWidth="1"/>
    <col min="11" max="12" width="8" style="10" customWidth="1"/>
    <col min="13" max="13" width="10.42578125" style="10" customWidth="1"/>
    <col min="14" max="15" width="7.5703125" style="10" customWidth="1"/>
    <col min="16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377" t="s">
        <v>121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120"/>
      <c r="O1" s="120"/>
      <c r="P1" s="120"/>
    </row>
    <row r="2" spans="1:26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2" t="s">
        <v>122</v>
      </c>
    </row>
    <row r="3" spans="1:26" ht="15" customHeight="1" x14ac:dyDescent="0.2">
      <c r="A3" s="364"/>
      <c r="B3" s="362" t="s">
        <v>197</v>
      </c>
      <c r="C3" s="362"/>
      <c r="D3" s="362"/>
      <c r="E3" s="363" t="s">
        <v>79</v>
      </c>
      <c r="F3" s="365"/>
      <c r="G3" s="365"/>
      <c r="H3" s="365"/>
      <c r="I3" s="365"/>
      <c r="J3" s="365"/>
      <c r="K3" s="356" t="s">
        <v>231</v>
      </c>
      <c r="L3" s="357"/>
      <c r="M3" s="358"/>
      <c r="N3" s="362" t="s">
        <v>80</v>
      </c>
      <c r="O3" s="362"/>
      <c r="P3" s="363"/>
      <c r="Q3" s="11"/>
    </row>
    <row r="4" spans="1:26" ht="34.5" customHeight="1" x14ac:dyDescent="0.2">
      <c r="A4" s="364"/>
      <c r="B4" s="362"/>
      <c r="C4" s="362"/>
      <c r="D4" s="362"/>
      <c r="E4" s="362" t="s">
        <v>78</v>
      </c>
      <c r="F4" s="362"/>
      <c r="G4" s="362"/>
      <c r="H4" s="362" t="s">
        <v>77</v>
      </c>
      <c r="I4" s="362"/>
      <c r="J4" s="362"/>
      <c r="K4" s="359"/>
      <c r="L4" s="360"/>
      <c r="M4" s="361"/>
      <c r="N4" s="362"/>
      <c r="O4" s="362"/>
      <c r="P4" s="363"/>
      <c r="Q4" s="11"/>
    </row>
    <row r="5" spans="1:26" ht="36.75" customHeight="1" x14ac:dyDescent="0.2">
      <c r="A5" s="364"/>
      <c r="B5" s="21" t="s">
        <v>195</v>
      </c>
      <c r="C5" s="21" t="s">
        <v>76</v>
      </c>
      <c r="D5" s="21" t="s">
        <v>196</v>
      </c>
      <c r="E5" s="21" t="s">
        <v>195</v>
      </c>
      <c r="F5" s="21" t="s">
        <v>76</v>
      </c>
      <c r="G5" s="21" t="s">
        <v>196</v>
      </c>
      <c r="H5" s="21" t="s">
        <v>195</v>
      </c>
      <c r="I5" s="21" t="s">
        <v>76</v>
      </c>
      <c r="J5" s="21" t="s">
        <v>196</v>
      </c>
      <c r="K5" s="21" t="s">
        <v>195</v>
      </c>
      <c r="L5" s="21" t="s">
        <v>76</v>
      </c>
      <c r="M5" s="22" t="s">
        <v>196</v>
      </c>
      <c r="N5" s="21" t="s">
        <v>195</v>
      </c>
      <c r="O5" s="21" t="s">
        <v>76</v>
      </c>
      <c r="P5" s="22" t="s">
        <v>196</v>
      </c>
      <c r="Q5" s="11"/>
    </row>
    <row r="6" spans="1:26" ht="12.75" customHeight="1" x14ac:dyDescent="0.2">
      <c r="A6" s="74" t="s">
        <v>84</v>
      </c>
      <c r="B6" s="241">
        <f>SUM(B7:B26)</f>
        <v>46678</v>
      </c>
      <c r="C6" s="241">
        <f>SUM(C7:C26)</f>
        <v>43344</v>
      </c>
      <c r="D6" s="76">
        <f>B6/C6*100</f>
        <v>107.69195275009228</v>
      </c>
      <c r="E6" s="241">
        <v>11988</v>
      </c>
      <c r="F6" s="241">
        <f>SUM(F7:F26)</f>
        <v>12611</v>
      </c>
      <c r="G6" s="76">
        <f>E6/F6*100</f>
        <v>95.05986836888431</v>
      </c>
      <c r="H6" s="341">
        <f>SUM(H7:H26)</f>
        <v>34690</v>
      </c>
      <c r="I6" s="341">
        <f>SUM(I7:I26)</f>
        <v>30733</v>
      </c>
      <c r="J6" s="249">
        <f>H6/I6*100</f>
        <v>112.87541079621255</v>
      </c>
      <c r="K6" s="241">
        <f>SUM(K7:K26)</f>
        <v>119794</v>
      </c>
      <c r="L6" s="241">
        <f>SUM(L7:L26)</f>
        <v>100391</v>
      </c>
      <c r="M6" s="76">
        <f>K6/L6*100</f>
        <v>119.32742974967876</v>
      </c>
      <c r="N6" s="241">
        <f>SUM(N7:N26)</f>
        <v>166472</v>
      </c>
      <c r="O6" s="241">
        <f>SUM(O7:O26)</f>
        <v>143735</v>
      </c>
      <c r="P6" s="76">
        <f>N6/O6*100</f>
        <v>115.81869412460431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79" t="s">
        <v>85</v>
      </c>
      <c r="B7" s="241">
        <f>E7+H7</f>
        <v>4306</v>
      </c>
      <c r="C7" s="241">
        <f>F7+I7</f>
        <v>4684</v>
      </c>
      <c r="D7" s="76">
        <f t="shared" ref="D7:D23" si="0">B7/C7*100</f>
        <v>91.929974380871045</v>
      </c>
      <c r="E7" s="241">
        <v>135</v>
      </c>
      <c r="F7" s="241">
        <v>179</v>
      </c>
      <c r="G7" s="76">
        <f t="shared" ref="G7:G23" si="1">E7/F7*100</f>
        <v>75.41899441340783</v>
      </c>
      <c r="H7" s="341">
        <v>4171</v>
      </c>
      <c r="I7" s="341">
        <v>4505</v>
      </c>
      <c r="J7" s="249">
        <f t="shared" ref="J7:J23" si="2">H7/I7*100</f>
        <v>92.586015538290795</v>
      </c>
      <c r="K7" s="241">
        <v>3693</v>
      </c>
      <c r="L7" s="241">
        <v>3406</v>
      </c>
      <c r="M7" s="249">
        <f t="shared" ref="M7:M26" si="3">K7/L7*100</f>
        <v>108.42630651790957</v>
      </c>
      <c r="N7" s="241">
        <f>K7+B7</f>
        <v>7999</v>
      </c>
      <c r="O7" s="241">
        <f>L7+C7</f>
        <v>8090</v>
      </c>
      <c r="P7" s="76">
        <f t="shared" ref="P7:P26" si="4">N7/O7*100</f>
        <v>98.875154511742892</v>
      </c>
      <c r="Q7" s="286"/>
      <c r="R7" s="286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80" t="s">
        <v>86</v>
      </c>
      <c r="B8" s="241">
        <f t="shared" ref="B8:B23" si="5">E8+H8</f>
        <v>2140</v>
      </c>
      <c r="C8" s="241">
        <f t="shared" ref="C8:C23" si="6">F8+I8</f>
        <v>2499</v>
      </c>
      <c r="D8" s="76">
        <f t="shared" si="0"/>
        <v>85.634253701480588</v>
      </c>
      <c r="E8" s="241">
        <v>1074</v>
      </c>
      <c r="F8" s="241">
        <v>1839</v>
      </c>
      <c r="G8" s="76">
        <f t="shared" si="1"/>
        <v>58.401305057096252</v>
      </c>
      <c r="H8" s="341">
        <v>1066</v>
      </c>
      <c r="I8" s="341">
        <v>660</v>
      </c>
      <c r="J8" s="249">
        <f t="shared" si="2"/>
        <v>161.51515151515153</v>
      </c>
      <c r="K8" s="241">
        <v>11307</v>
      </c>
      <c r="L8" s="241">
        <v>6878</v>
      </c>
      <c r="M8" s="249">
        <f t="shared" si="3"/>
        <v>164.39371910439081</v>
      </c>
      <c r="N8" s="241">
        <f t="shared" ref="N8:O26" si="7">K8+B8</f>
        <v>13447</v>
      </c>
      <c r="O8" s="241">
        <f t="shared" si="7"/>
        <v>9377</v>
      </c>
      <c r="P8" s="76">
        <f t="shared" si="4"/>
        <v>143.40407379758983</v>
      </c>
      <c r="Q8" s="286"/>
      <c r="R8" s="286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80" t="s">
        <v>87</v>
      </c>
      <c r="B9" s="241">
        <f t="shared" si="5"/>
        <v>5502</v>
      </c>
      <c r="C9" s="241">
        <f t="shared" si="6"/>
        <v>4891</v>
      </c>
      <c r="D9" s="76">
        <f t="shared" si="0"/>
        <v>112.49233285626661</v>
      </c>
      <c r="E9" s="241">
        <v>2063</v>
      </c>
      <c r="F9" s="241">
        <v>2197</v>
      </c>
      <c r="G9" s="76">
        <f t="shared" si="1"/>
        <v>93.900773782430591</v>
      </c>
      <c r="H9" s="341">
        <v>3439</v>
      </c>
      <c r="I9" s="341">
        <v>2694</v>
      </c>
      <c r="J9" s="249">
        <f t="shared" si="2"/>
        <v>127.65404602821084</v>
      </c>
      <c r="K9" s="241">
        <v>12106</v>
      </c>
      <c r="L9" s="241">
        <v>14915</v>
      </c>
      <c r="M9" s="249">
        <f t="shared" si="3"/>
        <v>81.166610794502176</v>
      </c>
      <c r="N9" s="241">
        <f t="shared" si="7"/>
        <v>17608</v>
      </c>
      <c r="O9" s="241">
        <f t="shared" si="7"/>
        <v>19806</v>
      </c>
      <c r="P9" s="76">
        <f t="shared" si="4"/>
        <v>88.902352822377068</v>
      </c>
      <c r="Q9" s="286"/>
      <c r="R9" s="286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80" t="s">
        <v>88</v>
      </c>
      <c r="B10" s="241">
        <f t="shared" si="5"/>
        <v>2392</v>
      </c>
      <c r="C10" s="241">
        <f t="shared" si="6"/>
        <v>2491</v>
      </c>
      <c r="D10" s="76">
        <f t="shared" si="0"/>
        <v>96.025692492974713</v>
      </c>
      <c r="E10" s="241">
        <v>279</v>
      </c>
      <c r="F10" s="241">
        <v>838</v>
      </c>
      <c r="G10" s="76">
        <f t="shared" si="1"/>
        <v>33.293556085918851</v>
      </c>
      <c r="H10" s="341">
        <v>2113</v>
      </c>
      <c r="I10" s="341">
        <v>1653</v>
      </c>
      <c r="J10" s="249">
        <f t="shared" si="2"/>
        <v>127.82819116757412</v>
      </c>
      <c r="K10" s="241">
        <v>7006</v>
      </c>
      <c r="L10" s="241">
        <v>6997</v>
      </c>
      <c r="M10" s="249">
        <f t="shared" si="3"/>
        <v>100.12862655423753</v>
      </c>
      <c r="N10" s="241">
        <f t="shared" si="7"/>
        <v>9398</v>
      </c>
      <c r="O10" s="241">
        <f t="shared" si="7"/>
        <v>9488</v>
      </c>
      <c r="P10" s="76">
        <f t="shared" si="4"/>
        <v>99.051433389544684</v>
      </c>
      <c r="Q10" s="286"/>
      <c r="R10" s="286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80" t="s">
        <v>89</v>
      </c>
      <c r="B11" s="241">
        <f t="shared" si="5"/>
        <v>506</v>
      </c>
      <c r="C11" s="241">
        <f>I11</f>
        <v>370</v>
      </c>
      <c r="D11" s="76">
        <f t="shared" si="0"/>
        <v>136.75675675675677</v>
      </c>
      <c r="E11" s="241">
        <v>1</v>
      </c>
      <c r="F11" s="241" t="s">
        <v>203</v>
      </c>
      <c r="G11" s="76" t="s">
        <v>203</v>
      </c>
      <c r="H11" s="341">
        <v>505</v>
      </c>
      <c r="I11" s="341">
        <v>370</v>
      </c>
      <c r="J11" s="249">
        <f t="shared" si="2"/>
        <v>136.48648648648648</v>
      </c>
      <c r="K11" s="241">
        <v>1000</v>
      </c>
      <c r="L11" s="241">
        <v>810</v>
      </c>
      <c r="M11" s="249">
        <f t="shared" si="3"/>
        <v>123.45679012345678</v>
      </c>
      <c r="N11" s="241">
        <f t="shared" si="7"/>
        <v>1506</v>
      </c>
      <c r="O11" s="241">
        <f t="shared" si="7"/>
        <v>1180</v>
      </c>
      <c r="P11" s="76">
        <f t="shared" si="4"/>
        <v>127.62711864406779</v>
      </c>
      <c r="Q11" s="286"/>
      <c r="R11" s="286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80" t="s">
        <v>90</v>
      </c>
      <c r="B12" s="241">
        <f t="shared" si="5"/>
        <v>4911</v>
      </c>
      <c r="C12" s="241">
        <f t="shared" si="6"/>
        <v>4735</v>
      </c>
      <c r="D12" s="76">
        <f t="shared" si="0"/>
        <v>103.71700105596622</v>
      </c>
      <c r="E12" s="241">
        <v>1327</v>
      </c>
      <c r="F12" s="241">
        <v>1360</v>
      </c>
      <c r="G12" s="76">
        <f t="shared" si="1"/>
        <v>97.57352941176471</v>
      </c>
      <c r="H12" s="341">
        <v>3584</v>
      </c>
      <c r="I12" s="341">
        <v>3375</v>
      </c>
      <c r="J12" s="249">
        <f t="shared" si="2"/>
        <v>106.19259259259259</v>
      </c>
      <c r="K12" s="241">
        <v>5203</v>
      </c>
      <c r="L12" s="241">
        <v>5441</v>
      </c>
      <c r="M12" s="249">
        <f t="shared" si="3"/>
        <v>95.625804080132326</v>
      </c>
      <c r="N12" s="241">
        <f t="shared" si="7"/>
        <v>10114</v>
      </c>
      <c r="O12" s="241">
        <f t="shared" si="7"/>
        <v>10176</v>
      </c>
      <c r="P12" s="76">
        <f t="shared" si="4"/>
        <v>99.390723270440247</v>
      </c>
      <c r="Q12" s="286"/>
      <c r="R12" s="286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80" t="s">
        <v>91</v>
      </c>
      <c r="B13" s="241">
        <f t="shared" si="5"/>
        <v>2599</v>
      </c>
      <c r="C13" s="241">
        <f t="shared" si="6"/>
        <v>1748</v>
      </c>
      <c r="D13" s="76">
        <f t="shared" si="0"/>
        <v>148.68421052631581</v>
      </c>
      <c r="E13" s="241">
        <v>339</v>
      </c>
      <c r="F13" s="241">
        <v>218</v>
      </c>
      <c r="G13" s="76">
        <f t="shared" si="1"/>
        <v>155.50458715596329</v>
      </c>
      <c r="H13" s="341">
        <v>2260</v>
      </c>
      <c r="I13" s="341">
        <v>1530</v>
      </c>
      <c r="J13" s="249">
        <f t="shared" si="2"/>
        <v>147.71241830065361</v>
      </c>
      <c r="K13" s="241">
        <v>5135</v>
      </c>
      <c r="L13" s="241">
        <v>4495</v>
      </c>
      <c r="M13" s="249">
        <f t="shared" si="3"/>
        <v>114.23804226918799</v>
      </c>
      <c r="N13" s="241">
        <f t="shared" si="7"/>
        <v>7734</v>
      </c>
      <c r="O13" s="241">
        <f t="shared" si="7"/>
        <v>6243</v>
      </c>
      <c r="P13" s="76">
        <f t="shared" si="4"/>
        <v>123.88274867851993</v>
      </c>
      <c r="Q13" s="286"/>
      <c r="R13" s="286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80" t="s">
        <v>92</v>
      </c>
      <c r="B14" s="241">
        <f t="shared" si="5"/>
        <v>1830</v>
      </c>
      <c r="C14" s="241">
        <f t="shared" si="6"/>
        <v>2563</v>
      </c>
      <c r="D14" s="76">
        <f t="shared" si="0"/>
        <v>71.400702301989867</v>
      </c>
      <c r="E14" s="241">
        <v>171</v>
      </c>
      <c r="F14" s="241">
        <v>242</v>
      </c>
      <c r="G14" s="76">
        <f t="shared" si="1"/>
        <v>70.661157024793383</v>
      </c>
      <c r="H14" s="341">
        <v>1659</v>
      </c>
      <c r="I14" s="341">
        <v>2321</v>
      </c>
      <c r="J14" s="249">
        <f t="shared" si="2"/>
        <v>71.477811288237831</v>
      </c>
      <c r="K14" s="241">
        <v>8246</v>
      </c>
      <c r="L14" s="241">
        <v>9014</v>
      </c>
      <c r="M14" s="249">
        <f t="shared" si="3"/>
        <v>91.479920124251166</v>
      </c>
      <c r="N14" s="241">
        <f t="shared" si="7"/>
        <v>10076</v>
      </c>
      <c r="O14" s="241">
        <f t="shared" si="7"/>
        <v>11577</v>
      </c>
      <c r="P14" s="76">
        <f t="shared" si="4"/>
        <v>87.034637643603702</v>
      </c>
      <c r="Q14" s="286"/>
      <c r="R14" s="286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80" t="s">
        <v>93</v>
      </c>
      <c r="B15" s="241">
        <f t="shared" si="5"/>
        <v>3444</v>
      </c>
      <c r="C15" s="241">
        <f t="shared" si="6"/>
        <v>3640</v>
      </c>
      <c r="D15" s="76">
        <f t="shared" si="0"/>
        <v>94.615384615384613</v>
      </c>
      <c r="E15" s="241">
        <v>689</v>
      </c>
      <c r="F15" s="241">
        <v>951</v>
      </c>
      <c r="G15" s="76">
        <f t="shared" si="1"/>
        <v>72.450052576235549</v>
      </c>
      <c r="H15" s="341">
        <v>2755</v>
      </c>
      <c r="I15" s="341">
        <v>2689</v>
      </c>
      <c r="J15" s="249">
        <f t="shared" si="2"/>
        <v>102.45444403123838</v>
      </c>
      <c r="K15" s="241">
        <v>7299</v>
      </c>
      <c r="L15" s="241">
        <v>7345</v>
      </c>
      <c r="M15" s="249">
        <f t="shared" si="3"/>
        <v>99.373723621511232</v>
      </c>
      <c r="N15" s="241">
        <f t="shared" si="7"/>
        <v>10743</v>
      </c>
      <c r="O15" s="241">
        <f t="shared" si="7"/>
        <v>10985</v>
      </c>
      <c r="P15" s="76">
        <f t="shared" si="4"/>
        <v>97.796995903504779</v>
      </c>
      <c r="Q15" s="286"/>
      <c r="R15" s="286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80" t="s">
        <v>94</v>
      </c>
      <c r="B16" s="241">
        <f t="shared" si="5"/>
        <v>1649</v>
      </c>
      <c r="C16" s="241">
        <f t="shared" si="6"/>
        <v>1608</v>
      </c>
      <c r="D16" s="76">
        <f t="shared" si="0"/>
        <v>102.54975124378109</v>
      </c>
      <c r="E16" s="241">
        <v>1616</v>
      </c>
      <c r="F16" s="241">
        <v>1576</v>
      </c>
      <c r="G16" s="76">
        <f t="shared" si="1"/>
        <v>102.53807106598984</v>
      </c>
      <c r="H16" s="341">
        <v>33</v>
      </c>
      <c r="I16" s="341">
        <v>32</v>
      </c>
      <c r="J16" s="249">
        <f t="shared" si="2"/>
        <v>103.125</v>
      </c>
      <c r="K16" s="241">
        <v>1739</v>
      </c>
      <c r="L16" s="241">
        <v>1728</v>
      </c>
      <c r="M16" s="249">
        <f t="shared" si="3"/>
        <v>100.63657407407408</v>
      </c>
      <c r="N16" s="241">
        <f t="shared" si="7"/>
        <v>3388</v>
      </c>
      <c r="O16" s="241">
        <f t="shared" si="7"/>
        <v>3336</v>
      </c>
      <c r="P16" s="76">
        <f t="shared" si="4"/>
        <v>101.55875299760191</v>
      </c>
      <c r="Q16" s="286"/>
      <c r="R16" s="286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80" t="s">
        <v>95</v>
      </c>
      <c r="B17" s="241">
        <f t="shared" si="5"/>
        <v>870</v>
      </c>
      <c r="C17" s="241">
        <f t="shared" si="6"/>
        <v>572</v>
      </c>
      <c r="D17" s="76">
        <f t="shared" si="0"/>
        <v>152.09790209790211</v>
      </c>
      <c r="E17" s="241">
        <v>446</v>
      </c>
      <c r="F17" s="241">
        <v>237</v>
      </c>
      <c r="G17" s="76">
        <f t="shared" si="1"/>
        <v>188.18565400843883</v>
      </c>
      <c r="H17" s="341">
        <v>424</v>
      </c>
      <c r="I17" s="341">
        <v>335</v>
      </c>
      <c r="J17" s="249">
        <f t="shared" si="2"/>
        <v>126.56716417910448</v>
      </c>
      <c r="K17" s="241">
        <v>5608</v>
      </c>
      <c r="L17" s="241">
        <v>3419</v>
      </c>
      <c r="M17" s="249">
        <f t="shared" si="3"/>
        <v>164.02456858730622</v>
      </c>
      <c r="N17" s="241">
        <f t="shared" si="7"/>
        <v>6478</v>
      </c>
      <c r="O17" s="241">
        <f t="shared" si="7"/>
        <v>3991</v>
      </c>
      <c r="P17" s="76">
        <f t="shared" si="4"/>
        <v>162.31520922074668</v>
      </c>
      <c r="Q17" s="286"/>
      <c r="R17" s="286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80" t="s">
        <v>96</v>
      </c>
      <c r="B18" s="241">
        <v>267</v>
      </c>
      <c r="C18" s="241">
        <f t="shared" si="6"/>
        <v>175</v>
      </c>
      <c r="D18" s="76">
        <f t="shared" si="0"/>
        <v>152.57142857142858</v>
      </c>
      <c r="E18" s="241" t="s">
        <v>253</v>
      </c>
      <c r="F18" s="241">
        <v>4</v>
      </c>
      <c r="G18" s="76">
        <v>25</v>
      </c>
      <c r="H18" s="341">
        <v>266</v>
      </c>
      <c r="I18" s="341">
        <v>171</v>
      </c>
      <c r="J18" s="249">
        <f t="shared" si="2"/>
        <v>155.55555555555557</v>
      </c>
      <c r="K18" s="241">
        <v>762</v>
      </c>
      <c r="L18" s="241">
        <v>475</v>
      </c>
      <c r="M18" s="249">
        <f t="shared" si="3"/>
        <v>160.42105263157896</v>
      </c>
      <c r="N18" s="241">
        <f>K18+B18</f>
        <v>1029</v>
      </c>
      <c r="O18" s="241">
        <f t="shared" si="7"/>
        <v>650</v>
      </c>
      <c r="P18" s="76">
        <f t="shared" si="4"/>
        <v>158.30769230769229</v>
      </c>
      <c r="Q18" s="286"/>
      <c r="R18" s="286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80" t="s">
        <v>97</v>
      </c>
      <c r="B19" s="241">
        <f t="shared" si="5"/>
        <v>4671</v>
      </c>
      <c r="C19" s="241">
        <f t="shared" si="6"/>
        <v>3552</v>
      </c>
      <c r="D19" s="76">
        <f t="shared" si="0"/>
        <v>131.50337837837839</v>
      </c>
      <c r="E19" s="241">
        <v>1514</v>
      </c>
      <c r="F19" s="241">
        <v>1180</v>
      </c>
      <c r="G19" s="76">
        <f t="shared" si="1"/>
        <v>128.30508474576271</v>
      </c>
      <c r="H19" s="341">
        <v>3157</v>
      </c>
      <c r="I19" s="341">
        <v>2372</v>
      </c>
      <c r="J19" s="249">
        <f t="shared" si="2"/>
        <v>133.09443507588531</v>
      </c>
      <c r="K19" s="241">
        <v>5372</v>
      </c>
      <c r="L19" s="241">
        <v>4024</v>
      </c>
      <c r="M19" s="249">
        <f t="shared" si="3"/>
        <v>133.49900596421472</v>
      </c>
      <c r="N19" s="241">
        <f t="shared" si="7"/>
        <v>10043</v>
      </c>
      <c r="O19" s="241">
        <f t="shared" si="7"/>
        <v>7576</v>
      </c>
      <c r="P19" s="76">
        <f t="shared" si="4"/>
        <v>132.56335797254488</v>
      </c>
      <c r="Q19" s="286"/>
      <c r="R19" s="286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80" t="s">
        <v>98</v>
      </c>
      <c r="B20" s="241">
        <f t="shared" si="5"/>
        <v>2962</v>
      </c>
      <c r="C20" s="241">
        <f t="shared" si="6"/>
        <v>2061</v>
      </c>
      <c r="D20" s="76">
        <f t="shared" si="0"/>
        <v>143.71664240659874</v>
      </c>
      <c r="E20" s="241">
        <v>239</v>
      </c>
      <c r="F20" s="241">
        <v>65</v>
      </c>
      <c r="G20" s="76">
        <f t="shared" si="1"/>
        <v>367.69230769230768</v>
      </c>
      <c r="H20" s="341">
        <v>2723</v>
      </c>
      <c r="I20" s="341">
        <v>1996</v>
      </c>
      <c r="J20" s="249">
        <f t="shared" si="2"/>
        <v>136.42284569138278</v>
      </c>
      <c r="K20" s="241">
        <v>9807</v>
      </c>
      <c r="L20" s="241">
        <v>8240</v>
      </c>
      <c r="M20" s="249">
        <f t="shared" si="3"/>
        <v>119.01699029126213</v>
      </c>
      <c r="N20" s="241">
        <f t="shared" si="7"/>
        <v>12769</v>
      </c>
      <c r="O20" s="241">
        <f t="shared" si="7"/>
        <v>10301</v>
      </c>
      <c r="P20" s="76">
        <f t="shared" si="4"/>
        <v>123.95883894767499</v>
      </c>
      <c r="Q20" s="286"/>
      <c r="R20" s="286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80" t="s">
        <v>99</v>
      </c>
      <c r="B21" s="241">
        <f t="shared" si="5"/>
        <v>2698</v>
      </c>
      <c r="C21" s="241">
        <f t="shared" si="6"/>
        <v>2142</v>
      </c>
      <c r="D21" s="76">
        <f t="shared" si="0"/>
        <v>125.95704948646124</v>
      </c>
      <c r="E21" s="241">
        <v>1728</v>
      </c>
      <c r="F21" s="241">
        <v>1521</v>
      </c>
      <c r="G21" s="76">
        <f t="shared" si="1"/>
        <v>113.6094674556213</v>
      </c>
      <c r="H21" s="341">
        <v>970</v>
      </c>
      <c r="I21" s="341">
        <v>621</v>
      </c>
      <c r="J21" s="249">
        <f t="shared" si="2"/>
        <v>156.19967793880838</v>
      </c>
      <c r="K21" s="241">
        <v>22636</v>
      </c>
      <c r="L21" s="241">
        <v>14053</v>
      </c>
      <c r="M21" s="249">
        <f t="shared" si="3"/>
        <v>161.07592684835979</v>
      </c>
      <c r="N21" s="241">
        <f t="shared" si="7"/>
        <v>25334</v>
      </c>
      <c r="O21" s="241">
        <f t="shared" si="7"/>
        <v>16195</v>
      </c>
      <c r="P21" s="76">
        <f t="shared" si="4"/>
        <v>156.43099722136463</v>
      </c>
      <c r="Q21" s="286"/>
      <c r="R21" s="286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79" t="s">
        <v>100</v>
      </c>
      <c r="B22" s="241">
        <f t="shared" si="5"/>
        <v>2844</v>
      </c>
      <c r="C22" s="241">
        <f t="shared" si="6"/>
        <v>2223</v>
      </c>
      <c r="D22" s="76">
        <f t="shared" si="0"/>
        <v>127.93522267206478</v>
      </c>
      <c r="E22" s="241">
        <v>9</v>
      </c>
      <c r="F22" s="241">
        <v>4</v>
      </c>
      <c r="G22" s="76">
        <f t="shared" si="1"/>
        <v>225</v>
      </c>
      <c r="H22" s="341">
        <v>2835</v>
      </c>
      <c r="I22" s="341">
        <v>2219</v>
      </c>
      <c r="J22" s="249">
        <f t="shared" si="2"/>
        <v>127.7602523659306</v>
      </c>
      <c r="K22" s="241">
        <v>8404</v>
      </c>
      <c r="L22" s="241">
        <v>5350</v>
      </c>
      <c r="M22" s="249">
        <f t="shared" si="3"/>
        <v>157.0841121495327</v>
      </c>
      <c r="N22" s="241">
        <f t="shared" si="7"/>
        <v>11248</v>
      </c>
      <c r="O22" s="241">
        <f t="shared" si="7"/>
        <v>7573</v>
      </c>
      <c r="P22" s="76">
        <f t="shared" si="4"/>
        <v>148.52766406972137</v>
      </c>
      <c r="Q22" s="286"/>
      <c r="R22" s="286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80" t="s">
        <v>101</v>
      </c>
      <c r="B23" s="241">
        <f t="shared" si="5"/>
        <v>2833</v>
      </c>
      <c r="C23" s="241">
        <f t="shared" si="6"/>
        <v>3151</v>
      </c>
      <c r="D23" s="76">
        <f t="shared" si="0"/>
        <v>89.907965725166619</v>
      </c>
      <c r="E23" s="241">
        <v>357</v>
      </c>
      <c r="F23" s="241">
        <v>200</v>
      </c>
      <c r="G23" s="76">
        <f t="shared" si="1"/>
        <v>178.5</v>
      </c>
      <c r="H23" s="341">
        <v>2476</v>
      </c>
      <c r="I23" s="341">
        <v>2951</v>
      </c>
      <c r="J23" s="249">
        <f t="shared" si="2"/>
        <v>83.903761436801076</v>
      </c>
      <c r="K23" s="241">
        <v>2769</v>
      </c>
      <c r="L23" s="241">
        <v>2100</v>
      </c>
      <c r="M23" s="249">
        <f t="shared" si="3"/>
        <v>131.85714285714286</v>
      </c>
      <c r="N23" s="241">
        <f t="shared" si="7"/>
        <v>5602</v>
      </c>
      <c r="O23" s="241">
        <f t="shared" si="7"/>
        <v>5251</v>
      </c>
      <c r="P23" s="76">
        <f t="shared" si="4"/>
        <v>106.68444105884593</v>
      </c>
      <c r="Q23" s="286"/>
      <c r="R23" s="286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80" t="s">
        <v>102</v>
      </c>
      <c r="B24" s="241" t="s">
        <v>203</v>
      </c>
      <c r="C24" s="241" t="s">
        <v>203</v>
      </c>
      <c r="D24" s="76" t="s">
        <v>203</v>
      </c>
      <c r="E24" s="241" t="s">
        <v>203</v>
      </c>
      <c r="F24" s="241" t="s">
        <v>203</v>
      </c>
      <c r="G24" s="76" t="s">
        <v>203</v>
      </c>
      <c r="H24" s="241" t="s">
        <v>203</v>
      </c>
      <c r="I24" s="241" t="s">
        <v>203</v>
      </c>
      <c r="J24" s="76" t="s">
        <v>203</v>
      </c>
      <c r="K24" s="241">
        <v>11</v>
      </c>
      <c r="L24" s="241">
        <v>12</v>
      </c>
      <c r="M24" s="249">
        <f t="shared" si="3"/>
        <v>91.666666666666657</v>
      </c>
      <c r="N24" s="241">
        <f>K24</f>
        <v>11</v>
      </c>
      <c r="O24" s="241">
        <f>L24</f>
        <v>12</v>
      </c>
      <c r="P24" s="76">
        <f>N24/O24*100</f>
        <v>91.666666666666657</v>
      </c>
      <c r="Q24" s="286"/>
      <c r="R24" s="286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80" t="s">
        <v>103</v>
      </c>
      <c r="B25" s="241" t="s">
        <v>203</v>
      </c>
      <c r="C25" s="241" t="s">
        <v>203</v>
      </c>
      <c r="D25" s="76" t="s">
        <v>203</v>
      </c>
      <c r="E25" s="241" t="s">
        <v>203</v>
      </c>
      <c r="F25" s="241" t="s">
        <v>203</v>
      </c>
      <c r="G25" s="76" t="s">
        <v>203</v>
      </c>
      <c r="H25" s="241" t="s">
        <v>203</v>
      </c>
      <c r="I25" s="241" t="s">
        <v>203</v>
      </c>
      <c r="J25" s="76" t="s">
        <v>203</v>
      </c>
      <c r="K25" s="241">
        <v>1</v>
      </c>
      <c r="L25" s="241">
        <v>18</v>
      </c>
      <c r="M25" s="249">
        <f t="shared" si="3"/>
        <v>5.5555555555555554</v>
      </c>
      <c r="N25" s="241">
        <f>K25</f>
        <v>1</v>
      </c>
      <c r="O25" s="241">
        <f>L25</f>
        <v>18</v>
      </c>
      <c r="P25" s="76">
        <f t="shared" si="4"/>
        <v>5.5555555555555554</v>
      </c>
      <c r="Q25" s="286"/>
      <c r="R25" s="286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82" t="s">
        <v>104</v>
      </c>
      <c r="B26" s="242">
        <f>H26</f>
        <v>254</v>
      </c>
      <c r="C26" s="242">
        <f>I26</f>
        <v>239</v>
      </c>
      <c r="D26" s="84">
        <f>B26/C26*100</f>
        <v>106.27615062761507</v>
      </c>
      <c r="E26" s="242" t="s">
        <v>203</v>
      </c>
      <c r="F26" s="242" t="s">
        <v>203</v>
      </c>
      <c r="G26" s="84" t="s">
        <v>203</v>
      </c>
      <c r="H26" s="242">
        <v>254</v>
      </c>
      <c r="I26" s="242">
        <v>239</v>
      </c>
      <c r="J26" s="84">
        <f t="shared" ref="J26" si="8">H26/I26*100</f>
        <v>106.27615062761507</v>
      </c>
      <c r="K26" s="242">
        <v>1690</v>
      </c>
      <c r="L26" s="242">
        <v>1671</v>
      </c>
      <c r="M26" s="84">
        <f t="shared" si="3"/>
        <v>101.13704368641532</v>
      </c>
      <c r="N26" s="242">
        <f t="shared" si="7"/>
        <v>1944</v>
      </c>
      <c r="O26" s="242">
        <f t="shared" si="7"/>
        <v>1910</v>
      </c>
      <c r="P26" s="84">
        <f t="shared" si="4"/>
        <v>101.78010471204189</v>
      </c>
      <c r="Q26" s="286"/>
      <c r="R26" s="286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240"/>
      <c r="B28" s="15"/>
      <c r="C28" s="15"/>
      <c r="D28" s="9"/>
      <c r="E28" s="15">
        <v>1</v>
      </c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23"/>
      <c r="I29" s="241"/>
    </row>
    <row r="31" spans="1:27" x14ac:dyDescent="0.2">
      <c r="H31" s="123"/>
    </row>
  </sheetData>
  <mergeCells count="8">
    <mergeCell ref="N3:P4"/>
    <mergeCell ref="E4:G4"/>
    <mergeCell ref="H4:J4"/>
    <mergeCell ref="A1:M1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92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Normal="100" zoomScaleSheetLayoutView="100" workbookViewId="0">
      <selection activeCell="A3" sqref="A3:A5"/>
    </sheetView>
  </sheetViews>
  <sheetFormatPr defaultRowHeight="12.75" x14ac:dyDescent="0.2"/>
  <cols>
    <col min="1" max="1" width="19.5703125" style="124" bestFit="1" customWidth="1"/>
    <col min="2" max="3" width="8.140625" style="124" customWidth="1"/>
    <col min="4" max="4" width="8.85546875" style="124" customWidth="1"/>
    <col min="5" max="6" width="7.42578125" style="124" customWidth="1"/>
    <col min="7" max="7" width="10.140625" style="124" customWidth="1"/>
    <col min="8" max="8" width="8.42578125" style="124" customWidth="1"/>
    <col min="9" max="9" width="7.28515625" style="124" customWidth="1"/>
    <col min="10" max="10" width="10.5703125" style="124" customWidth="1"/>
    <col min="11" max="12" width="7.85546875" style="124" customWidth="1"/>
    <col min="13" max="13" width="8.7109375" style="124" customWidth="1"/>
    <col min="14" max="15" width="7.85546875" style="124" customWidth="1"/>
    <col min="16" max="256" width="9.140625" style="124"/>
    <col min="257" max="257" width="21.7109375" style="124" customWidth="1"/>
    <col min="258" max="258" width="9.7109375" style="124" customWidth="1"/>
    <col min="259" max="259" width="9.5703125" style="124" customWidth="1"/>
    <col min="260" max="262" width="8.85546875" style="124" customWidth="1"/>
    <col min="263" max="263" width="10.140625" style="124" customWidth="1"/>
    <col min="264" max="264" width="9.85546875" style="124" customWidth="1"/>
    <col min="265" max="265" width="9.7109375" style="124" customWidth="1"/>
    <col min="266" max="266" width="10.5703125" style="124" customWidth="1"/>
    <col min="267" max="268" width="9.7109375" style="124" customWidth="1"/>
    <col min="269" max="269" width="8.7109375" style="124" customWidth="1"/>
    <col min="270" max="512" width="9.140625" style="124"/>
    <col min="513" max="513" width="21.7109375" style="124" customWidth="1"/>
    <col min="514" max="514" width="9.7109375" style="124" customWidth="1"/>
    <col min="515" max="515" width="9.5703125" style="124" customWidth="1"/>
    <col min="516" max="518" width="8.85546875" style="124" customWidth="1"/>
    <col min="519" max="519" width="10.140625" style="124" customWidth="1"/>
    <col min="520" max="520" width="9.85546875" style="124" customWidth="1"/>
    <col min="521" max="521" width="9.7109375" style="124" customWidth="1"/>
    <col min="522" max="522" width="10.5703125" style="124" customWidth="1"/>
    <col min="523" max="524" width="9.7109375" style="124" customWidth="1"/>
    <col min="525" max="525" width="8.7109375" style="124" customWidth="1"/>
    <col min="526" max="768" width="9.140625" style="124"/>
    <col min="769" max="769" width="21.7109375" style="124" customWidth="1"/>
    <col min="770" max="770" width="9.7109375" style="124" customWidth="1"/>
    <col min="771" max="771" width="9.5703125" style="124" customWidth="1"/>
    <col min="772" max="774" width="8.85546875" style="124" customWidth="1"/>
    <col min="775" max="775" width="10.140625" style="124" customWidth="1"/>
    <col min="776" max="776" width="9.85546875" style="124" customWidth="1"/>
    <col min="777" max="777" width="9.7109375" style="124" customWidth="1"/>
    <col min="778" max="778" width="10.5703125" style="124" customWidth="1"/>
    <col min="779" max="780" width="9.7109375" style="124" customWidth="1"/>
    <col min="781" max="781" width="8.7109375" style="124" customWidth="1"/>
    <col min="782" max="1024" width="9.140625" style="124"/>
    <col min="1025" max="1025" width="21.7109375" style="124" customWidth="1"/>
    <col min="1026" max="1026" width="9.7109375" style="124" customWidth="1"/>
    <col min="1027" max="1027" width="9.5703125" style="124" customWidth="1"/>
    <col min="1028" max="1030" width="8.85546875" style="124" customWidth="1"/>
    <col min="1031" max="1031" width="10.140625" style="124" customWidth="1"/>
    <col min="1032" max="1032" width="9.85546875" style="124" customWidth="1"/>
    <col min="1033" max="1033" width="9.7109375" style="124" customWidth="1"/>
    <col min="1034" max="1034" width="10.5703125" style="124" customWidth="1"/>
    <col min="1035" max="1036" width="9.7109375" style="124" customWidth="1"/>
    <col min="1037" max="1037" width="8.7109375" style="124" customWidth="1"/>
    <col min="1038" max="1280" width="9.140625" style="124"/>
    <col min="1281" max="1281" width="21.7109375" style="124" customWidth="1"/>
    <col min="1282" max="1282" width="9.7109375" style="124" customWidth="1"/>
    <col min="1283" max="1283" width="9.5703125" style="124" customWidth="1"/>
    <col min="1284" max="1286" width="8.85546875" style="124" customWidth="1"/>
    <col min="1287" max="1287" width="10.140625" style="124" customWidth="1"/>
    <col min="1288" max="1288" width="9.85546875" style="124" customWidth="1"/>
    <col min="1289" max="1289" width="9.7109375" style="124" customWidth="1"/>
    <col min="1290" max="1290" width="10.5703125" style="124" customWidth="1"/>
    <col min="1291" max="1292" width="9.7109375" style="124" customWidth="1"/>
    <col min="1293" max="1293" width="8.7109375" style="124" customWidth="1"/>
    <col min="1294" max="1536" width="9.140625" style="124"/>
    <col min="1537" max="1537" width="21.7109375" style="124" customWidth="1"/>
    <col min="1538" max="1538" width="9.7109375" style="124" customWidth="1"/>
    <col min="1539" max="1539" width="9.5703125" style="124" customWidth="1"/>
    <col min="1540" max="1542" width="8.85546875" style="124" customWidth="1"/>
    <col min="1543" max="1543" width="10.140625" style="124" customWidth="1"/>
    <col min="1544" max="1544" width="9.85546875" style="124" customWidth="1"/>
    <col min="1545" max="1545" width="9.7109375" style="124" customWidth="1"/>
    <col min="1546" max="1546" width="10.5703125" style="124" customWidth="1"/>
    <col min="1547" max="1548" width="9.7109375" style="124" customWidth="1"/>
    <col min="1549" max="1549" width="8.7109375" style="124" customWidth="1"/>
    <col min="1550" max="1792" width="9.140625" style="124"/>
    <col min="1793" max="1793" width="21.7109375" style="124" customWidth="1"/>
    <col min="1794" max="1794" width="9.7109375" style="124" customWidth="1"/>
    <col min="1795" max="1795" width="9.5703125" style="124" customWidth="1"/>
    <col min="1796" max="1798" width="8.85546875" style="124" customWidth="1"/>
    <col min="1799" max="1799" width="10.140625" style="124" customWidth="1"/>
    <col min="1800" max="1800" width="9.85546875" style="124" customWidth="1"/>
    <col min="1801" max="1801" width="9.7109375" style="124" customWidth="1"/>
    <col min="1802" max="1802" width="10.5703125" style="124" customWidth="1"/>
    <col min="1803" max="1804" width="9.7109375" style="124" customWidth="1"/>
    <col min="1805" max="1805" width="8.7109375" style="124" customWidth="1"/>
    <col min="1806" max="2048" width="9.140625" style="124"/>
    <col min="2049" max="2049" width="21.7109375" style="124" customWidth="1"/>
    <col min="2050" max="2050" width="9.7109375" style="124" customWidth="1"/>
    <col min="2051" max="2051" width="9.5703125" style="124" customWidth="1"/>
    <col min="2052" max="2054" width="8.85546875" style="124" customWidth="1"/>
    <col min="2055" max="2055" width="10.140625" style="124" customWidth="1"/>
    <col min="2056" max="2056" width="9.85546875" style="124" customWidth="1"/>
    <col min="2057" max="2057" width="9.7109375" style="124" customWidth="1"/>
    <col min="2058" max="2058" width="10.5703125" style="124" customWidth="1"/>
    <col min="2059" max="2060" width="9.7109375" style="124" customWidth="1"/>
    <col min="2061" max="2061" width="8.7109375" style="124" customWidth="1"/>
    <col min="2062" max="2304" width="9.140625" style="124"/>
    <col min="2305" max="2305" width="21.7109375" style="124" customWidth="1"/>
    <col min="2306" max="2306" width="9.7109375" style="124" customWidth="1"/>
    <col min="2307" max="2307" width="9.5703125" style="124" customWidth="1"/>
    <col min="2308" max="2310" width="8.85546875" style="124" customWidth="1"/>
    <col min="2311" max="2311" width="10.140625" style="124" customWidth="1"/>
    <col min="2312" max="2312" width="9.85546875" style="124" customWidth="1"/>
    <col min="2313" max="2313" width="9.7109375" style="124" customWidth="1"/>
    <col min="2314" max="2314" width="10.5703125" style="124" customWidth="1"/>
    <col min="2315" max="2316" width="9.7109375" style="124" customWidth="1"/>
    <col min="2317" max="2317" width="8.7109375" style="124" customWidth="1"/>
    <col min="2318" max="2560" width="9.140625" style="124"/>
    <col min="2561" max="2561" width="21.7109375" style="124" customWidth="1"/>
    <col min="2562" max="2562" width="9.7109375" style="124" customWidth="1"/>
    <col min="2563" max="2563" width="9.5703125" style="124" customWidth="1"/>
    <col min="2564" max="2566" width="8.85546875" style="124" customWidth="1"/>
    <col min="2567" max="2567" width="10.140625" style="124" customWidth="1"/>
    <col min="2568" max="2568" width="9.85546875" style="124" customWidth="1"/>
    <col min="2569" max="2569" width="9.7109375" style="124" customWidth="1"/>
    <col min="2570" max="2570" width="10.5703125" style="124" customWidth="1"/>
    <col min="2571" max="2572" width="9.7109375" style="124" customWidth="1"/>
    <col min="2573" max="2573" width="8.7109375" style="124" customWidth="1"/>
    <col min="2574" max="2816" width="9.140625" style="124"/>
    <col min="2817" max="2817" width="21.7109375" style="124" customWidth="1"/>
    <col min="2818" max="2818" width="9.7109375" style="124" customWidth="1"/>
    <col min="2819" max="2819" width="9.5703125" style="124" customWidth="1"/>
    <col min="2820" max="2822" width="8.85546875" style="124" customWidth="1"/>
    <col min="2823" max="2823" width="10.140625" style="124" customWidth="1"/>
    <col min="2824" max="2824" width="9.85546875" style="124" customWidth="1"/>
    <col min="2825" max="2825" width="9.7109375" style="124" customWidth="1"/>
    <col min="2826" max="2826" width="10.5703125" style="124" customWidth="1"/>
    <col min="2827" max="2828" width="9.7109375" style="124" customWidth="1"/>
    <col min="2829" max="2829" width="8.7109375" style="124" customWidth="1"/>
    <col min="2830" max="3072" width="9.140625" style="124"/>
    <col min="3073" max="3073" width="21.7109375" style="124" customWidth="1"/>
    <col min="3074" max="3074" width="9.7109375" style="124" customWidth="1"/>
    <col min="3075" max="3075" width="9.5703125" style="124" customWidth="1"/>
    <col min="3076" max="3078" width="8.85546875" style="124" customWidth="1"/>
    <col min="3079" max="3079" width="10.140625" style="124" customWidth="1"/>
    <col min="3080" max="3080" width="9.85546875" style="124" customWidth="1"/>
    <col min="3081" max="3081" width="9.7109375" style="124" customWidth="1"/>
    <col min="3082" max="3082" width="10.5703125" style="124" customWidth="1"/>
    <col min="3083" max="3084" width="9.7109375" style="124" customWidth="1"/>
    <col min="3085" max="3085" width="8.7109375" style="124" customWidth="1"/>
    <col min="3086" max="3328" width="9.140625" style="124"/>
    <col min="3329" max="3329" width="21.7109375" style="124" customWidth="1"/>
    <col min="3330" max="3330" width="9.7109375" style="124" customWidth="1"/>
    <col min="3331" max="3331" width="9.5703125" style="124" customWidth="1"/>
    <col min="3332" max="3334" width="8.85546875" style="124" customWidth="1"/>
    <col min="3335" max="3335" width="10.140625" style="124" customWidth="1"/>
    <col min="3336" max="3336" width="9.85546875" style="124" customWidth="1"/>
    <col min="3337" max="3337" width="9.7109375" style="124" customWidth="1"/>
    <col min="3338" max="3338" width="10.5703125" style="124" customWidth="1"/>
    <col min="3339" max="3340" width="9.7109375" style="124" customWidth="1"/>
    <col min="3341" max="3341" width="8.7109375" style="124" customWidth="1"/>
    <col min="3342" max="3584" width="9.140625" style="124"/>
    <col min="3585" max="3585" width="21.7109375" style="124" customWidth="1"/>
    <col min="3586" max="3586" width="9.7109375" style="124" customWidth="1"/>
    <col min="3587" max="3587" width="9.5703125" style="124" customWidth="1"/>
    <col min="3588" max="3590" width="8.85546875" style="124" customWidth="1"/>
    <col min="3591" max="3591" width="10.140625" style="124" customWidth="1"/>
    <col min="3592" max="3592" width="9.85546875" style="124" customWidth="1"/>
    <col min="3593" max="3593" width="9.7109375" style="124" customWidth="1"/>
    <col min="3594" max="3594" width="10.5703125" style="124" customWidth="1"/>
    <col min="3595" max="3596" width="9.7109375" style="124" customWidth="1"/>
    <col min="3597" max="3597" width="8.7109375" style="124" customWidth="1"/>
    <col min="3598" max="3840" width="9.140625" style="124"/>
    <col min="3841" max="3841" width="21.7109375" style="124" customWidth="1"/>
    <col min="3842" max="3842" width="9.7109375" style="124" customWidth="1"/>
    <col min="3843" max="3843" width="9.5703125" style="124" customWidth="1"/>
    <col min="3844" max="3846" width="8.85546875" style="124" customWidth="1"/>
    <col min="3847" max="3847" width="10.140625" style="124" customWidth="1"/>
    <col min="3848" max="3848" width="9.85546875" style="124" customWidth="1"/>
    <col min="3849" max="3849" width="9.7109375" style="124" customWidth="1"/>
    <col min="3850" max="3850" width="10.5703125" style="124" customWidth="1"/>
    <col min="3851" max="3852" width="9.7109375" style="124" customWidth="1"/>
    <col min="3853" max="3853" width="8.7109375" style="124" customWidth="1"/>
    <col min="3854" max="4096" width="9.140625" style="124"/>
    <col min="4097" max="4097" width="21.7109375" style="124" customWidth="1"/>
    <col min="4098" max="4098" width="9.7109375" style="124" customWidth="1"/>
    <col min="4099" max="4099" width="9.5703125" style="124" customWidth="1"/>
    <col min="4100" max="4102" width="8.85546875" style="124" customWidth="1"/>
    <col min="4103" max="4103" width="10.140625" style="124" customWidth="1"/>
    <col min="4104" max="4104" width="9.85546875" style="124" customWidth="1"/>
    <col min="4105" max="4105" width="9.7109375" style="124" customWidth="1"/>
    <col min="4106" max="4106" width="10.5703125" style="124" customWidth="1"/>
    <col min="4107" max="4108" width="9.7109375" style="124" customWidth="1"/>
    <col min="4109" max="4109" width="8.7109375" style="124" customWidth="1"/>
    <col min="4110" max="4352" width="9.140625" style="124"/>
    <col min="4353" max="4353" width="21.7109375" style="124" customWidth="1"/>
    <col min="4354" max="4354" width="9.7109375" style="124" customWidth="1"/>
    <col min="4355" max="4355" width="9.5703125" style="124" customWidth="1"/>
    <col min="4356" max="4358" width="8.85546875" style="124" customWidth="1"/>
    <col min="4359" max="4359" width="10.140625" style="124" customWidth="1"/>
    <col min="4360" max="4360" width="9.85546875" style="124" customWidth="1"/>
    <col min="4361" max="4361" width="9.7109375" style="124" customWidth="1"/>
    <col min="4362" max="4362" width="10.5703125" style="124" customWidth="1"/>
    <col min="4363" max="4364" width="9.7109375" style="124" customWidth="1"/>
    <col min="4365" max="4365" width="8.7109375" style="124" customWidth="1"/>
    <col min="4366" max="4608" width="9.140625" style="124"/>
    <col min="4609" max="4609" width="21.7109375" style="124" customWidth="1"/>
    <col min="4610" max="4610" width="9.7109375" style="124" customWidth="1"/>
    <col min="4611" max="4611" width="9.5703125" style="124" customWidth="1"/>
    <col min="4612" max="4614" width="8.85546875" style="124" customWidth="1"/>
    <col min="4615" max="4615" width="10.140625" style="124" customWidth="1"/>
    <col min="4616" max="4616" width="9.85546875" style="124" customWidth="1"/>
    <col min="4617" max="4617" width="9.7109375" style="124" customWidth="1"/>
    <col min="4618" max="4618" width="10.5703125" style="124" customWidth="1"/>
    <col min="4619" max="4620" width="9.7109375" style="124" customWidth="1"/>
    <col min="4621" max="4621" width="8.7109375" style="124" customWidth="1"/>
    <col min="4622" max="4864" width="9.140625" style="124"/>
    <col min="4865" max="4865" width="21.7109375" style="124" customWidth="1"/>
    <col min="4866" max="4866" width="9.7109375" style="124" customWidth="1"/>
    <col min="4867" max="4867" width="9.5703125" style="124" customWidth="1"/>
    <col min="4868" max="4870" width="8.85546875" style="124" customWidth="1"/>
    <col min="4871" max="4871" width="10.140625" style="124" customWidth="1"/>
    <col min="4872" max="4872" width="9.85546875" style="124" customWidth="1"/>
    <col min="4873" max="4873" width="9.7109375" style="124" customWidth="1"/>
    <col min="4874" max="4874" width="10.5703125" style="124" customWidth="1"/>
    <col min="4875" max="4876" width="9.7109375" style="124" customWidth="1"/>
    <col min="4877" max="4877" width="8.7109375" style="124" customWidth="1"/>
    <col min="4878" max="5120" width="9.140625" style="124"/>
    <col min="5121" max="5121" width="21.7109375" style="124" customWidth="1"/>
    <col min="5122" max="5122" width="9.7109375" style="124" customWidth="1"/>
    <col min="5123" max="5123" width="9.5703125" style="124" customWidth="1"/>
    <col min="5124" max="5126" width="8.85546875" style="124" customWidth="1"/>
    <col min="5127" max="5127" width="10.140625" style="124" customWidth="1"/>
    <col min="5128" max="5128" width="9.85546875" style="124" customWidth="1"/>
    <col min="5129" max="5129" width="9.7109375" style="124" customWidth="1"/>
    <col min="5130" max="5130" width="10.5703125" style="124" customWidth="1"/>
    <col min="5131" max="5132" width="9.7109375" style="124" customWidth="1"/>
    <col min="5133" max="5133" width="8.7109375" style="124" customWidth="1"/>
    <col min="5134" max="5376" width="9.140625" style="124"/>
    <col min="5377" max="5377" width="21.7109375" style="124" customWidth="1"/>
    <col min="5378" max="5378" width="9.7109375" style="124" customWidth="1"/>
    <col min="5379" max="5379" width="9.5703125" style="124" customWidth="1"/>
    <col min="5380" max="5382" width="8.85546875" style="124" customWidth="1"/>
    <col min="5383" max="5383" width="10.140625" style="124" customWidth="1"/>
    <col min="5384" max="5384" width="9.85546875" style="124" customWidth="1"/>
    <col min="5385" max="5385" width="9.7109375" style="124" customWidth="1"/>
    <col min="5386" max="5386" width="10.5703125" style="124" customWidth="1"/>
    <col min="5387" max="5388" width="9.7109375" style="124" customWidth="1"/>
    <col min="5389" max="5389" width="8.7109375" style="124" customWidth="1"/>
    <col min="5390" max="5632" width="9.140625" style="124"/>
    <col min="5633" max="5633" width="21.7109375" style="124" customWidth="1"/>
    <col min="5634" max="5634" width="9.7109375" style="124" customWidth="1"/>
    <col min="5635" max="5635" width="9.5703125" style="124" customWidth="1"/>
    <col min="5636" max="5638" width="8.85546875" style="124" customWidth="1"/>
    <col min="5639" max="5639" width="10.140625" style="124" customWidth="1"/>
    <col min="5640" max="5640" width="9.85546875" style="124" customWidth="1"/>
    <col min="5641" max="5641" width="9.7109375" style="124" customWidth="1"/>
    <col min="5642" max="5642" width="10.5703125" style="124" customWidth="1"/>
    <col min="5643" max="5644" width="9.7109375" style="124" customWidth="1"/>
    <col min="5645" max="5645" width="8.7109375" style="124" customWidth="1"/>
    <col min="5646" max="5888" width="9.140625" style="124"/>
    <col min="5889" max="5889" width="21.7109375" style="124" customWidth="1"/>
    <col min="5890" max="5890" width="9.7109375" style="124" customWidth="1"/>
    <col min="5891" max="5891" width="9.5703125" style="124" customWidth="1"/>
    <col min="5892" max="5894" width="8.85546875" style="124" customWidth="1"/>
    <col min="5895" max="5895" width="10.140625" style="124" customWidth="1"/>
    <col min="5896" max="5896" width="9.85546875" style="124" customWidth="1"/>
    <col min="5897" max="5897" width="9.7109375" style="124" customWidth="1"/>
    <col min="5898" max="5898" width="10.5703125" style="124" customWidth="1"/>
    <col min="5899" max="5900" width="9.7109375" style="124" customWidth="1"/>
    <col min="5901" max="5901" width="8.7109375" style="124" customWidth="1"/>
    <col min="5902" max="6144" width="9.140625" style="124"/>
    <col min="6145" max="6145" width="21.7109375" style="124" customWidth="1"/>
    <col min="6146" max="6146" width="9.7109375" style="124" customWidth="1"/>
    <col min="6147" max="6147" width="9.5703125" style="124" customWidth="1"/>
    <col min="6148" max="6150" width="8.85546875" style="124" customWidth="1"/>
    <col min="6151" max="6151" width="10.140625" style="124" customWidth="1"/>
    <col min="6152" max="6152" width="9.85546875" style="124" customWidth="1"/>
    <col min="6153" max="6153" width="9.7109375" style="124" customWidth="1"/>
    <col min="6154" max="6154" width="10.5703125" style="124" customWidth="1"/>
    <col min="6155" max="6156" width="9.7109375" style="124" customWidth="1"/>
    <col min="6157" max="6157" width="8.7109375" style="124" customWidth="1"/>
    <col min="6158" max="6400" width="9.140625" style="124"/>
    <col min="6401" max="6401" width="21.7109375" style="124" customWidth="1"/>
    <col min="6402" max="6402" width="9.7109375" style="124" customWidth="1"/>
    <col min="6403" max="6403" width="9.5703125" style="124" customWidth="1"/>
    <col min="6404" max="6406" width="8.85546875" style="124" customWidth="1"/>
    <col min="6407" max="6407" width="10.140625" style="124" customWidth="1"/>
    <col min="6408" max="6408" width="9.85546875" style="124" customWidth="1"/>
    <col min="6409" max="6409" width="9.7109375" style="124" customWidth="1"/>
    <col min="6410" max="6410" width="10.5703125" style="124" customWidth="1"/>
    <col min="6411" max="6412" width="9.7109375" style="124" customWidth="1"/>
    <col min="6413" max="6413" width="8.7109375" style="124" customWidth="1"/>
    <col min="6414" max="6656" width="9.140625" style="124"/>
    <col min="6657" max="6657" width="21.7109375" style="124" customWidth="1"/>
    <col min="6658" max="6658" width="9.7109375" style="124" customWidth="1"/>
    <col min="6659" max="6659" width="9.5703125" style="124" customWidth="1"/>
    <col min="6660" max="6662" width="8.85546875" style="124" customWidth="1"/>
    <col min="6663" max="6663" width="10.140625" style="124" customWidth="1"/>
    <col min="6664" max="6664" width="9.85546875" style="124" customWidth="1"/>
    <col min="6665" max="6665" width="9.7109375" style="124" customWidth="1"/>
    <col min="6666" max="6666" width="10.5703125" style="124" customWidth="1"/>
    <col min="6667" max="6668" width="9.7109375" style="124" customWidth="1"/>
    <col min="6669" max="6669" width="8.7109375" style="124" customWidth="1"/>
    <col min="6670" max="6912" width="9.140625" style="124"/>
    <col min="6913" max="6913" width="21.7109375" style="124" customWidth="1"/>
    <col min="6914" max="6914" width="9.7109375" style="124" customWidth="1"/>
    <col min="6915" max="6915" width="9.5703125" style="124" customWidth="1"/>
    <col min="6916" max="6918" width="8.85546875" style="124" customWidth="1"/>
    <col min="6919" max="6919" width="10.140625" style="124" customWidth="1"/>
    <col min="6920" max="6920" width="9.85546875" style="124" customWidth="1"/>
    <col min="6921" max="6921" width="9.7109375" style="124" customWidth="1"/>
    <col min="6922" max="6922" width="10.5703125" style="124" customWidth="1"/>
    <col min="6923" max="6924" width="9.7109375" style="124" customWidth="1"/>
    <col min="6925" max="6925" width="8.7109375" style="124" customWidth="1"/>
    <col min="6926" max="7168" width="9.140625" style="124"/>
    <col min="7169" max="7169" width="21.7109375" style="124" customWidth="1"/>
    <col min="7170" max="7170" width="9.7109375" style="124" customWidth="1"/>
    <col min="7171" max="7171" width="9.5703125" style="124" customWidth="1"/>
    <col min="7172" max="7174" width="8.85546875" style="124" customWidth="1"/>
    <col min="7175" max="7175" width="10.140625" style="124" customWidth="1"/>
    <col min="7176" max="7176" width="9.85546875" style="124" customWidth="1"/>
    <col min="7177" max="7177" width="9.7109375" style="124" customWidth="1"/>
    <col min="7178" max="7178" width="10.5703125" style="124" customWidth="1"/>
    <col min="7179" max="7180" width="9.7109375" style="124" customWidth="1"/>
    <col min="7181" max="7181" width="8.7109375" style="124" customWidth="1"/>
    <col min="7182" max="7424" width="9.140625" style="124"/>
    <col min="7425" max="7425" width="21.7109375" style="124" customWidth="1"/>
    <col min="7426" max="7426" width="9.7109375" style="124" customWidth="1"/>
    <col min="7427" max="7427" width="9.5703125" style="124" customWidth="1"/>
    <col min="7428" max="7430" width="8.85546875" style="124" customWidth="1"/>
    <col min="7431" max="7431" width="10.140625" style="124" customWidth="1"/>
    <col min="7432" max="7432" width="9.85546875" style="124" customWidth="1"/>
    <col min="7433" max="7433" width="9.7109375" style="124" customWidth="1"/>
    <col min="7434" max="7434" width="10.5703125" style="124" customWidth="1"/>
    <col min="7435" max="7436" width="9.7109375" style="124" customWidth="1"/>
    <col min="7437" max="7437" width="8.7109375" style="124" customWidth="1"/>
    <col min="7438" max="7680" width="9.140625" style="124"/>
    <col min="7681" max="7681" width="21.7109375" style="124" customWidth="1"/>
    <col min="7682" max="7682" width="9.7109375" style="124" customWidth="1"/>
    <col min="7683" max="7683" width="9.5703125" style="124" customWidth="1"/>
    <col min="7684" max="7686" width="8.85546875" style="124" customWidth="1"/>
    <col min="7687" max="7687" width="10.140625" style="124" customWidth="1"/>
    <col min="7688" max="7688" width="9.85546875" style="124" customWidth="1"/>
    <col min="7689" max="7689" width="9.7109375" style="124" customWidth="1"/>
    <col min="7690" max="7690" width="10.5703125" style="124" customWidth="1"/>
    <col min="7691" max="7692" width="9.7109375" style="124" customWidth="1"/>
    <col min="7693" max="7693" width="8.7109375" style="124" customWidth="1"/>
    <col min="7694" max="7936" width="9.140625" style="124"/>
    <col min="7937" max="7937" width="21.7109375" style="124" customWidth="1"/>
    <col min="7938" max="7938" width="9.7109375" style="124" customWidth="1"/>
    <col min="7939" max="7939" width="9.5703125" style="124" customWidth="1"/>
    <col min="7940" max="7942" width="8.85546875" style="124" customWidth="1"/>
    <col min="7943" max="7943" width="10.140625" style="124" customWidth="1"/>
    <col min="7944" max="7944" width="9.85546875" style="124" customWidth="1"/>
    <col min="7945" max="7945" width="9.7109375" style="124" customWidth="1"/>
    <col min="7946" max="7946" width="10.5703125" style="124" customWidth="1"/>
    <col min="7947" max="7948" width="9.7109375" style="124" customWidth="1"/>
    <col min="7949" max="7949" width="8.7109375" style="124" customWidth="1"/>
    <col min="7950" max="8192" width="9.140625" style="124"/>
    <col min="8193" max="8193" width="21.7109375" style="124" customWidth="1"/>
    <col min="8194" max="8194" width="9.7109375" style="124" customWidth="1"/>
    <col min="8195" max="8195" width="9.5703125" style="124" customWidth="1"/>
    <col min="8196" max="8198" width="8.85546875" style="124" customWidth="1"/>
    <col min="8199" max="8199" width="10.140625" style="124" customWidth="1"/>
    <col min="8200" max="8200" width="9.85546875" style="124" customWidth="1"/>
    <col min="8201" max="8201" width="9.7109375" style="124" customWidth="1"/>
    <col min="8202" max="8202" width="10.5703125" style="124" customWidth="1"/>
    <col min="8203" max="8204" width="9.7109375" style="124" customWidth="1"/>
    <col min="8205" max="8205" width="8.7109375" style="124" customWidth="1"/>
    <col min="8206" max="8448" width="9.140625" style="124"/>
    <col min="8449" max="8449" width="21.7109375" style="124" customWidth="1"/>
    <col min="8450" max="8450" width="9.7109375" style="124" customWidth="1"/>
    <col min="8451" max="8451" width="9.5703125" style="124" customWidth="1"/>
    <col min="8452" max="8454" width="8.85546875" style="124" customWidth="1"/>
    <col min="8455" max="8455" width="10.140625" style="124" customWidth="1"/>
    <col min="8456" max="8456" width="9.85546875" style="124" customWidth="1"/>
    <col min="8457" max="8457" width="9.7109375" style="124" customWidth="1"/>
    <col min="8458" max="8458" width="10.5703125" style="124" customWidth="1"/>
    <col min="8459" max="8460" width="9.7109375" style="124" customWidth="1"/>
    <col min="8461" max="8461" width="8.7109375" style="124" customWidth="1"/>
    <col min="8462" max="8704" width="9.140625" style="124"/>
    <col min="8705" max="8705" width="21.7109375" style="124" customWidth="1"/>
    <col min="8706" max="8706" width="9.7109375" style="124" customWidth="1"/>
    <col min="8707" max="8707" width="9.5703125" style="124" customWidth="1"/>
    <col min="8708" max="8710" width="8.85546875" style="124" customWidth="1"/>
    <col min="8711" max="8711" width="10.140625" style="124" customWidth="1"/>
    <col min="8712" max="8712" width="9.85546875" style="124" customWidth="1"/>
    <col min="8713" max="8713" width="9.7109375" style="124" customWidth="1"/>
    <col min="8714" max="8714" width="10.5703125" style="124" customWidth="1"/>
    <col min="8715" max="8716" width="9.7109375" style="124" customWidth="1"/>
    <col min="8717" max="8717" width="8.7109375" style="124" customWidth="1"/>
    <col min="8718" max="8960" width="9.140625" style="124"/>
    <col min="8961" max="8961" width="21.7109375" style="124" customWidth="1"/>
    <col min="8962" max="8962" width="9.7109375" style="124" customWidth="1"/>
    <col min="8963" max="8963" width="9.5703125" style="124" customWidth="1"/>
    <col min="8964" max="8966" width="8.85546875" style="124" customWidth="1"/>
    <col min="8967" max="8967" width="10.140625" style="124" customWidth="1"/>
    <col min="8968" max="8968" width="9.85546875" style="124" customWidth="1"/>
    <col min="8969" max="8969" width="9.7109375" style="124" customWidth="1"/>
    <col min="8970" max="8970" width="10.5703125" style="124" customWidth="1"/>
    <col min="8971" max="8972" width="9.7109375" style="124" customWidth="1"/>
    <col min="8973" max="8973" width="8.7109375" style="124" customWidth="1"/>
    <col min="8974" max="9216" width="9.140625" style="124"/>
    <col min="9217" max="9217" width="21.7109375" style="124" customWidth="1"/>
    <col min="9218" max="9218" width="9.7109375" style="124" customWidth="1"/>
    <col min="9219" max="9219" width="9.5703125" style="124" customWidth="1"/>
    <col min="9220" max="9222" width="8.85546875" style="124" customWidth="1"/>
    <col min="9223" max="9223" width="10.140625" style="124" customWidth="1"/>
    <col min="9224" max="9224" width="9.85546875" style="124" customWidth="1"/>
    <col min="9225" max="9225" width="9.7109375" style="124" customWidth="1"/>
    <col min="9226" max="9226" width="10.5703125" style="124" customWidth="1"/>
    <col min="9227" max="9228" width="9.7109375" style="124" customWidth="1"/>
    <col min="9229" max="9229" width="8.7109375" style="124" customWidth="1"/>
    <col min="9230" max="9472" width="9.140625" style="124"/>
    <col min="9473" max="9473" width="21.7109375" style="124" customWidth="1"/>
    <col min="9474" max="9474" width="9.7109375" style="124" customWidth="1"/>
    <col min="9475" max="9475" width="9.5703125" style="124" customWidth="1"/>
    <col min="9476" max="9478" width="8.85546875" style="124" customWidth="1"/>
    <col min="9479" max="9479" width="10.140625" style="124" customWidth="1"/>
    <col min="9480" max="9480" width="9.85546875" style="124" customWidth="1"/>
    <col min="9481" max="9481" width="9.7109375" style="124" customWidth="1"/>
    <col min="9482" max="9482" width="10.5703125" style="124" customWidth="1"/>
    <col min="9483" max="9484" width="9.7109375" style="124" customWidth="1"/>
    <col min="9485" max="9485" width="8.7109375" style="124" customWidth="1"/>
    <col min="9486" max="9728" width="9.140625" style="124"/>
    <col min="9729" max="9729" width="21.7109375" style="124" customWidth="1"/>
    <col min="9730" max="9730" width="9.7109375" style="124" customWidth="1"/>
    <col min="9731" max="9731" width="9.5703125" style="124" customWidth="1"/>
    <col min="9732" max="9734" width="8.85546875" style="124" customWidth="1"/>
    <col min="9735" max="9735" width="10.140625" style="124" customWidth="1"/>
    <col min="9736" max="9736" width="9.85546875" style="124" customWidth="1"/>
    <col min="9737" max="9737" width="9.7109375" style="124" customWidth="1"/>
    <col min="9738" max="9738" width="10.5703125" style="124" customWidth="1"/>
    <col min="9739" max="9740" width="9.7109375" style="124" customWidth="1"/>
    <col min="9741" max="9741" width="8.7109375" style="124" customWidth="1"/>
    <col min="9742" max="9984" width="9.140625" style="124"/>
    <col min="9985" max="9985" width="21.7109375" style="124" customWidth="1"/>
    <col min="9986" max="9986" width="9.7109375" style="124" customWidth="1"/>
    <col min="9987" max="9987" width="9.5703125" style="124" customWidth="1"/>
    <col min="9988" max="9990" width="8.85546875" style="124" customWidth="1"/>
    <col min="9991" max="9991" width="10.140625" style="124" customWidth="1"/>
    <col min="9992" max="9992" width="9.85546875" style="124" customWidth="1"/>
    <col min="9993" max="9993" width="9.7109375" style="124" customWidth="1"/>
    <col min="9994" max="9994" width="10.5703125" style="124" customWidth="1"/>
    <col min="9995" max="9996" width="9.7109375" style="124" customWidth="1"/>
    <col min="9997" max="9997" width="8.7109375" style="124" customWidth="1"/>
    <col min="9998" max="10240" width="9.140625" style="124"/>
    <col min="10241" max="10241" width="21.7109375" style="124" customWidth="1"/>
    <col min="10242" max="10242" width="9.7109375" style="124" customWidth="1"/>
    <col min="10243" max="10243" width="9.5703125" style="124" customWidth="1"/>
    <col min="10244" max="10246" width="8.85546875" style="124" customWidth="1"/>
    <col min="10247" max="10247" width="10.140625" style="124" customWidth="1"/>
    <col min="10248" max="10248" width="9.85546875" style="124" customWidth="1"/>
    <col min="10249" max="10249" width="9.7109375" style="124" customWidth="1"/>
    <col min="10250" max="10250" width="10.5703125" style="124" customWidth="1"/>
    <col min="10251" max="10252" width="9.7109375" style="124" customWidth="1"/>
    <col min="10253" max="10253" width="8.7109375" style="124" customWidth="1"/>
    <col min="10254" max="10496" width="9.140625" style="124"/>
    <col min="10497" max="10497" width="21.7109375" style="124" customWidth="1"/>
    <col min="10498" max="10498" width="9.7109375" style="124" customWidth="1"/>
    <col min="10499" max="10499" width="9.5703125" style="124" customWidth="1"/>
    <col min="10500" max="10502" width="8.85546875" style="124" customWidth="1"/>
    <col min="10503" max="10503" width="10.140625" style="124" customWidth="1"/>
    <col min="10504" max="10504" width="9.85546875" style="124" customWidth="1"/>
    <col min="10505" max="10505" width="9.7109375" style="124" customWidth="1"/>
    <col min="10506" max="10506" width="10.5703125" style="124" customWidth="1"/>
    <col min="10507" max="10508" width="9.7109375" style="124" customWidth="1"/>
    <col min="10509" max="10509" width="8.7109375" style="124" customWidth="1"/>
    <col min="10510" max="10752" width="9.140625" style="124"/>
    <col min="10753" max="10753" width="21.7109375" style="124" customWidth="1"/>
    <col min="10754" max="10754" width="9.7109375" style="124" customWidth="1"/>
    <col min="10755" max="10755" width="9.5703125" style="124" customWidth="1"/>
    <col min="10756" max="10758" width="8.85546875" style="124" customWidth="1"/>
    <col min="10759" max="10759" width="10.140625" style="124" customWidth="1"/>
    <col min="10760" max="10760" width="9.85546875" style="124" customWidth="1"/>
    <col min="10761" max="10761" width="9.7109375" style="124" customWidth="1"/>
    <col min="10762" max="10762" width="10.5703125" style="124" customWidth="1"/>
    <col min="10763" max="10764" width="9.7109375" style="124" customWidth="1"/>
    <col min="10765" max="10765" width="8.7109375" style="124" customWidth="1"/>
    <col min="10766" max="11008" width="9.140625" style="124"/>
    <col min="11009" max="11009" width="21.7109375" style="124" customWidth="1"/>
    <col min="11010" max="11010" width="9.7109375" style="124" customWidth="1"/>
    <col min="11011" max="11011" width="9.5703125" style="124" customWidth="1"/>
    <col min="11012" max="11014" width="8.85546875" style="124" customWidth="1"/>
    <col min="11015" max="11015" width="10.140625" style="124" customWidth="1"/>
    <col min="11016" max="11016" width="9.85546875" style="124" customWidth="1"/>
    <col min="11017" max="11017" width="9.7109375" style="124" customWidth="1"/>
    <col min="11018" max="11018" width="10.5703125" style="124" customWidth="1"/>
    <col min="11019" max="11020" width="9.7109375" style="124" customWidth="1"/>
    <col min="11021" max="11021" width="8.7109375" style="124" customWidth="1"/>
    <col min="11022" max="11264" width="9.140625" style="124"/>
    <col min="11265" max="11265" width="21.7109375" style="124" customWidth="1"/>
    <col min="11266" max="11266" width="9.7109375" style="124" customWidth="1"/>
    <col min="11267" max="11267" width="9.5703125" style="124" customWidth="1"/>
    <col min="11268" max="11270" width="8.85546875" style="124" customWidth="1"/>
    <col min="11271" max="11271" width="10.140625" style="124" customWidth="1"/>
    <col min="11272" max="11272" width="9.85546875" style="124" customWidth="1"/>
    <col min="11273" max="11273" width="9.7109375" style="124" customWidth="1"/>
    <col min="11274" max="11274" width="10.5703125" style="124" customWidth="1"/>
    <col min="11275" max="11276" width="9.7109375" style="124" customWidth="1"/>
    <col min="11277" max="11277" width="8.7109375" style="124" customWidth="1"/>
    <col min="11278" max="11520" width="9.140625" style="124"/>
    <col min="11521" max="11521" width="21.7109375" style="124" customWidth="1"/>
    <col min="11522" max="11522" width="9.7109375" style="124" customWidth="1"/>
    <col min="11523" max="11523" width="9.5703125" style="124" customWidth="1"/>
    <col min="11524" max="11526" width="8.85546875" style="124" customWidth="1"/>
    <col min="11527" max="11527" width="10.140625" style="124" customWidth="1"/>
    <col min="11528" max="11528" width="9.85546875" style="124" customWidth="1"/>
    <col min="11529" max="11529" width="9.7109375" style="124" customWidth="1"/>
    <col min="11530" max="11530" width="10.5703125" style="124" customWidth="1"/>
    <col min="11531" max="11532" width="9.7109375" style="124" customWidth="1"/>
    <col min="11533" max="11533" width="8.7109375" style="124" customWidth="1"/>
    <col min="11534" max="11776" width="9.140625" style="124"/>
    <col min="11777" max="11777" width="21.7109375" style="124" customWidth="1"/>
    <col min="11778" max="11778" width="9.7109375" style="124" customWidth="1"/>
    <col min="11779" max="11779" width="9.5703125" style="124" customWidth="1"/>
    <col min="11780" max="11782" width="8.85546875" style="124" customWidth="1"/>
    <col min="11783" max="11783" width="10.140625" style="124" customWidth="1"/>
    <col min="11784" max="11784" width="9.85546875" style="124" customWidth="1"/>
    <col min="11785" max="11785" width="9.7109375" style="124" customWidth="1"/>
    <col min="11786" max="11786" width="10.5703125" style="124" customWidth="1"/>
    <col min="11787" max="11788" width="9.7109375" style="124" customWidth="1"/>
    <col min="11789" max="11789" width="8.7109375" style="124" customWidth="1"/>
    <col min="11790" max="12032" width="9.140625" style="124"/>
    <col min="12033" max="12033" width="21.7109375" style="124" customWidth="1"/>
    <col min="12034" max="12034" width="9.7109375" style="124" customWidth="1"/>
    <col min="12035" max="12035" width="9.5703125" style="124" customWidth="1"/>
    <col min="12036" max="12038" width="8.85546875" style="124" customWidth="1"/>
    <col min="12039" max="12039" width="10.140625" style="124" customWidth="1"/>
    <col min="12040" max="12040" width="9.85546875" style="124" customWidth="1"/>
    <col min="12041" max="12041" width="9.7109375" style="124" customWidth="1"/>
    <col min="12042" max="12042" width="10.5703125" style="124" customWidth="1"/>
    <col min="12043" max="12044" width="9.7109375" style="124" customWidth="1"/>
    <col min="12045" max="12045" width="8.7109375" style="124" customWidth="1"/>
    <col min="12046" max="12288" width="9.140625" style="124"/>
    <col min="12289" max="12289" width="21.7109375" style="124" customWidth="1"/>
    <col min="12290" max="12290" width="9.7109375" style="124" customWidth="1"/>
    <col min="12291" max="12291" width="9.5703125" style="124" customWidth="1"/>
    <col min="12292" max="12294" width="8.85546875" style="124" customWidth="1"/>
    <col min="12295" max="12295" width="10.140625" style="124" customWidth="1"/>
    <col min="12296" max="12296" width="9.85546875" style="124" customWidth="1"/>
    <col min="12297" max="12297" width="9.7109375" style="124" customWidth="1"/>
    <col min="12298" max="12298" width="10.5703125" style="124" customWidth="1"/>
    <col min="12299" max="12300" width="9.7109375" style="124" customWidth="1"/>
    <col min="12301" max="12301" width="8.7109375" style="124" customWidth="1"/>
    <col min="12302" max="12544" width="9.140625" style="124"/>
    <col min="12545" max="12545" width="21.7109375" style="124" customWidth="1"/>
    <col min="12546" max="12546" width="9.7109375" style="124" customWidth="1"/>
    <col min="12547" max="12547" width="9.5703125" style="124" customWidth="1"/>
    <col min="12548" max="12550" width="8.85546875" style="124" customWidth="1"/>
    <col min="12551" max="12551" width="10.140625" style="124" customWidth="1"/>
    <col min="12552" max="12552" width="9.85546875" style="124" customWidth="1"/>
    <col min="12553" max="12553" width="9.7109375" style="124" customWidth="1"/>
    <col min="12554" max="12554" width="10.5703125" style="124" customWidth="1"/>
    <col min="12555" max="12556" width="9.7109375" style="124" customWidth="1"/>
    <col min="12557" max="12557" width="8.7109375" style="124" customWidth="1"/>
    <col min="12558" max="12800" width="9.140625" style="124"/>
    <col min="12801" max="12801" width="21.7109375" style="124" customWidth="1"/>
    <col min="12802" max="12802" width="9.7109375" style="124" customWidth="1"/>
    <col min="12803" max="12803" width="9.5703125" style="124" customWidth="1"/>
    <col min="12804" max="12806" width="8.85546875" style="124" customWidth="1"/>
    <col min="12807" max="12807" width="10.140625" style="124" customWidth="1"/>
    <col min="12808" max="12808" width="9.85546875" style="124" customWidth="1"/>
    <col min="12809" max="12809" width="9.7109375" style="124" customWidth="1"/>
    <col min="12810" max="12810" width="10.5703125" style="124" customWidth="1"/>
    <col min="12811" max="12812" width="9.7109375" style="124" customWidth="1"/>
    <col min="12813" max="12813" width="8.7109375" style="124" customWidth="1"/>
    <col min="12814" max="13056" width="9.140625" style="124"/>
    <col min="13057" max="13057" width="21.7109375" style="124" customWidth="1"/>
    <col min="13058" max="13058" width="9.7109375" style="124" customWidth="1"/>
    <col min="13059" max="13059" width="9.5703125" style="124" customWidth="1"/>
    <col min="13060" max="13062" width="8.85546875" style="124" customWidth="1"/>
    <col min="13063" max="13063" width="10.140625" style="124" customWidth="1"/>
    <col min="13064" max="13064" width="9.85546875" style="124" customWidth="1"/>
    <col min="13065" max="13065" width="9.7109375" style="124" customWidth="1"/>
    <col min="13066" max="13066" width="10.5703125" style="124" customWidth="1"/>
    <col min="13067" max="13068" width="9.7109375" style="124" customWidth="1"/>
    <col min="13069" max="13069" width="8.7109375" style="124" customWidth="1"/>
    <col min="13070" max="13312" width="9.140625" style="124"/>
    <col min="13313" max="13313" width="21.7109375" style="124" customWidth="1"/>
    <col min="13314" max="13314" width="9.7109375" style="124" customWidth="1"/>
    <col min="13315" max="13315" width="9.5703125" style="124" customWidth="1"/>
    <col min="13316" max="13318" width="8.85546875" style="124" customWidth="1"/>
    <col min="13319" max="13319" width="10.140625" style="124" customWidth="1"/>
    <col min="13320" max="13320" width="9.85546875" style="124" customWidth="1"/>
    <col min="13321" max="13321" width="9.7109375" style="124" customWidth="1"/>
    <col min="13322" max="13322" width="10.5703125" style="124" customWidth="1"/>
    <col min="13323" max="13324" width="9.7109375" style="124" customWidth="1"/>
    <col min="13325" max="13325" width="8.7109375" style="124" customWidth="1"/>
    <col min="13326" max="13568" width="9.140625" style="124"/>
    <col min="13569" max="13569" width="21.7109375" style="124" customWidth="1"/>
    <col min="13570" max="13570" width="9.7109375" style="124" customWidth="1"/>
    <col min="13571" max="13571" width="9.5703125" style="124" customWidth="1"/>
    <col min="13572" max="13574" width="8.85546875" style="124" customWidth="1"/>
    <col min="13575" max="13575" width="10.140625" style="124" customWidth="1"/>
    <col min="13576" max="13576" width="9.85546875" style="124" customWidth="1"/>
    <col min="13577" max="13577" width="9.7109375" style="124" customWidth="1"/>
    <col min="13578" max="13578" width="10.5703125" style="124" customWidth="1"/>
    <col min="13579" max="13580" width="9.7109375" style="124" customWidth="1"/>
    <col min="13581" max="13581" width="8.7109375" style="124" customWidth="1"/>
    <col min="13582" max="13824" width="9.140625" style="124"/>
    <col min="13825" max="13825" width="21.7109375" style="124" customWidth="1"/>
    <col min="13826" max="13826" width="9.7109375" style="124" customWidth="1"/>
    <col min="13827" max="13827" width="9.5703125" style="124" customWidth="1"/>
    <col min="13828" max="13830" width="8.85546875" style="124" customWidth="1"/>
    <col min="13831" max="13831" width="10.140625" style="124" customWidth="1"/>
    <col min="13832" max="13832" width="9.85546875" style="124" customWidth="1"/>
    <col min="13833" max="13833" width="9.7109375" style="124" customWidth="1"/>
    <col min="13834" max="13834" width="10.5703125" style="124" customWidth="1"/>
    <col min="13835" max="13836" width="9.7109375" style="124" customWidth="1"/>
    <col min="13837" max="13837" width="8.7109375" style="124" customWidth="1"/>
    <col min="13838" max="14080" width="9.140625" style="124"/>
    <col min="14081" max="14081" width="21.7109375" style="124" customWidth="1"/>
    <col min="14082" max="14082" width="9.7109375" style="124" customWidth="1"/>
    <col min="14083" max="14083" width="9.5703125" style="124" customWidth="1"/>
    <col min="14084" max="14086" width="8.85546875" style="124" customWidth="1"/>
    <col min="14087" max="14087" width="10.140625" style="124" customWidth="1"/>
    <col min="14088" max="14088" width="9.85546875" style="124" customWidth="1"/>
    <col min="14089" max="14089" width="9.7109375" style="124" customWidth="1"/>
    <col min="14090" max="14090" width="10.5703125" style="124" customWidth="1"/>
    <col min="14091" max="14092" width="9.7109375" style="124" customWidth="1"/>
    <col min="14093" max="14093" width="8.7109375" style="124" customWidth="1"/>
    <col min="14094" max="14336" width="9.140625" style="124"/>
    <col min="14337" max="14337" width="21.7109375" style="124" customWidth="1"/>
    <col min="14338" max="14338" width="9.7109375" style="124" customWidth="1"/>
    <col min="14339" max="14339" width="9.5703125" style="124" customWidth="1"/>
    <col min="14340" max="14342" width="8.85546875" style="124" customWidth="1"/>
    <col min="14343" max="14343" width="10.140625" style="124" customWidth="1"/>
    <col min="14344" max="14344" width="9.85546875" style="124" customWidth="1"/>
    <col min="14345" max="14345" width="9.7109375" style="124" customWidth="1"/>
    <col min="14346" max="14346" width="10.5703125" style="124" customWidth="1"/>
    <col min="14347" max="14348" width="9.7109375" style="124" customWidth="1"/>
    <col min="14349" max="14349" width="8.7109375" style="124" customWidth="1"/>
    <col min="14350" max="14592" width="9.140625" style="124"/>
    <col min="14593" max="14593" width="21.7109375" style="124" customWidth="1"/>
    <col min="14594" max="14594" width="9.7109375" style="124" customWidth="1"/>
    <col min="14595" max="14595" width="9.5703125" style="124" customWidth="1"/>
    <col min="14596" max="14598" width="8.85546875" style="124" customWidth="1"/>
    <col min="14599" max="14599" width="10.140625" style="124" customWidth="1"/>
    <col min="14600" max="14600" width="9.85546875" style="124" customWidth="1"/>
    <col min="14601" max="14601" width="9.7109375" style="124" customWidth="1"/>
    <col min="14602" max="14602" width="10.5703125" style="124" customWidth="1"/>
    <col min="14603" max="14604" width="9.7109375" style="124" customWidth="1"/>
    <col min="14605" max="14605" width="8.7109375" style="124" customWidth="1"/>
    <col min="14606" max="14848" width="9.140625" style="124"/>
    <col min="14849" max="14849" width="21.7109375" style="124" customWidth="1"/>
    <col min="14850" max="14850" width="9.7109375" style="124" customWidth="1"/>
    <col min="14851" max="14851" width="9.5703125" style="124" customWidth="1"/>
    <col min="14852" max="14854" width="8.85546875" style="124" customWidth="1"/>
    <col min="14855" max="14855" width="10.140625" style="124" customWidth="1"/>
    <col min="14856" max="14856" width="9.85546875" style="124" customWidth="1"/>
    <col min="14857" max="14857" width="9.7109375" style="124" customWidth="1"/>
    <col min="14858" max="14858" width="10.5703125" style="124" customWidth="1"/>
    <col min="14859" max="14860" width="9.7109375" style="124" customWidth="1"/>
    <col min="14861" max="14861" width="8.7109375" style="124" customWidth="1"/>
    <col min="14862" max="15104" width="9.140625" style="124"/>
    <col min="15105" max="15105" width="21.7109375" style="124" customWidth="1"/>
    <col min="15106" max="15106" width="9.7109375" style="124" customWidth="1"/>
    <col min="15107" max="15107" width="9.5703125" style="124" customWidth="1"/>
    <col min="15108" max="15110" width="8.85546875" style="124" customWidth="1"/>
    <col min="15111" max="15111" width="10.140625" style="124" customWidth="1"/>
    <col min="15112" max="15112" width="9.85546875" style="124" customWidth="1"/>
    <col min="15113" max="15113" width="9.7109375" style="124" customWidth="1"/>
    <col min="15114" max="15114" width="10.5703125" style="124" customWidth="1"/>
    <col min="15115" max="15116" width="9.7109375" style="124" customWidth="1"/>
    <col min="15117" max="15117" width="8.7109375" style="124" customWidth="1"/>
    <col min="15118" max="15360" width="9.140625" style="124"/>
    <col min="15361" max="15361" width="21.7109375" style="124" customWidth="1"/>
    <col min="15362" max="15362" width="9.7109375" style="124" customWidth="1"/>
    <col min="15363" max="15363" width="9.5703125" style="124" customWidth="1"/>
    <col min="15364" max="15366" width="8.85546875" style="124" customWidth="1"/>
    <col min="15367" max="15367" width="10.140625" style="124" customWidth="1"/>
    <col min="15368" max="15368" width="9.85546875" style="124" customWidth="1"/>
    <col min="15369" max="15369" width="9.7109375" style="124" customWidth="1"/>
    <col min="15370" max="15370" width="10.5703125" style="124" customWidth="1"/>
    <col min="15371" max="15372" width="9.7109375" style="124" customWidth="1"/>
    <col min="15373" max="15373" width="8.7109375" style="124" customWidth="1"/>
    <col min="15374" max="15616" width="9.140625" style="124"/>
    <col min="15617" max="15617" width="21.7109375" style="124" customWidth="1"/>
    <col min="15618" max="15618" width="9.7109375" style="124" customWidth="1"/>
    <col min="15619" max="15619" width="9.5703125" style="124" customWidth="1"/>
    <col min="15620" max="15622" width="8.85546875" style="124" customWidth="1"/>
    <col min="15623" max="15623" width="10.140625" style="124" customWidth="1"/>
    <col min="15624" max="15624" width="9.85546875" style="124" customWidth="1"/>
    <col min="15625" max="15625" width="9.7109375" style="124" customWidth="1"/>
    <col min="15626" max="15626" width="10.5703125" style="124" customWidth="1"/>
    <col min="15627" max="15628" width="9.7109375" style="124" customWidth="1"/>
    <col min="15629" max="15629" width="8.7109375" style="124" customWidth="1"/>
    <col min="15630" max="15872" width="9.140625" style="124"/>
    <col min="15873" max="15873" width="21.7109375" style="124" customWidth="1"/>
    <col min="15874" max="15874" width="9.7109375" style="124" customWidth="1"/>
    <col min="15875" max="15875" width="9.5703125" style="124" customWidth="1"/>
    <col min="15876" max="15878" width="8.85546875" style="124" customWidth="1"/>
    <col min="15879" max="15879" width="10.140625" style="124" customWidth="1"/>
    <col min="15880" max="15880" width="9.85546875" style="124" customWidth="1"/>
    <col min="15881" max="15881" width="9.7109375" style="124" customWidth="1"/>
    <col min="15882" max="15882" width="10.5703125" style="124" customWidth="1"/>
    <col min="15883" max="15884" width="9.7109375" style="124" customWidth="1"/>
    <col min="15885" max="15885" width="8.7109375" style="124" customWidth="1"/>
    <col min="15886" max="16128" width="9.140625" style="124"/>
    <col min="16129" max="16129" width="21.7109375" style="124" customWidth="1"/>
    <col min="16130" max="16130" width="9.7109375" style="124" customWidth="1"/>
    <col min="16131" max="16131" width="9.5703125" style="124" customWidth="1"/>
    <col min="16132" max="16134" width="8.85546875" style="124" customWidth="1"/>
    <col min="16135" max="16135" width="10.140625" style="124" customWidth="1"/>
    <col min="16136" max="16136" width="9.85546875" style="124" customWidth="1"/>
    <col min="16137" max="16137" width="9.7109375" style="124" customWidth="1"/>
    <col min="16138" max="16138" width="10.5703125" style="124" customWidth="1"/>
    <col min="16139" max="16140" width="9.7109375" style="124" customWidth="1"/>
    <col min="16141" max="16141" width="8.7109375" style="124" customWidth="1"/>
    <col min="16142" max="16384" width="9.140625" style="124"/>
  </cols>
  <sheetData>
    <row r="1" spans="1:24" ht="29.25" customHeight="1" x14ac:dyDescent="0.2">
      <c r="A1" s="378" t="s">
        <v>123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24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P2" s="126" t="s">
        <v>122</v>
      </c>
    </row>
    <row r="3" spans="1:24" ht="14.25" customHeight="1" x14ac:dyDescent="0.2">
      <c r="A3" s="364"/>
      <c r="B3" s="362" t="s">
        <v>197</v>
      </c>
      <c r="C3" s="362"/>
      <c r="D3" s="362"/>
      <c r="E3" s="363" t="s">
        <v>79</v>
      </c>
      <c r="F3" s="365"/>
      <c r="G3" s="365"/>
      <c r="H3" s="365"/>
      <c r="I3" s="365"/>
      <c r="J3" s="365"/>
      <c r="K3" s="356" t="s">
        <v>231</v>
      </c>
      <c r="L3" s="357"/>
      <c r="M3" s="358"/>
      <c r="N3" s="362" t="s">
        <v>80</v>
      </c>
      <c r="O3" s="362"/>
      <c r="P3" s="363"/>
      <c r="Q3" s="127"/>
    </row>
    <row r="4" spans="1:24" ht="31.5" customHeight="1" x14ac:dyDescent="0.2">
      <c r="A4" s="364"/>
      <c r="B4" s="362"/>
      <c r="C4" s="362"/>
      <c r="D4" s="362"/>
      <c r="E4" s="362" t="s">
        <v>78</v>
      </c>
      <c r="F4" s="362"/>
      <c r="G4" s="362"/>
      <c r="H4" s="362" t="s">
        <v>77</v>
      </c>
      <c r="I4" s="362"/>
      <c r="J4" s="362"/>
      <c r="K4" s="359"/>
      <c r="L4" s="360"/>
      <c r="M4" s="361"/>
      <c r="N4" s="362"/>
      <c r="O4" s="362"/>
      <c r="P4" s="363"/>
      <c r="Q4" s="127"/>
    </row>
    <row r="5" spans="1:24" ht="36" customHeight="1" x14ac:dyDescent="0.2">
      <c r="A5" s="364"/>
      <c r="B5" s="21" t="s">
        <v>195</v>
      </c>
      <c r="C5" s="21" t="s">
        <v>76</v>
      </c>
      <c r="D5" s="21" t="s">
        <v>196</v>
      </c>
      <c r="E5" s="21" t="s">
        <v>195</v>
      </c>
      <c r="F5" s="21" t="s">
        <v>76</v>
      </c>
      <c r="G5" s="21" t="s">
        <v>196</v>
      </c>
      <c r="H5" s="21" t="s">
        <v>195</v>
      </c>
      <c r="I5" s="21" t="s">
        <v>76</v>
      </c>
      <c r="J5" s="21" t="s">
        <v>196</v>
      </c>
      <c r="K5" s="21" t="s">
        <v>195</v>
      </c>
      <c r="L5" s="21" t="s">
        <v>76</v>
      </c>
      <c r="M5" s="22" t="s">
        <v>196</v>
      </c>
      <c r="N5" s="21" t="s">
        <v>195</v>
      </c>
      <c r="O5" s="21" t="s">
        <v>76</v>
      </c>
      <c r="P5" s="22" t="s">
        <v>196</v>
      </c>
      <c r="Q5" s="127"/>
    </row>
    <row r="6" spans="1:24" x14ac:dyDescent="0.2">
      <c r="A6" s="74" t="s">
        <v>84</v>
      </c>
      <c r="B6" s="128">
        <f>E6+H6</f>
        <v>78002</v>
      </c>
      <c r="C6" s="128">
        <f>SUM(C7:C26)</f>
        <v>79031</v>
      </c>
      <c r="D6" s="129">
        <f>B6/C6*100</f>
        <v>98.697979273955795</v>
      </c>
      <c r="E6" s="128">
        <f>SUM(E7:E26)</f>
        <v>9148</v>
      </c>
      <c r="F6" s="128">
        <f>SUM(F7:F26)</f>
        <v>6132</v>
      </c>
      <c r="G6" s="130">
        <f>E6/F6*100</f>
        <v>149.18460534898892</v>
      </c>
      <c r="H6" s="128">
        <f>SUM(H7:H26)</f>
        <v>68854</v>
      </c>
      <c r="I6" s="128">
        <f>SUM(I7:I26)</f>
        <v>72899</v>
      </c>
      <c r="J6" s="130">
        <f>H6/I6*100</f>
        <v>94.451227040151437</v>
      </c>
      <c r="K6" s="128">
        <f>SUM(K7:K26)</f>
        <v>257253</v>
      </c>
      <c r="L6" s="128">
        <f>SUM(L7:L26)</f>
        <v>311309</v>
      </c>
      <c r="M6" s="130">
        <f>K6/L6%</f>
        <v>82.635901949509972</v>
      </c>
      <c r="N6" s="128">
        <f>SUM(N7:N26)</f>
        <v>335255</v>
      </c>
      <c r="O6" s="128">
        <f>SUM(O7:O26)</f>
        <v>390340</v>
      </c>
      <c r="P6" s="130">
        <f>N6/O6%</f>
        <v>85.887943843828452</v>
      </c>
      <c r="Q6" s="131"/>
      <c r="R6" s="132"/>
      <c r="S6" s="131"/>
      <c r="T6" s="131"/>
      <c r="U6" s="77"/>
      <c r="V6" s="131"/>
      <c r="W6" s="131"/>
      <c r="X6" s="77"/>
    </row>
    <row r="7" spans="1:24" x14ac:dyDescent="0.2">
      <c r="A7" s="79" t="s">
        <v>85</v>
      </c>
      <c r="B7" s="128">
        <f t="shared" ref="B7:B21" si="0">E7+H7</f>
        <v>9950</v>
      </c>
      <c r="C7" s="128">
        <f>F7+I7</f>
        <v>6937</v>
      </c>
      <c r="D7" s="129">
        <f t="shared" ref="D7:D26" si="1">B7/C7*100</f>
        <v>143.4337609917832</v>
      </c>
      <c r="E7" s="128">
        <v>119</v>
      </c>
      <c r="F7" s="128">
        <v>46</v>
      </c>
      <c r="G7" s="130">
        <f t="shared" ref="G7:G21" si="2">E7/F7*100</f>
        <v>258.69565217391306</v>
      </c>
      <c r="H7" s="128">
        <v>9831</v>
      </c>
      <c r="I7" s="128">
        <v>6891</v>
      </c>
      <c r="J7" s="130">
        <f t="shared" ref="J7:J23" si="3">H7/I7*100</f>
        <v>142.66434479756205</v>
      </c>
      <c r="K7" s="128">
        <v>4968</v>
      </c>
      <c r="L7" s="128">
        <v>5228</v>
      </c>
      <c r="M7" s="130">
        <f t="shared" ref="M7:M24" si="4">K7/L7%</f>
        <v>95.026778882938018</v>
      </c>
      <c r="N7" s="157">
        <f>B7+K7</f>
        <v>14918</v>
      </c>
      <c r="O7" s="157">
        <f>C7+L7</f>
        <v>12165</v>
      </c>
      <c r="P7" s="130">
        <f t="shared" ref="P7:P24" si="5">N7/O7%</f>
        <v>122.63049732840115</v>
      </c>
      <c r="Q7" s="131"/>
      <c r="R7" s="77"/>
      <c r="S7" s="131"/>
      <c r="T7" s="131"/>
      <c r="U7" s="77"/>
      <c r="V7" s="131"/>
      <c r="W7" s="131"/>
      <c r="X7" s="77"/>
    </row>
    <row r="8" spans="1:24" x14ac:dyDescent="0.2">
      <c r="A8" s="80" t="s">
        <v>86</v>
      </c>
      <c r="B8" s="128">
        <f t="shared" si="0"/>
        <v>715</v>
      </c>
      <c r="C8" s="128">
        <f t="shared" ref="C8:C22" si="6">F8+I8</f>
        <v>789</v>
      </c>
      <c r="D8" s="129">
        <f t="shared" si="1"/>
        <v>90.621039290240816</v>
      </c>
      <c r="E8" s="128">
        <v>134</v>
      </c>
      <c r="F8" s="128">
        <v>164</v>
      </c>
      <c r="G8" s="130">
        <f t="shared" si="2"/>
        <v>81.707317073170728</v>
      </c>
      <c r="H8" s="128">
        <v>581</v>
      </c>
      <c r="I8" s="128">
        <v>625</v>
      </c>
      <c r="J8" s="130">
        <f t="shared" si="3"/>
        <v>92.96</v>
      </c>
      <c r="K8" s="128">
        <v>9900</v>
      </c>
      <c r="L8" s="128">
        <v>8455</v>
      </c>
      <c r="M8" s="130">
        <f t="shared" si="4"/>
        <v>117.09047900650503</v>
      </c>
      <c r="N8" s="157">
        <f t="shared" ref="N8:O26" si="7">B8+K8</f>
        <v>10615</v>
      </c>
      <c r="O8" s="157">
        <f t="shared" si="7"/>
        <v>9244</v>
      </c>
      <c r="P8" s="130">
        <f t="shared" si="5"/>
        <v>114.83124188662917</v>
      </c>
      <c r="Q8" s="131"/>
      <c r="R8" s="77"/>
      <c r="S8" s="131"/>
      <c r="T8" s="131"/>
      <c r="U8" s="77"/>
      <c r="V8" s="131"/>
      <c r="W8" s="131"/>
      <c r="X8" s="77"/>
    </row>
    <row r="9" spans="1:24" x14ac:dyDescent="0.2">
      <c r="A9" s="80" t="s">
        <v>87</v>
      </c>
      <c r="B9" s="128">
        <f t="shared" si="0"/>
        <v>8154</v>
      </c>
      <c r="C9" s="128">
        <f t="shared" si="6"/>
        <v>8352</v>
      </c>
      <c r="D9" s="129">
        <f t="shared" si="1"/>
        <v>97.629310344827587</v>
      </c>
      <c r="E9" s="128">
        <v>915</v>
      </c>
      <c r="F9" s="128">
        <v>1316</v>
      </c>
      <c r="G9" s="130">
        <f t="shared" si="2"/>
        <v>69.528875379939208</v>
      </c>
      <c r="H9" s="128">
        <v>7239</v>
      </c>
      <c r="I9" s="128">
        <v>7036</v>
      </c>
      <c r="J9" s="130">
        <f t="shared" si="3"/>
        <v>102.88516202387721</v>
      </c>
      <c r="K9" s="128">
        <v>20345</v>
      </c>
      <c r="L9" s="128">
        <v>18921</v>
      </c>
      <c r="M9" s="130">
        <f t="shared" si="4"/>
        <v>107.52602927963638</v>
      </c>
      <c r="N9" s="157">
        <f t="shared" si="7"/>
        <v>28499</v>
      </c>
      <c r="O9" s="157">
        <f t="shared" si="7"/>
        <v>27273</v>
      </c>
      <c r="P9" s="130">
        <f t="shared" si="5"/>
        <v>104.49528838044952</v>
      </c>
      <c r="Q9" s="131"/>
      <c r="R9" s="77"/>
      <c r="S9" s="131"/>
      <c r="T9" s="131"/>
      <c r="U9" s="77"/>
      <c r="V9" s="131"/>
      <c r="W9" s="131"/>
      <c r="X9" s="77"/>
    </row>
    <row r="10" spans="1:24" x14ac:dyDescent="0.2">
      <c r="A10" s="80" t="s">
        <v>88</v>
      </c>
      <c r="B10" s="128">
        <f t="shared" si="0"/>
        <v>9331</v>
      </c>
      <c r="C10" s="128">
        <f t="shared" si="6"/>
        <v>6728</v>
      </c>
      <c r="D10" s="129">
        <f t="shared" si="1"/>
        <v>138.68906064209276</v>
      </c>
      <c r="E10" s="128">
        <v>71</v>
      </c>
      <c r="F10" s="128">
        <v>76</v>
      </c>
      <c r="G10" s="130">
        <f t="shared" si="2"/>
        <v>93.421052631578945</v>
      </c>
      <c r="H10" s="128">
        <v>9260</v>
      </c>
      <c r="I10" s="128">
        <v>6652</v>
      </c>
      <c r="J10" s="130">
        <f t="shared" si="3"/>
        <v>139.20625375826819</v>
      </c>
      <c r="K10" s="128">
        <v>19536</v>
      </c>
      <c r="L10" s="128">
        <v>20678</v>
      </c>
      <c r="M10" s="130">
        <f t="shared" si="4"/>
        <v>94.477222168488254</v>
      </c>
      <c r="N10" s="157">
        <f t="shared" si="7"/>
        <v>28867</v>
      </c>
      <c r="O10" s="157">
        <f t="shared" si="7"/>
        <v>27406</v>
      </c>
      <c r="P10" s="130">
        <f t="shared" si="5"/>
        <v>105.33094942713274</v>
      </c>
      <c r="Q10" s="131"/>
      <c r="R10" s="77"/>
      <c r="S10" s="131"/>
      <c r="T10" s="131"/>
      <c r="U10" s="77"/>
      <c r="V10" s="131"/>
      <c r="W10" s="131"/>
      <c r="X10" s="77"/>
    </row>
    <row r="11" spans="1:24" x14ac:dyDescent="0.2">
      <c r="A11" s="80" t="s">
        <v>89</v>
      </c>
      <c r="B11" s="128">
        <f t="shared" si="0"/>
        <v>315</v>
      </c>
      <c r="C11" s="128">
        <f t="shared" si="6"/>
        <v>471</v>
      </c>
      <c r="D11" s="129">
        <f t="shared" si="1"/>
        <v>66.878980891719735</v>
      </c>
      <c r="E11" s="128">
        <v>5</v>
      </c>
      <c r="F11" s="128">
        <v>4</v>
      </c>
      <c r="G11" s="130">
        <f t="shared" si="2"/>
        <v>125</v>
      </c>
      <c r="H11" s="128">
        <v>310</v>
      </c>
      <c r="I11" s="128">
        <v>467</v>
      </c>
      <c r="J11" s="130">
        <f t="shared" si="3"/>
        <v>66.381156316916488</v>
      </c>
      <c r="K11" s="128">
        <v>1450</v>
      </c>
      <c r="L11" s="128">
        <v>1768</v>
      </c>
      <c r="M11" s="130">
        <f t="shared" si="4"/>
        <v>82.013574660633481</v>
      </c>
      <c r="N11" s="157">
        <f t="shared" si="7"/>
        <v>1765</v>
      </c>
      <c r="O11" s="157">
        <f t="shared" si="7"/>
        <v>2239</v>
      </c>
      <c r="P11" s="130">
        <f t="shared" si="5"/>
        <v>78.829834747655198</v>
      </c>
      <c r="Q11" s="131"/>
      <c r="R11" s="77"/>
      <c r="S11" s="131"/>
      <c r="T11" s="131"/>
      <c r="U11" s="77"/>
      <c r="V11" s="131"/>
      <c r="W11" s="131"/>
      <c r="X11" s="77"/>
    </row>
    <row r="12" spans="1:24" x14ac:dyDescent="0.2">
      <c r="A12" s="80" t="s">
        <v>90</v>
      </c>
      <c r="B12" s="128">
        <f t="shared" si="0"/>
        <v>6534</v>
      </c>
      <c r="C12" s="128">
        <f t="shared" si="6"/>
        <v>6798</v>
      </c>
      <c r="D12" s="129">
        <f t="shared" si="1"/>
        <v>96.116504854368941</v>
      </c>
      <c r="E12" s="128">
        <v>252</v>
      </c>
      <c r="F12" s="128">
        <v>711</v>
      </c>
      <c r="G12" s="130">
        <f t="shared" si="2"/>
        <v>35.443037974683541</v>
      </c>
      <c r="H12" s="128">
        <v>6282</v>
      </c>
      <c r="I12" s="128">
        <v>6087</v>
      </c>
      <c r="J12" s="130">
        <f t="shared" si="3"/>
        <v>103.20354854608182</v>
      </c>
      <c r="K12" s="128">
        <v>7868</v>
      </c>
      <c r="L12" s="128">
        <v>7894</v>
      </c>
      <c r="M12" s="130">
        <f t="shared" si="4"/>
        <v>99.67063592601977</v>
      </c>
      <c r="N12" s="157">
        <f t="shared" si="7"/>
        <v>14402</v>
      </c>
      <c r="O12" s="157">
        <f t="shared" si="7"/>
        <v>14692</v>
      </c>
      <c r="P12" s="130">
        <f t="shared" si="5"/>
        <v>98.026136673019337</v>
      </c>
      <c r="Q12" s="131"/>
      <c r="R12" s="77"/>
      <c r="S12" s="131"/>
      <c r="T12" s="131"/>
      <c r="U12" s="77"/>
      <c r="V12" s="131"/>
      <c r="W12" s="131"/>
      <c r="X12" s="77"/>
    </row>
    <row r="13" spans="1:24" x14ac:dyDescent="0.2">
      <c r="A13" s="80" t="s">
        <v>91</v>
      </c>
      <c r="B13" s="128">
        <f t="shared" si="0"/>
        <v>10576</v>
      </c>
      <c r="C13" s="128">
        <f>I13</f>
        <v>18953</v>
      </c>
      <c r="D13" s="129">
        <f t="shared" si="1"/>
        <v>55.801192423363055</v>
      </c>
      <c r="E13" s="128">
        <v>704</v>
      </c>
      <c r="F13" s="284" t="s">
        <v>203</v>
      </c>
      <c r="G13" s="130" t="s">
        <v>203</v>
      </c>
      <c r="H13" s="128">
        <v>9872</v>
      </c>
      <c r="I13" s="128">
        <v>18953</v>
      </c>
      <c r="J13" s="130">
        <f t="shared" si="3"/>
        <v>52.086740885347972</v>
      </c>
      <c r="K13" s="128">
        <v>26816</v>
      </c>
      <c r="L13" s="128">
        <v>27506</v>
      </c>
      <c r="M13" s="130">
        <f t="shared" si="4"/>
        <v>97.491456409510647</v>
      </c>
      <c r="N13" s="157">
        <f t="shared" si="7"/>
        <v>37392</v>
      </c>
      <c r="O13" s="157">
        <f t="shared" si="7"/>
        <v>46459</v>
      </c>
      <c r="P13" s="130">
        <f t="shared" si="5"/>
        <v>80.483867496071809</v>
      </c>
      <c r="Q13" s="131"/>
      <c r="R13" s="77"/>
      <c r="S13" s="131"/>
      <c r="T13" s="131"/>
      <c r="U13" s="77"/>
      <c r="V13" s="131"/>
      <c r="W13" s="131"/>
      <c r="X13" s="77"/>
    </row>
    <row r="14" spans="1:24" x14ac:dyDescent="0.2">
      <c r="A14" s="80" t="s">
        <v>92</v>
      </c>
      <c r="B14" s="128">
        <f t="shared" si="0"/>
        <v>6079</v>
      </c>
      <c r="C14" s="128">
        <f t="shared" si="6"/>
        <v>6705</v>
      </c>
      <c r="D14" s="129">
        <f t="shared" si="1"/>
        <v>90.663683818046238</v>
      </c>
      <c r="E14" s="128">
        <v>1480</v>
      </c>
      <c r="F14" s="128">
        <v>1102</v>
      </c>
      <c r="G14" s="130">
        <f t="shared" si="2"/>
        <v>134.30127041742287</v>
      </c>
      <c r="H14" s="128">
        <v>4599</v>
      </c>
      <c r="I14" s="128">
        <v>5603</v>
      </c>
      <c r="J14" s="130">
        <f t="shared" si="3"/>
        <v>82.081028020703201</v>
      </c>
      <c r="K14" s="128">
        <v>12120</v>
      </c>
      <c r="L14" s="128">
        <v>14049</v>
      </c>
      <c r="M14" s="130">
        <f t="shared" si="4"/>
        <v>86.269485372624374</v>
      </c>
      <c r="N14" s="157">
        <f t="shared" si="7"/>
        <v>18199</v>
      </c>
      <c r="O14" s="157">
        <f t="shared" si="7"/>
        <v>20754</v>
      </c>
      <c r="P14" s="130">
        <f t="shared" si="5"/>
        <v>87.689120169605857</v>
      </c>
      <c r="Q14" s="131"/>
      <c r="R14" s="77"/>
      <c r="S14" s="131"/>
      <c r="T14" s="131"/>
      <c r="U14" s="77"/>
      <c r="V14" s="131"/>
      <c r="W14" s="131"/>
      <c r="X14" s="77"/>
    </row>
    <row r="15" spans="1:24" x14ac:dyDescent="0.2">
      <c r="A15" s="80" t="s">
        <v>93</v>
      </c>
      <c r="B15" s="128">
        <f t="shared" si="0"/>
        <v>3153</v>
      </c>
      <c r="C15" s="128">
        <f t="shared" si="6"/>
        <v>2981</v>
      </c>
      <c r="D15" s="129">
        <f t="shared" si="1"/>
        <v>105.76987588057698</v>
      </c>
      <c r="E15" s="128">
        <v>621</v>
      </c>
      <c r="F15" s="128">
        <v>578</v>
      </c>
      <c r="G15" s="130">
        <f t="shared" si="2"/>
        <v>107.43944636678199</v>
      </c>
      <c r="H15" s="128">
        <v>2532</v>
      </c>
      <c r="I15" s="128">
        <v>2403</v>
      </c>
      <c r="J15" s="130">
        <f t="shared" si="3"/>
        <v>105.36828963795256</v>
      </c>
      <c r="K15" s="128">
        <v>5653</v>
      </c>
      <c r="L15" s="128">
        <v>6318</v>
      </c>
      <c r="M15" s="130">
        <f t="shared" si="4"/>
        <v>89.47451725229503</v>
      </c>
      <c r="N15" s="157">
        <f t="shared" si="7"/>
        <v>8806</v>
      </c>
      <c r="O15" s="157">
        <f t="shared" si="7"/>
        <v>9299</v>
      </c>
      <c r="P15" s="130">
        <f t="shared" si="5"/>
        <v>94.698354661791598</v>
      </c>
      <c r="Q15" s="131"/>
      <c r="R15" s="77"/>
      <c r="S15" s="131"/>
      <c r="T15" s="131"/>
      <c r="U15" s="77"/>
      <c r="V15" s="131"/>
      <c r="W15" s="131"/>
      <c r="X15" s="77"/>
    </row>
    <row r="16" spans="1:24" ht="14.25" customHeight="1" x14ac:dyDescent="0.2">
      <c r="A16" s="80" t="s">
        <v>94</v>
      </c>
      <c r="B16" s="128">
        <f t="shared" si="0"/>
        <v>153</v>
      </c>
      <c r="C16" s="128">
        <f>I16</f>
        <v>136</v>
      </c>
      <c r="D16" s="129">
        <f t="shared" si="1"/>
        <v>112.5</v>
      </c>
      <c r="E16" s="128">
        <v>12</v>
      </c>
      <c r="F16" s="284" t="s">
        <v>203</v>
      </c>
      <c r="G16" s="130" t="s">
        <v>203</v>
      </c>
      <c r="H16" s="128">
        <v>141</v>
      </c>
      <c r="I16" s="128">
        <v>136</v>
      </c>
      <c r="J16" s="130">
        <f t="shared" si="3"/>
        <v>103.6764705882353</v>
      </c>
      <c r="K16" s="128">
        <v>1354</v>
      </c>
      <c r="L16" s="128">
        <v>1460</v>
      </c>
      <c r="M16" s="130">
        <f t="shared" si="4"/>
        <v>92.739726027397268</v>
      </c>
      <c r="N16" s="157">
        <f t="shared" si="7"/>
        <v>1507</v>
      </c>
      <c r="O16" s="157">
        <f t="shared" si="7"/>
        <v>1596</v>
      </c>
      <c r="P16" s="130">
        <f t="shared" si="5"/>
        <v>94.423558897243097</v>
      </c>
      <c r="Q16" s="131"/>
      <c r="R16" s="77"/>
      <c r="S16" s="131"/>
      <c r="T16" s="131"/>
      <c r="U16" s="77"/>
      <c r="V16" s="131"/>
      <c r="W16" s="131"/>
      <c r="X16" s="77"/>
    </row>
    <row r="17" spans="1:24" ht="14.25" customHeight="1" x14ac:dyDescent="0.2">
      <c r="A17" s="80" t="s">
        <v>95</v>
      </c>
      <c r="B17" s="128">
        <f t="shared" si="0"/>
        <v>824</v>
      </c>
      <c r="C17" s="128">
        <f t="shared" si="6"/>
        <v>899</v>
      </c>
      <c r="D17" s="129">
        <f t="shared" si="1"/>
        <v>91.657397107897665</v>
      </c>
      <c r="E17" s="128">
        <v>1</v>
      </c>
      <c r="F17" s="128">
        <v>139</v>
      </c>
      <c r="G17" s="130">
        <f t="shared" si="2"/>
        <v>0.71942446043165476</v>
      </c>
      <c r="H17" s="128">
        <v>823</v>
      </c>
      <c r="I17" s="128">
        <v>760</v>
      </c>
      <c r="J17" s="130">
        <f t="shared" si="3"/>
        <v>108.28947368421053</v>
      </c>
      <c r="K17" s="128">
        <v>10887</v>
      </c>
      <c r="L17" s="128">
        <v>12195</v>
      </c>
      <c r="M17" s="130">
        <f t="shared" si="4"/>
        <v>89.274292742927429</v>
      </c>
      <c r="N17" s="157">
        <f t="shared" si="7"/>
        <v>11711</v>
      </c>
      <c r="O17" s="157">
        <f t="shared" si="7"/>
        <v>13094</v>
      </c>
      <c r="P17" s="130">
        <f t="shared" si="5"/>
        <v>89.43791049335573</v>
      </c>
      <c r="Q17" s="131"/>
      <c r="R17" s="77"/>
      <c r="S17" s="131"/>
      <c r="T17" s="131"/>
      <c r="U17" s="77"/>
      <c r="V17" s="131"/>
      <c r="W17" s="131"/>
      <c r="X17" s="77"/>
    </row>
    <row r="18" spans="1:24" s="134" customFormat="1" ht="12" x14ac:dyDescent="0.2">
      <c r="A18" s="80" t="s">
        <v>96</v>
      </c>
      <c r="B18" s="128">
        <f>H18</f>
        <v>1319</v>
      </c>
      <c r="C18" s="128">
        <f t="shared" si="6"/>
        <v>1446</v>
      </c>
      <c r="D18" s="129">
        <f t="shared" si="1"/>
        <v>91.217150760719221</v>
      </c>
      <c r="E18" s="284" t="s">
        <v>203</v>
      </c>
      <c r="F18" s="128">
        <v>16</v>
      </c>
      <c r="G18" s="130" t="s">
        <v>203</v>
      </c>
      <c r="H18" s="128">
        <v>1319</v>
      </c>
      <c r="I18" s="128">
        <v>1430</v>
      </c>
      <c r="J18" s="130">
        <f t="shared" si="3"/>
        <v>92.23776223776224</v>
      </c>
      <c r="K18" s="128">
        <v>3137</v>
      </c>
      <c r="L18" s="128">
        <v>3387</v>
      </c>
      <c r="M18" s="130">
        <f t="shared" si="4"/>
        <v>92.618836728668441</v>
      </c>
      <c r="N18" s="157">
        <f t="shared" si="7"/>
        <v>4456</v>
      </c>
      <c r="O18" s="157">
        <f t="shared" si="7"/>
        <v>4833</v>
      </c>
      <c r="P18" s="130">
        <f t="shared" si="5"/>
        <v>92.199462031864272</v>
      </c>
      <c r="Q18" s="131"/>
      <c r="R18" s="77"/>
      <c r="S18" s="131"/>
      <c r="T18" s="131"/>
      <c r="U18" s="77"/>
      <c r="V18" s="131"/>
      <c r="W18" s="131"/>
      <c r="X18" s="77"/>
    </row>
    <row r="19" spans="1:24" ht="14.25" customHeight="1" x14ac:dyDescent="0.2">
      <c r="A19" s="80" t="s">
        <v>97</v>
      </c>
      <c r="B19" s="128">
        <f>H19</f>
        <v>3278</v>
      </c>
      <c r="C19" s="128">
        <f t="shared" si="6"/>
        <v>4872</v>
      </c>
      <c r="D19" s="129">
        <f t="shared" si="1"/>
        <v>67.282430213464693</v>
      </c>
      <c r="E19" s="284" t="s">
        <v>203</v>
      </c>
      <c r="F19" s="128">
        <v>2</v>
      </c>
      <c r="G19" s="130" t="s">
        <v>203</v>
      </c>
      <c r="H19" s="128">
        <v>3278</v>
      </c>
      <c r="I19" s="128">
        <v>4870</v>
      </c>
      <c r="J19" s="130">
        <f t="shared" si="3"/>
        <v>67.310061601642715</v>
      </c>
      <c r="K19" s="128">
        <v>5612</v>
      </c>
      <c r="L19" s="128">
        <v>6788</v>
      </c>
      <c r="M19" s="130">
        <f t="shared" si="4"/>
        <v>82.675309369475556</v>
      </c>
      <c r="N19" s="157">
        <f t="shared" si="7"/>
        <v>8890</v>
      </c>
      <c r="O19" s="157">
        <f t="shared" si="7"/>
        <v>11660</v>
      </c>
      <c r="P19" s="130">
        <f t="shared" si="5"/>
        <v>76.243567753001713</v>
      </c>
      <c r="Q19" s="131"/>
      <c r="R19" s="77"/>
      <c r="S19" s="131"/>
      <c r="T19" s="131"/>
      <c r="U19" s="77"/>
      <c r="V19" s="131"/>
      <c r="W19" s="131"/>
      <c r="X19" s="77"/>
    </row>
    <row r="20" spans="1:24" ht="14.25" customHeight="1" x14ac:dyDescent="0.2">
      <c r="A20" s="80" t="s">
        <v>98</v>
      </c>
      <c r="B20" s="128">
        <f t="shared" si="0"/>
        <v>2301</v>
      </c>
      <c r="C20" s="128">
        <f t="shared" si="6"/>
        <v>1802</v>
      </c>
      <c r="D20" s="129">
        <f t="shared" si="1"/>
        <v>127.69145394006659</v>
      </c>
      <c r="E20" s="128">
        <v>168</v>
      </c>
      <c r="F20" s="128">
        <v>6</v>
      </c>
      <c r="G20" s="130">
        <f t="shared" si="2"/>
        <v>2800</v>
      </c>
      <c r="H20" s="128">
        <v>2133</v>
      </c>
      <c r="I20" s="128">
        <v>1796</v>
      </c>
      <c r="J20" s="130">
        <f t="shared" si="3"/>
        <v>118.76391982182628</v>
      </c>
      <c r="K20" s="128">
        <v>6612</v>
      </c>
      <c r="L20" s="128">
        <v>6778</v>
      </c>
      <c r="M20" s="130">
        <f t="shared" si="4"/>
        <v>97.550899970492765</v>
      </c>
      <c r="N20" s="157">
        <f t="shared" si="7"/>
        <v>8913</v>
      </c>
      <c r="O20" s="157">
        <f t="shared" si="7"/>
        <v>8580</v>
      </c>
      <c r="P20" s="130">
        <f t="shared" si="5"/>
        <v>103.88111888111888</v>
      </c>
      <c r="Q20" s="131"/>
      <c r="R20" s="77"/>
      <c r="S20" s="131"/>
      <c r="T20" s="131"/>
      <c r="U20" s="77"/>
      <c r="V20" s="131"/>
      <c r="W20" s="131"/>
      <c r="X20" s="77"/>
    </row>
    <row r="21" spans="1:24" ht="14.25" customHeight="1" x14ac:dyDescent="0.2">
      <c r="A21" s="80" t="s">
        <v>99</v>
      </c>
      <c r="B21" s="128">
        <f t="shared" si="0"/>
        <v>8971</v>
      </c>
      <c r="C21" s="128">
        <f t="shared" si="6"/>
        <v>5438</v>
      </c>
      <c r="D21" s="129">
        <f t="shared" si="1"/>
        <v>164.96873850680399</v>
      </c>
      <c r="E21" s="128">
        <v>4666</v>
      </c>
      <c r="F21" s="128">
        <v>1972</v>
      </c>
      <c r="G21" s="130">
        <f t="shared" si="2"/>
        <v>236.61257606490869</v>
      </c>
      <c r="H21" s="128">
        <v>4305</v>
      </c>
      <c r="I21" s="128">
        <v>3466</v>
      </c>
      <c r="J21" s="130">
        <f t="shared" si="3"/>
        <v>124.2065781881131</v>
      </c>
      <c r="K21" s="128">
        <v>108005</v>
      </c>
      <c r="L21" s="128">
        <v>157385</v>
      </c>
      <c r="M21" s="130">
        <f t="shared" si="4"/>
        <v>68.624710105791536</v>
      </c>
      <c r="N21" s="157">
        <f t="shared" si="7"/>
        <v>116976</v>
      </c>
      <c r="O21" s="157">
        <f t="shared" si="7"/>
        <v>162823</v>
      </c>
      <c r="P21" s="130">
        <f t="shared" si="5"/>
        <v>71.84243012350835</v>
      </c>
      <c r="Q21" s="131"/>
      <c r="R21" s="77"/>
      <c r="S21" s="131"/>
      <c r="T21" s="131"/>
      <c r="U21" s="77"/>
      <c r="V21" s="131"/>
      <c r="W21" s="131"/>
      <c r="X21" s="77"/>
    </row>
    <row r="22" spans="1:24" ht="14.25" customHeight="1" x14ac:dyDescent="0.2">
      <c r="A22" s="79" t="s">
        <v>100</v>
      </c>
      <c r="B22" s="128">
        <f>H22</f>
        <v>3886</v>
      </c>
      <c r="C22" s="128">
        <f t="shared" si="6"/>
        <v>4059</v>
      </c>
      <c r="D22" s="129">
        <f t="shared" si="1"/>
        <v>95.737866469573788</v>
      </c>
      <c r="E22" s="284"/>
      <c r="F22" s="284"/>
      <c r="G22" s="133" t="s">
        <v>203</v>
      </c>
      <c r="H22" s="128">
        <v>3886</v>
      </c>
      <c r="I22" s="128">
        <v>4059</v>
      </c>
      <c r="J22" s="130">
        <f t="shared" si="3"/>
        <v>95.737866469573788</v>
      </c>
      <c r="K22" s="128">
        <v>4158</v>
      </c>
      <c r="L22" s="128">
        <v>3506</v>
      </c>
      <c r="M22" s="130">
        <f t="shared" si="4"/>
        <v>118.59669138619509</v>
      </c>
      <c r="N22" s="157">
        <f t="shared" si="7"/>
        <v>8044</v>
      </c>
      <c r="O22" s="157">
        <f t="shared" si="7"/>
        <v>7565</v>
      </c>
      <c r="P22" s="130">
        <f t="shared" si="5"/>
        <v>106.33179114342366</v>
      </c>
      <c r="Q22" s="131"/>
      <c r="R22" s="81"/>
      <c r="S22" s="131"/>
      <c r="T22" s="131"/>
      <c r="U22" s="77"/>
      <c r="V22" s="131"/>
      <c r="W22" s="131"/>
      <c r="X22" s="77"/>
    </row>
    <row r="23" spans="1:24" ht="14.25" customHeight="1" x14ac:dyDescent="0.2">
      <c r="A23" s="80" t="s">
        <v>101</v>
      </c>
      <c r="B23" s="128">
        <f>H23</f>
        <v>2153</v>
      </c>
      <c r="C23" s="128">
        <f>I23</f>
        <v>1355</v>
      </c>
      <c r="D23" s="129">
        <f t="shared" si="1"/>
        <v>158.8929889298893</v>
      </c>
      <c r="E23" s="284" t="s">
        <v>203</v>
      </c>
      <c r="F23" s="284" t="s">
        <v>203</v>
      </c>
      <c r="G23" s="133" t="s">
        <v>203</v>
      </c>
      <c r="H23" s="128">
        <v>2153</v>
      </c>
      <c r="I23" s="128">
        <v>1355</v>
      </c>
      <c r="J23" s="130">
        <f t="shared" si="3"/>
        <v>158.8929889298893</v>
      </c>
      <c r="K23" s="128">
        <v>6023</v>
      </c>
      <c r="L23" s="157">
        <v>6175</v>
      </c>
      <c r="M23" s="130">
        <f t="shared" si="4"/>
        <v>97.538461538461533</v>
      </c>
      <c r="N23" s="157">
        <f t="shared" si="7"/>
        <v>8176</v>
      </c>
      <c r="O23" s="157">
        <f t="shared" si="7"/>
        <v>7530</v>
      </c>
      <c r="P23" s="130">
        <f t="shared" si="5"/>
        <v>108.57901726427623</v>
      </c>
      <c r="Q23" s="81"/>
      <c r="R23" s="81"/>
      <c r="S23" s="131"/>
      <c r="T23" s="131"/>
      <c r="U23" s="77"/>
      <c r="V23" s="131"/>
      <c r="W23" s="131"/>
      <c r="X23" s="77"/>
    </row>
    <row r="24" spans="1:24" x14ac:dyDescent="0.2">
      <c r="A24" s="80" t="s">
        <v>102</v>
      </c>
      <c r="B24" s="133" t="s">
        <v>203</v>
      </c>
      <c r="C24" s="128" t="s">
        <v>203</v>
      </c>
      <c r="D24" s="129" t="s">
        <v>203</v>
      </c>
      <c r="E24" s="284" t="s">
        <v>203</v>
      </c>
      <c r="F24" s="284" t="s">
        <v>203</v>
      </c>
      <c r="G24" s="133" t="s">
        <v>203</v>
      </c>
      <c r="H24" s="284" t="s">
        <v>203</v>
      </c>
      <c r="I24" s="284" t="s">
        <v>203</v>
      </c>
      <c r="J24" s="130" t="s">
        <v>203</v>
      </c>
      <c r="K24" s="128">
        <v>17</v>
      </c>
      <c r="L24" s="157">
        <v>16</v>
      </c>
      <c r="M24" s="130">
        <f t="shared" si="4"/>
        <v>106.25</v>
      </c>
      <c r="N24" s="157">
        <f>K24</f>
        <v>17</v>
      </c>
      <c r="O24" s="157">
        <f>L24</f>
        <v>16</v>
      </c>
      <c r="P24" s="130">
        <f t="shared" si="5"/>
        <v>106.25</v>
      </c>
      <c r="Q24" s="81"/>
      <c r="R24" s="81"/>
      <c r="S24" s="81"/>
      <c r="T24" s="131"/>
      <c r="U24" s="81"/>
      <c r="V24" s="131"/>
      <c r="W24" s="131"/>
      <c r="X24" s="77"/>
    </row>
    <row r="25" spans="1:24" x14ac:dyDescent="0.2">
      <c r="A25" s="80" t="s">
        <v>103</v>
      </c>
      <c r="B25" s="133" t="s">
        <v>203</v>
      </c>
      <c r="C25" s="128" t="s">
        <v>203</v>
      </c>
      <c r="D25" s="129" t="s">
        <v>203</v>
      </c>
      <c r="E25" s="284" t="s">
        <v>203</v>
      </c>
      <c r="F25" s="284" t="s">
        <v>203</v>
      </c>
      <c r="G25" s="133" t="s">
        <v>203</v>
      </c>
      <c r="H25" s="284" t="s">
        <v>203</v>
      </c>
      <c r="I25" s="284" t="s">
        <v>203</v>
      </c>
      <c r="J25" s="130" t="s">
        <v>203</v>
      </c>
      <c r="K25" s="128" t="s">
        <v>203</v>
      </c>
      <c r="L25" s="157">
        <v>10</v>
      </c>
      <c r="M25" s="130" t="s">
        <v>203</v>
      </c>
      <c r="N25" s="157" t="s">
        <v>203</v>
      </c>
      <c r="O25" s="157">
        <f>L25</f>
        <v>10</v>
      </c>
      <c r="P25" s="130" t="s">
        <v>203</v>
      </c>
      <c r="Q25" s="81"/>
      <c r="R25" s="81"/>
      <c r="S25" s="81"/>
      <c r="T25" s="131"/>
      <c r="U25" s="81"/>
      <c r="V25" s="131"/>
      <c r="W25" s="131"/>
      <c r="X25" s="77"/>
    </row>
    <row r="26" spans="1:24" x14ac:dyDescent="0.2">
      <c r="A26" s="82" t="s">
        <v>104</v>
      </c>
      <c r="B26" s="135">
        <f>H26</f>
        <v>310</v>
      </c>
      <c r="C26" s="135">
        <f>I26</f>
        <v>310</v>
      </c>
      <c r="D26" s="162">
        <f t="shared" si="1"/>
        <v>100</v>
      </c>
      <c r="E26" s="136" t="s">
        <v>203</v>
      </c>
      <c r="F26" s="136" t="s">
        <v>203</v>
      </c>
      <c r="G26" s="136" t="s">
        <v>203</v>
      </c>
      <c r="H26" s="135">
        <v>310</v>
      </c>
      <c r="I26" s="135">
        <v>310</v>
      </c>
      <c r="J26" s="162">
        <f t="shared" ref="J26" si="8">H26/I26*100</f>
        <v>100</v>
      </c>
      <c r="K26" s="135">
        <v>2792</v>
      </c>
      <c r="L26" s="135">
        <v>2792</v>
      </c>
      <c r="M26" s="162">
        <f t="shared" ref="M26" si="9">K26/L26*100</f>
        <v>100</v>
      </c>
      <c r="N26" s="135">
        <f t="shared" si="7"/>
        <v>3102</v>
      </c>
      <c r="O26" s="135">
        <f t="shared" si="7"/>
        <v>3102</v>
      </c>
      <c r="P26" s="147">
        <v>100</v>
      </c>
      <c r="Q26" s="81"/>
      <c r="R26" s="81"/>
      <c r="S26" s="81"/>
      <c r="T26" s="81"/>
      <c r="U26" s="81"/>
      <c r="V26" s="131"/>
      <c r="W26" s="131"/>
      <c r="X26" s="77"/>
    </row>
    <row r="27" spans="1:24" x14ac:dyDescent="0.2">
      <c r="A27" s="115"/>
      <c r="B27" s="81"/>
      <c r="C27" s="131"/>
      <c r="D27" s="131"/>
      <c r="E27" s="77"/>
      <c r="F27" s="131"/>
      <c r="G27" s="131"/>
      <c r="H27" s="77"/>
    </row>
    <row r="28" spans="1:24" x14ac:dyDescent="0.2">
      <c r="A28" s="240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</row>
    <row r="29" spans="1:24" ht="18.75" customHeight="1" x14ac:dyDescent="0.2">
      <c r="G29" s="259"/>
    </row>
  </sheetData>
  <mergeCells count="8">
    <mergeCell ref="N3:P4"/>
    <mergeCell ref="E4:G4"/>
    <mergeCell ref="H4:J4"/>
    <mergeCell ref="A1:M1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92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zoomScaleNormal="100" workbookViewId="0">
      <selection activeCell="A4" sqref="A4:A5"/>
    </sheetView>
  </sheetViews>
  <sheetFormatPr defaultRowHeight="12.75" x14ac:dyDescent="0.2"/>
  <cols>
    <col min="1" max="1" width="20.7109375" style="137" customWidth="1"/>
    <col min="2" max="2" width="17.5703125" style="300" customWidth="1"/>
    <col min="3" max="3" width="22.5703125" style="300" customWidth="1"/>
    <col min="4" max="4" width="22" style="300" customWidth="1"/>
    <col min="5" max="5" width="15.42578125" style="300" customWidth="1"/>
    <col min="6" max="6" width="21.5703125" style="300" customWidth="1"/>
    <col min="7" max="256" width="9.140625" style="137"/>
    <col min="257" max="257" width="20.7109375" style="137" customWidth="1"/>
    <col min="258" max="258" width="17.5703125" style="137" customWidth="1"/>
    <col min="259" max="259" width="22.5703125" style="137" customWidth="1"/>
    <col min="260" max="260" width="22" style="137" customWidth="1"/>
    <col min="261" max="261" width="15.42578125" style="137" customWidth="1"/>
    <col min="262" max="262" width="21.5703125" style="137" customWidth="1"/>
    <col min="263" max="512" width="9.140625" style="137"/>
    <col min="513" max="513" width="20.7109375" style="137" customWidth="1"/>
    <col min="514" max="514" width="17.5703125" style="137" customWidth="1"/>
    <col min="515" max="515" width="22.5703125" style="137" customWidth="1"/>
    <col min="516" max="516" width="22" style="137" customWidth="1"/>
    <col min="517" max="517" width="15.42578125" style="137" customWidth="1"/>
    <col min="518" max="518" width="21.5703125" style="137" customWidth="1"/>
    <col min="519" max="768" width="9.140625" style="137"/>
    <col min="769" max="769" width="20.7109375" style="137" customWidth="1"/>
    <col min="770" max="770" width="17.5703125" style="137" customWidth="1"/>
    <col min="771" max="771" width="22.5703125" style="137" customWidth="1"/>
    <col min="772" max="772" width="22" style="137" customWidth="1"/>
    <col min="773" max="773" width="15.42578125" style="137" customWidth="1"/>
    <col min="774" max="774" width="21.5703125" style="137" customWidth="1"/>
    <col min="775" max="1024" width="9.140625" style="137"/>
    <col min="1025" max="1025" width="20.7109375" style="137" customWidth="1"/>
    <col min="1026" max="1026" width="17.5703125" style="137" customWidth="1"/>
    <col min="1027" max="1027" width="22.5703125" style="137" customWidth="1"/>
    <col min="1028" max="1028" width="22" style="137" customWidth="1"/>
    <col min="1029" max="1029" width="15.42578125" style="137" customWidth="1"/>
    <col min="1030" max="1030" width="21.5703125" style="137" customWidth="1"/>
    <col min="1031" max="1280" width="9.140625" style="137"/>
    <col min="1281" max="1281" width="20.7109375" style="137" customWidth="1"/>
    <col min="1282" max="1282" width="17.5703125" style="137" customWidth="1"/>
    <col min="1283" max="1283" width="22.5703125" style="137" customWidth="1"/>
    <col min="1284" max="1284" width="22" style="137" customWidth="1"/>
    <col min="1285" max="1285" width="15.42578125" style="137" customWidth="1"/>
    <col min="1286" max="1286" width="21.5703125" style="137" customWidth="1"/>
    <col min="1287" max="1536" width="9.140625" style="137"/>
    <col min="1537" max="1537" width="20.7109375" style="137" customWidth="1"/>
    <col min="1538" max="1538" width="17.5703125" style="137" customWidth="1"/>
    <col min="1539" max="1539" width="22.5703125" style="137" customWidth="1"/>
    <col min="1540" max="1540" width="22" style="137" customWidth="1"/>
    <col min="1541" max="1541" width="15.42578125" style="137" customWidth="1"/>
    <col min="1542" max="1542" width="21.5703125" style="137" customWidth="1"/>
    <col min="1543" max="1792" width="9.140625" style="137"/>
    <col min="1793" max="1793" width="20.7109375" style="137" customWidth="1"/>
    <col min="1794" max="1794" width="17.5703125" style="137" customWidth="1"/>
    <col min="1795" max="1795" width="22.5703125" style="137" customWidth="1"/>
    <col min="1796" max="1796" width="22" style="137" customWidth="1"/>
    <col min="1797" max="1797" width="15.42578125" style="137" customWidth="1"/>
    <col min="1798" max="1798" width="21.5703125" style="137" customWidth="1"/>
    <col min="1799" max="2048" width="9.140625" style="137"/>
    <col min="2049" max="2049" width="20.7109375" style="137" customWidth="1"/>
    <col min="2050" max="2050" width="17.5703125" style="137" customWidth="1"/>
    <col min="2051" max="2051" width="22.5703125" style="137" customWidth="1"/>
    <col min="2052" max="2052" width="22" style="137" customWidth="1"/>
    <col min="2053" max="2053" width="15.42578125" style="137" customWidth="1"/>
    <col min="2054" max="2054" width="21.5703125" style="137" customWidth="1"/>
    <col min="2055" max="2304" width="9.140625" style="137"/>
    <col min="2305" max="2305" width="20.7109375" style="137" customWidth="1"/>
    <col min="2306" max="2306" width="17.5703125" style="137" customWidth="1"/>
    <col min="2307" max="2307" width="22.5703125" style="137" customWidth="1"/>
    <col min="2308" max="2308" width="22" style="137" customWidth="1"/>
    <col min="2309" max="2309" width="15.42578125" style="137" customWidth="1"/>
    <col min="2310" max="2310" width="21.5703125" style="137" customWidth="1"/>
    <col min="2311" max="2560" width="9.140625" style="137"/>
    <col min="2561" max="2561" width="20.7109375" style="137" customWidth="1"/>
    <col min="2562" max="2562" width="17.5703125" style="137" customWidth="1"/>
    <col min="2563" max="2563" width="22.5703125" style="137" customWidth="1"/>
    <col min="2564" max="2564" width="22" style="137" customWidth="1"/>
    <col min="2565" max="2565" width="15.42578125" style="137" customWidth="1"/>
    <col min="2566" max="2566" width="21.5703125" style="137" customWidth="1"/>
    <col min="2567" max="2816" width="9.140625" style="137"/>
    <col min="2817" max="2817" width="20.7109375" style="137" customWidth="1"/>
    <col min="2818" max="2818" width="17.5703125" style="137" customWidth="1"/>
    <col min="2819" max="2819" width="22.5703125" style="137" customWidth="1"/>
    <col min="2820" max="2820" width="22" style="137" customWidth="1"/>
    <col min="2821" max="2821" width="15.42578125" style="137" customWidth="1"/>
    <col min="2822" max="2822" width="21.5703125" style="137" customWidth="1"/>
    <col min="2823" max="3072" width="9.140625" style="137"/>
    <col min="3073" max="3073" width="20.7109375" style="137" customWidth="1"/>
    <col min="3074" max="3074" width="17.5703125" style="137" customWidth="1"/>
    <col min="3075" max="3075" width="22.5703125" style="137" customWidth="1"/>
    <col min="3076" max="3076" width="22" style="137" customWidth="1"/>
    <col min="3077" max="3077" width="15.42578125" style="137" customWidth="1"/>
    <col min="3078" max="3078" width="21.5703125" style="137" customWidth="1"/>
    <col min="3079" max="3328" width="9.140625" style="137"/>
    <col min="3329" max="3329" width="20.7109375" style="137" customWidth="1"/>
    <col min="3330" max="3330" width="17.5703125" style="137" customWidth="1"/>
    <col min="3331" max="3331" width="22.5703125" style="137" customWidth="1"/>
    <col min="3332" max="3332" width="22" style="137" customWidth="1"/>
    <col min="3333" max="3333" width="15.42578125" style="137" customWidth="1"/>
    <col min="3334" max="3334" width="21.5703125" style="137" customWidth="1"/>
    <col min="3335" max="3584" width="9.140625" style="137"/>
    <col min="3585" max="3585" width="20.7109375" style="137" customWidth="1"/>
    <col min="3586" max="3586" width="17.5703125" style="137" customWidth="1"/>
    <col min="3587" max="3587" width="22.5703125" style="137" customWidth="1"/>
    <col min="3588" max="3588" width="22" style="137" customWidth="1"/>
    <col min="3589" max="3589" width="15.42578125" style="137" customWidth="1"/>
    <col min="3590" max="3590" width="21.5703125" style="137" customWidth="1"/>
    <col min="3591" max="3840" width="9.140625" style="137"/>
    <col min="3841" max="3841" width="20.7109375" style="137" customWidth="1"/>
    <col min="3842" max="3842" width="17.5703125" style="137" customWidth="1"/>
    <col min="3843" max="3843" width="22.5703125" style="137" customWidth="1"/>
    <col min="3844" max="3844" width="22" style="137" customWidth="1"/>
    <col min="3845" max="3845" width="15.42578125" style="137" customWidth="1"/>
    <col min="3846" max="3846" width="21.5703125" style="137" customWidth="1"/>
    <col min="3847" max="4096" width="9.140625" style="137"/>
    <col min="4097" max="4097" width="20.7109375" style="137" customWidth="1"/>
    <col min="4098" max="4098" width="17.5703125" style="137" customWidth="1"/>
    <col min="4099" max="4099" width="22.5703125" style="137" customWidth="1"/>
    <col min="4100" max="4100" width="22" style="137" customWidth="1"/>
    <col min="4101" max="4101" width="15.42578125" style="137" customWidth="1"/>
    <col min="4102" max="4102" width="21.5703125" style="137" customWidth="1"/>
    <col min="4103" max="4352" width="9.140625" style="137"/>
    <col min="4353" max="4353" width="20.7109375" style="137" customWidth="1"/>
    <col min="4354" max="4354" width="17.5703125" style="137" customWidth="1"/>
    <col min="4355" max="4355" width="22.5703125" style="137" customWidth="1"/>
    <col min="4356" max="4356" width="22" style="137" customWidth="1"/>
    <col min="4357" max="4357" width="15.42578125" style="137" customWidth="1"/>
    <col min="4358" max="4358" width="21.5703125" style="137" customWidth="1"/>
    <col min="4359" max="4608" width="9.140625" style="137"/>
    <col min="4609" max="4609" width="20.7109375" style="137" customWidth="1"/>
    <col min="4610" max="4610" width="17.5703125" style="137" customWidth="1"/>
    <col min="4611" max="4611" width="22.5703125" style="137" customWidth="1"/>
    <col min="4612" max="4612" width="22" style="137" customWidth="1"/>
    <col min="4613" max="4613" width="15.42578125" style="137" customWidth="1"/>
    <col min="4614" max="4614" width="21.5703125" style="137" customWidth="1"/>
    <col min="4615" max="4864" width="9.140625" style="137"/>
    <col min="4865" max="4865" width="20.7109375" style="137" customWidth="1"/>
    <col min="4866" max="4866" width="17.5703125" style="137" customWidth="1"/>
    <col min="4867" max="4867" width="22.5703125" style="137" customWidth="1"/>
    <col min="4868" max="4868" width="22" style="137" customWidth="1"/>
    <col min="4869" max="4869" width="15.42578125" style="137" customWidth="1"/>
    <col min="4870" max="4870" width="21.5703125" style="137" customWidth="1"/>
    <col min="4871" max="5120" width="9.140625" style="137"/>
    <col min="5121" max="5121" width="20.7109375" style="137" customWidth="1"/>
    <col min="5122" max="5122" width="17.5703125" style="137" customWidth="1"/>
    <col min="5123" max="5123" width="22.5703125" style="137" customWidth="1"/>
    <col min="5124" max="5124" width="22" style="137" customWidth="1"/>
    <col min="5125" max="5125" width="15.42578125" style="137" customWidth="1"/>
    <col min="5126" max="5126" width="21.5703125" style="137" customWidth="1"/>
    <col min="5127" max="5376" width="9.140625" style="137"/>
    <col min="5377" max="5377" width="20.7109375" style="137" customWidth="1"/>
    <col min="5378" max="5378" width="17.5703125" style="137" customWidth="1"/>
    <col min="5379" max="5379" width="22.5703125" style="137" customWidth="1"/>
    <col min="5380" max="5380" width="22" style="137" customWidth="1"/>
    <col min="5381" max="5381" width="15.42578125" style="137" customWidth="1"/>
    <col min="5382" max="5382" width="21.5703125" style="137" customWidth="1"/>
    <col min="5383" max="5632" width="9.140625" style="137"/>
    <col min="5633" max="5633" width="20.7109375" style="137" customWidth="1"/>
    <col min="5634" max="5634" width="17.5703125" style="137" customWidth="1"/>
    <col min="5635" max="5635" width="22.5703125" style="137" customWidth="1"/>
    <col min="5636" max="5636" width="22" style="137" customWidth="1"/>
    <col min="5637" max="5637" width="15.42578125" style="137" customWidth="1"/>
    <col min="5638" max="5638" width="21.5703125" style="137" customWidth="1"/>
    <col min="5639" max="5888" width="9.140625" style="137"/>
    <col min="5889" max="5889" width="20.7109375" style="137" customWidth="1"/>
    <col min="5890" max="5890" width="17.5703125" style="137" customWidth="1"/>
    <col min="5891" max="5891" width="22.5703125" style="137" customWidth="1"/>
    <col min="5892" max="5892" width="22" style="137" customWidth="1"/>
    <col min="5893" max="5893" width="15.42578125" style="137" customWidth="1"/>
    <col min="5894" max="5894" width="21.5703125" style="137" customWidth="1"/>
    <col min="5895" max="6144" width="9.140625" style="137"/>
    <col min="6145" max="6145" width="20.7109375" style="137" customWidth="1"/>
    <col min="6146" max="6146" width="17.5703125" style="137" customWidth="1"/>
    <col min="6147" max="6147" width="22.5703125" style="137" customWidth="1"/>
    <col min="6148" max="6148" width="22" style="137" customWidth="1"/>
    <col min="6149" max="6149" width="15.42578125" style="137" customWidth="1"/>
    <col min="6150" max="6150" width="21.5703125" style="137" customWidth="1"/>
    <col min="6151" max="6400" width="9.140625" style="137"/>
    <col min="6401" max="6401" width="20.7109375" style="137" customWidth="1"/>
    <col min="6402" max="6402" width="17.5703125" style="137" customWidth="1"/>
    <col min="6403" max="6403" width="22.5703125" style="137" customWidth="1"/>
    <col min="6404" max="6404" width="22" style="137" customWidth="1"/>
    <col min="6405" max="6405" width="15.42578125" style="137" customWidth="1"/>
    <col min="6406" max="6406" width="21.5703125" style="137" customWidth="1"/>
    <col min="6407" max="6656" width="9.140625" style="137"/>
    <col min="6657" max="6657" width="20.7109375" style="137" customWidth="1"/>
    <col min="6658" max="6658" width="17.5703125" style="137" customWidth="1"/>
    <col min="6659" max="6659" width="22.5703125" style="137" customWidth="1"/>
    <col min="6660" max="6660" width="22" style="137" customWidth="1"/>
    <col min="6661" max="6661" width="15.42578125" style="137" customWidth="1"/>
    <col min="6662" max="6662" width="21.5703125" style="137" customWidth="1"/>
    <col min="6663" max="6912" width="9.140625" style="137"/>
    <col min="6913" max="6913" width="20.7109375" style="137" customWidth="1"/>
    <col min="6914" max="6914" width="17.5703125" style="137" customWidth="1"/>
    <col min="6915" max="6915" width="22.5703125" style="137" customWidth="1"/>
    <col min="6916" max="6916" width="22" style="137" customWidth="1"/>
    <col min="6917" max="6917" width="15.42578125" style="137" customWidth="1"/>
    <col min="6918" max="6918" width="21.5703125" style="137" customWidth="1"/>
    <col min="6919" max="7168" width="9.140625" style="137"/>
    <col min="7169" max="7169" width="20.7109375" style="137" customWidth="1"/>
    <col min="7170" max="7170" width="17.5703125" style="137" customWidth="1"/>
    <col min="7171" max="7171" width="22.5703125" style="137" customWidth="1"/>
    <col min="7172" max="7172" width="22" style="137" customWidth="1"/>
    <col min="7173" max="7173" width="15.42578125" style="137" customWidth="1"/>
    <col min="7174" max="7174" width="21.5703125" style="137" customWidth="1"/>
    <col min="7175" max="7424" width="9.140625" style="137"/>
    <col min="7425" max="7425" width="20.7109375" style="137" customWidth="1"/>
    <col min="7426" max="7426" width="17.5703125" style="137" customWidth="1"/>
    <col min="7427" max="7427" width="22.5703125" style="137" customWidth="1"/>
    <col min="7428" max="7428" width="22" style="137" customWidth="1"/>
    <col min="7429" max="7429" width="15.42578125" style="137" customWidth="1"/>
    <col min="7430" max="7430" width="21.5703125" style="137" customWidth="1"/>
    <col min="7431" max="7680" width="9.140625" style="137"/>
    <col min="7681" max="7681" width="20.7109375" style="137" customWidth="1"/>
    <col min="7682" max="7682" width="17.5703125" style="137" customWidth="1"/>
    <col min="7683" max="7683" width="22.5703125" style="137" customWidth="1"/>
    <col min="7684" max="7684" width="22" style="137" customWidth="1"/>
    <col min="7685" max="7685" width="15.42578125" style="137" customWidth="1"/>
    <col min="7686" max="7686" width="21.5703125" style="137" customWidth="1"/>
    <col min="7687" max="7936" width="9.140625" style="137"/>
    <col min="7937" max="7937" width="20.7109375" style="137" customWidth="1"/>
    <col min="7938" max="7938" width="17.5703125" style="137" customWidth="1"/>
    <col min="7939" max="7939" width="22.5703125" style="137" customWidth="1"/>
    <col min="7940" max="7940" width="22" style="137" customWidth="1"/>
    <col min="7941" max="7941" width="15.42578125" style="137" customWidth="1"/>
    <col min="7942" max="7942" width="21.5703125" style="137" customWidth="1"/>
    <col min="7943" max="8192" width="9.140625" style="137"/>
    <col min="8193" max="8193" width="20.7109375" style="137" customWidth="1"/>
    <col min="8194" max="8194" width="17.5703125" style="137" customWidth="1"/>
    <col min="8195" max="8195" width="22.5703125" style="137" customWidth="1"/>
    <col min="8196" max="8196" width="22" style="137" customWidth="1"/>
    <col min="8197" max="8197" width="15.42578125" style="137" customWidth="1"/>
    <col min="8198" max="8198" width="21.5703125" style="137" customWidth="1"/>
    <col min="8199" max="8448" width="9.140625" style="137"/>
    <col min="8449" max="8449" width="20.7109375" style="137" customWidth="1"/>
    <col min="8450" max="8450" width="17.5703125" style="137" customWidth="1"/>
    <col min="8451" max="8451" width="22.5703125" style="137" customWidth="1"/>
    <col min="8452" max="8452" width="22" style="137" customWidth="1"/>
    <col min="8453" max="8453" width="15.42578125" style="137" customWidth="1"/>
    <col min="8454" max="8454" width="21.5703125" style="137" customWidth="1"/>
    <col min="8455" max="8704" width="9.140625" style="137"/>
    <col min="8705" max="8705" width="20.7109375" style="137" customWidth="1"/>
    <col min="8706" max="8706" width="17.5703125" style="137" customWidth="1"/>
    <col min="8707" max="8707" width="22.5703125" style="137" customWidth="1"/>
    <col min="8708" max="8708" width="22" style="137" customWidth="1"/>
    <col min="8709" max="8709" width="15.42578125" style="137" customWidth="1"/>
    <col min="8710" max="8710" width="21.5703125" style="137" customWidth="1"/>
    <col min="8711" max="8960" width="9.140625" style="137"/>
    <col min="8961" max="8961" width="20.7109375" style="137" customWidth="1"/>
    <col min="8962" max="8962" width="17.5703125" style="137" customWidth="1"/>
    <col min="8963" max="8963" width="22.5703125" style="137" customWidth="1"/>
    <col min="8964" max="8964" width="22" style="137" customWidth="1"/>
    <col min="8965" max="8965" width="15.42578125" style="137" customWidth="1"/>
    <col min="8966" max="8966" width="21.5703125" style="137" customWidth="1"/>
    <col min="8967" max="9216" width="9.140625" style="137"/>
    <col min="9217" max="9217" width="20.7109375" style="137" customWidth="1"/>
    <col min="9218" max="9218" width="17.5703125" style="137" customWidth="1"/>
    <col min="9219" max="9219" width="22.5703125" style="137" customWidth="1"/>
    <col min="9220" max="9220" width="22" style="137" customWidth="1"/>
    <col min="9221" max="9221" width="15.42578125" style="137" customWidth="1"/>
    <col min="9222" max="9222" width="21.5703125" style="137" customWidth="1"/>
    <col min="9223" max="9472" width="9.140625" style="137"/>
    <col min="9473" max="9473" width="20.7109375" style="137" customWidth="1"/>
    <col min="9474" max="9474" width="17.5703125" style="137" customWidth="1"/>
    <col min="9475" max="9475" width="22.5703125" style="137" customWidth="1"/>
    <col min="9476" max="9476" width="22" style="137" customWidth="1"/>
    <col min="9477" max="9477" width="15.42578125" style="137" customWidth="1"/>
    <col min="9478" max="9478" width="21.5703125" style="137" customWidth="1"/>
    <col min="9479" max="9728" width="9.140625" style="137"/>
    <col min="9729" max="9729" width="20.7109375" style="137" customWidth="1"/>
    <col min="9730" max="9730" width="17.5703125" style="137" customWidth="1"/>
    <col min="9731" max="9731" width="22.5703125" style="137" customWidth="1"/>
    <col min="9732" max="9732" width="22" style="137" customWidth="1"/>
    <col min="9733" max="9733" width="15.42578125" style="137" customWidth="1"/>
    <col min="9734" max="9734" width="21.5703125" style="137" customWidth="1"/>
    <col min="9735" max="9984" width="9.140625" style="137"/>
    <col min="9985" max="9985" width="20.7109375" style="137" customWidth="1"/>
    <col min="9986" max="9986" width="17.5703125" style="137" customWidth="1"/>
    <col min="9987" max="9987" width="22.5703125" style="137" customWidth="1"/>
    <col min="9988" max="9988" width="22" style="137" customWidth="1"/>
    <col min="9989" max="9989" width="15.42578125" style="137" customWidth="1"/>
    <col min="9990" max="9990" width="21.5703125" style="137" customWidth="1"/>
    <col min="9991" max="10240" width="9.140625" style="137"/>
    <col min="10241" max="10241" width="20.7109375" style="137" customWidth="1"/>
    <col min="10242" max="10242" width="17.5703125" style="137" customWidth="1"/>
    <col min="10243" max="10243" width="22.5703125" style="137" customWidth="1"/>
    <col min="10244" max="10244" width="22" style="137" customWidth="1"/>
    <col min="10245" max="10245" width="15.42578125" style="137" customWidth="1"/>
    <col min="10246" max="10246" width="21.5703125" style="137" customWidth="1"/>
    <col min="10247" max="10496" width="9.140625" style="137"/>
    <col min="10497" max="10497" width="20.7109375" style="137" customWidth="1"/>
    <col min="10498" max="10498" width="17.5703125" style="137" customWidth="1"/>
    <col min="10499" max="10499" width="22.5703125" style="137" customWidth="1"/>
    <col min="10500" max="10500" width="22" style="137" customWidth="1"/>
    <col min="10501" max="10501" width="15.42578125" style="137" customWidth="1"/>
    <col min="10502" max="10502" width="21.5703125" style="137" customWidth="1"/>
    <col min="10503" max="10752" width="9.140625" style="137"/>
    <col min="10753" max="10753" width="20.7109375" style="137" customWidth="1"/>
    <col min="10754" max="10754" width="17.5703125" style="137" customWidth="1"/>
    <col min="10755" max="10755" width="22.5703125" style="137" customWidth="1"/>
    <col min="10756" max="10756" width="22" style="137" customWidth="1"/>
    <col min="10757" max="10757" width="15.42578125" style="137" customWidth="1"/>
    <col min="10758" max="10758" width="21.5703125" style="137" customWidth="1"/>
    <col min="10759" max="11008" width="9.140625" style="137"/>
    <col min="11009" max="11009" width="20.7109375" style="137" customWidth="1"/>
    <col min="11010" max="11010" width="17.5703125" style="137" customWidth="1"/>
    <col min="11011" max="11011" width="22.5703125" style="137" customWidth="1"/>
    <col min="11012" max="11012" width="22" style="137" customWidth="1"/>
    <col min="11013" max="11013" width="15.42578125" style="137" customWidth="1"/>
    <col min="11014" max="11014" width="21.5703125" style="137" customWidth="1"/>
    <col min="11015" max="11264" width="9.140625" style="137"/>
    <col min="11265" max="11265" width="20.7109375" style="137" customWidth="1"/>
    <col min="11266" max="11266" width="17.5703125" style="137" customWidth="1"/>
    <col min="11267" max="11267" width="22.5703125" style="137" customWidth="1"/>
    <col min="11268" max="11268" width="22" style="137" customWidth="1"/>
    <col min="11269" max="11269" width="15.42578125" style="137" customWidth="1"/>
    <col min="11270" max="11270" width="21.5703125" style="137" customWidth="1"/>
    <col min="11271" max="11520" width="9.140625" style="137"/>
    <col min="11521" max="11521" width="20.7109375" style="137" customWidth="1"/>
    <col min="11522" max="11522" width="17.5703125" style="137" customWidth="1"/>
    <col min="11523" max="11523" width="22.5703125" style="137" customWidth="1"/>
    <col min="11524" max="11524" width="22" style="137" customWidth="1"/>
    <col min="11525" max="11525" width="15.42578125" style="137" customWidth="1"/>
    <col min="11526" max="11526" width="21.5703125" style="137" customWidth="1"/>
    <col min="11527" max="11776" width="9.140625" style="137"/>
    <col min="11777" max="11777" width="20.7109375" style="137" customWidth="1"/>
    <col min="11778" max="11778" width="17.5703125" style="137" customWidth="1"/>
    <col min="11779" max="11779" width="22.5703125" style="137" customWidth="1"/>
    <col min="11780" max="11780" width="22" style="137" customWidth="1"/>
    <col min="11781" max="11781" width="15.42578125" style="137" customWidth="1"/>
    <col min="11782" max="11782" width="21.5703125" style="137" customWidth="1"/>
    <col min="11783" max="12032" width="9.140625" style="137"/>
    <col min="12033" max="12033" width="20.7109375" style="137" customWidth="1"/>
    <col min="12034" max="12034" width="17.5703125" style="137" customWidth="1"/>
    <col min="12035" max="12035" width="22.5703125" style="137" customWidth="1"/>
    <col min="12036" max="12036" width="22" style="137" customWidth="1"/>
    <col min="12037" max="12037" width="15.42578125" style="137" customWidth="1"/>
    <col min="12038" max="12038" width="21.5703125" style="137" customWidth="1"/>
    <col min="12039" max="12288" width="9.140625" style="137"/>
    <col min="12289" max="12289" width="20.7109375" style="137" customWidth="1"/>
    <col min="12290" max="12290" width="17.5703125" style="137" customWidth="1"/>
    <col min="12291" max="12291" width="22.5703125" style="137" customWidth="1"/>
    <col min="12292" max="12292" width="22" style="137" customWidth="1"/>
    <col min="12293" max="12293" width="15.42578125" style="137" customWidth="1"/>
    <col min="12294" max="12294" width="21.5703125" style="137" customWidth="1"/>
    <col min="12295" max="12544" width="9.140625" style="137"/>
    <col min="12545" max="12545" width="20.7109375" style="137" customWidth="1"/>
    <col min="12546" max="12546" width="17.5703125" style="137" customWidth="1"/>
    <col min="12547" max="12547" width="22.5703125" style="137" customWidth="1"/>
    <col min="12548" max="12548" width="22" style="137" customWidth="1"/>
    <col min="12549" max="12549" width="15.42578125" style="137" customWidth="1"/>
    <col min="12550" max="12550" width="21.5703125" style="137" customWidth="1"/>
    <col min="12551" max="12800" width="9.140625" style="137"/>
    <col min="12801" max="12801" width="20.7109375" style="137" customWidth="1"/>
    <col min="12802" max="12802" width="17.5703125" style="137" customWidth="1"/>
    <col min="12803" max="12803" width="22.5703125" style="137" customWidth="1"/>
    <col min="12804" max="12804" width="22" style="137" customWidth="1"/>
    <col min="12805" max="12805" width="15.42578125" style="137" customWidth="1"/>
    <col min="12806" max="12806" width="21.5703125" style="137" customWidth="1"/>
    <col min="12807" max="13056" width="9.140625" style="137"/>
    <col min="13057" max="13057" width="20.7109375" style="137" customWidth="1"/>
    <col min="13058" max="13058" width="17.5703125" style="137" customWidth="1"/>
    <col min="13059" max="13059" width="22.5703125" style="137" customWidth="1"/>
    <col min="13060" max="13060" width="22" style="137" customWidth="1"/>
    <col min="13061" max="13061" width="15.42578125" style="137" customWidth="1"/>
    <col min="13062" max="13062" width="21.5703125" style="137" customWidth="1"/>
    <col min="13063" max="13312" width="9.140625" style="137"/>
    <col min="13313" max="13313" width="20.7109375" style="137" customWidth="1"/>
    <col min="13314" max="13314" width="17.5703125" style="137" customWidth="1"/>
    <col min="13315" max="13315" width="22.5703125" style="137" customWidth="1"/>
    <col min="13316" max="13316" width="22" style="137" customWidth="1"/>
    <col min="13317" max="13317" width="15.42578125" style="137" customWidth="1"/>
    <col min="13318" max="13318" width="21.5703125" style="137" customWidth="1"/>
    <col min="13319" max="13568" width="9.140625" style="137"/>
    <col min="13569" max="13569" width="20.7109375" style="137" customWidth="1"/>
    <col min="13570" max="13570" width="17.5703125" style="137" customWidth="1"/>
    <col min="13571" max="13571" width="22.5703125" style="137" customWidth="1"/>
    <col min="13572" max="13572" width="22" style="137" customWidth="1"/>
    <col min="13573" max="13573" width="15.42578125" style="137" customWidth="1"/>
    <col min="13574" max="13574" width="21.5703125" style="137" customWidth="1"/>
    <col min="13575" max="13824" width="9.140625" style="137"/>
    <col min="13825" max="13825" width="20.7109375" style="137" customWidth="1"/>
    <col min="13826" max="13826" width="17.5703125" style="137" customWidth="1"/>
    <col min="13827" max="13827" width="22.5703125" style="137" customWidth="1"/>
    <col min="13828" max="13828" width="22" style="137" customWidth="1"/>
    <col min="13829" max="13829" width="15.42578125" style="137" customWidth="1"/>
    <col min="13830" max="13830" width="21.5703125" style="137" customWidth="1"/>
    <col min="13831" max="14080" width="9.140625" style="137"/>
    <col min="14081" max="14081" width="20.7109375" style="137" customWidth="1"/>
    <col min="14082" max="14082" width="17.5703125" style="137" customWidth="1"/>
    <col min="14083" max="14083" width="22.5703125" style="137" customWidth="1"/>
    <col min="14084" max="14084" width="22" style="137" customWidth="1"/>
    <col min="14085" max="14085" width="15.42578125" style="137" customWidth="1"/>
    <col min="14086" max="14086" width="21.5703125" style="137" customWidth="1"/>
    <col min="14087" max="14336" width="9.140625" style="137"/>
    <col min="14337" max="14337" width="20.7109375" style="137" customWidth="1"/>
    <col min="14338" max="14338" width="17.5703125" style="137" customWidth="1"/>
    <col min="14339" max="14339" width="22.5703125" style="137" customWidth="1"/>
    <col min="14340" max="14340" width="22" style="137" customWidth="1"/>
    <col min="14341" max="14341" width="15.42578125" style="137" customWidth="1"/>
    <col min="14342" max="14342" width="21.5703125" style="137" customWidth="1"/>
    <col min="14343" max="14592" width="9.140625" style="137"/>
    <col min="14593" max="14593" width="20.7109375" style="137" customWidth="1"/>
    <col min="14594" max="14594" width="17.5703125" style="137" customWidth="1"/>
    <col min="14595" max="14595" width="22.5703125" style="137" customWidth="1"/>
    <col min="14596" max="14596" width="22" style="137" customWidth="1"/>
    <col min="14597" max="14597" width="15.42578125" style="137" customWidth="1"/>
    <col min="14598" max="14598" width="21.5703125" style="137" customWidth="1"/>
    <col min="14599" max="14848" width="9.140625" style="137"/>
    <col min="14849" max="14849" width="20.7109375" style="137" customWidth="1"/>
    <col min="14850" max="14850" width="17.5703125" style="137" customWidth="1"/>
    <col min="14851" max="14851" width="22.5703125" style="137" customWidth="1"/>
    <col min="14852" max="14852" width="22" style="137" customWidth="1"/>
    <col min="14853" max="14853" width="15.42578125" style="137" customWidth="1"/>
    <col min="14854" max="14854" width="21.5703125" style="137" customWidth="1"/>
    <col min="14855" max="15104" width="9.140625" style="137"/>
    <col min="15105" max="15105" width="20.7109375" style="137" customWidth="1"/>
    <col min="15106" max="15106" width="17.5703125" style="137" customWidth="1"/>
    <col min="15107" max="15107" width="22.5703125" style="137" customWidth="1"/>
    <col min="15108" max="15108" width="22" style="137" customWidth="1"/>
    <col min="15109" max="15109" width="15.42578125" style="137" customWidth="1"/>
    <col min="15110" max="15110" width="21.5703125" style="137" customWidth="1"/>
    <col min="15111" max="15360" width="9.140625" style="137"/>
    <col min="15361" max="15361" width="20.7109375" style="137" customWidth="1"/>
    <col min="15362" max="15362" width="17.5703125" style="137" customWidth="1"/>
    <col min="15363" max="15363" width="22.5703125" style="137" customWidth="1"/>
    <col min="15364" max="15364" width="22" style="137" customWidth="1"/>
    <col min="15365" max="15365" width="15.42578125" style="137" customWidth="1"/>
    <col min="15366" max="15366" width="21.5703125" style="137" customWidth="1"/>
    <col min="15367" max="15616" width="9.140625" style="137"/>
    <col min="15617" max="15617" width="20.7109375" style="137" customWidth="1"/>
    <col min="15618" max="15618" width="17.5703125" style="137" customWidth="1"/>
    <col min="15619" max="15619" width="22.5703125" style="137" customWidth="1"/>
    <col min="15620" max="15620" width="22" style="137" customWidth="1"/>
    <col min="15621" max="15621" width="15.42578125" style="137" customWidth="1"/>
    <col min="15622" max="15622" width="21.5703125" style="137" customWidth="1"/>
    <col min="15623" max="15872" width="9.140625" style="137"/>
    <col min="15873" max="15873" width="20.7109375" style="137" customWidth="1"/>
    <col min="15874" max="15874" width="17.5703125" style="137" customWidth="1"/>
    <col min="15875" max="15875" width="22.5703125" style="137" customWidth="1"/>
    <col min="15876" max="15876" width="22" style="137" customWidth="1"/>
    <col min="15877" max="15877" width="15.42578125" style="137" customWidth="1"/>
    <col min="15878" max="15878" width="21.5703125" style="137" customWidth="1"/>
    <col min="15879" max="16128" width="9.140625" style="137"/>
    <col min="16129" max="16129" width="20.7109375" style="137" customWidth="1"/>
    <col min="16130" max="16130" width="17.5703125" style="137" customWidth="1"/>
    <col min="16131" max="16131" width="22.5703125" style="137" customWidth="1"/>
    <col min="16132" max="16132" width="22" style="137" customWidth="1"/>
    <col min="16133" max="16133" width="15.42578125" style="137" customWidth="1"/>
    <col min="16134" max="16134" width="21.5703125" style="137" customWidth="1"/>
    <col min="16135" max="16384" width="9.140625" style="137"/>
  </cols>
  <sheetData>
    <row r="1" spans="1:11" ht="33" customHeight="1" x14ac:dyDescent="0.2">
      <c r="A1" s="386" t="s">
        <v>124</v>
      </c>
      <c r="B1" s="386"/>
      <c r="C1" s="386"/>
      <c r="D1" s="386"/>
      <c r="E1" s="386"/>
      <c r="F1" s="387"/>
    </row>
    <row r="2" spans="1:11" ht="27" customHeight="1" x14ac:dyDescent="0.2">
      <c r="A2" s="388" t="s">
        <v>125</v>
      </c>
      <c r="B2" s="388"/>
      <c r="C2" s="388"/>
      <c r="D2" s="388"/>
      <c r="E2" s="388"/>
      <c r="F2" s="388"/>
    </row>
    <row r="3" spans="1:11" x14ac:dyDescent="0.2">
      <c r="A3" s="138"/>
      <c r="B3" s="297"/>
      <c r="C3" s="297"/>
      <c r="D3" s="297"/>
      <c r="E3" s="297"/>
      <c r="F3" s="298" t="s">
        <v>126</v>
      </c>
    </row>
    <row r="4" spans="1:11" ht="12.75" customHeight="1" x14ac:dyDescent="0.2">
      <c r="A4" s="389"/>
      <c r="B4" s="390" t="s">
        <v>127</v>
      </c>
      <c r="C4" s="390"/>
      <c r="D4" s="390"/>
      <c r="E4" s="390"/>
      <c r="F4" s="382" t="s">
        <v>128</v>
      </c>
    </row>
    <row r="5" spans="1:11" ht="22.5" x14ac:dyDescent="0.2">
      <c r="A5" s="389"/>
      <c r="B5" s="299" t="s">
        <v>129</v>
      </c>
      <c r="C5" s="299" t="s">
        <v>130</v>
      </c>
      <c r="D5" s="299" t="s">
        <v>131</v>
      </c>
      <c r="E5" s="299" t="s">
        <v>132</v>
      </c>
      <c r="F5" s="382"/>
    </row>
    <row r="6" spans="1:11" ht="14.25" customHeight="1" x14ac:dyDescent="0.2">
      <c r="A6" s="140" t="s">
        <v>84</v>
      </c>
      <c r="B6" s="76">
        <v>751.1</v>
      </c>
      <c r="C6" s="76">
        <v>3859.58</v>
      </c>
      <c r="D6" s="76">
        <v>32526.92</v>
      </c>
      <c r="E6" s="76">
        <v>549.36</v>
      </c>
      <c r="F6" s="76">
        <v>426.44</v>
      </c>
      <c r="G6" s="78"/>
      <c r="H6" s="78"/>
      <c r="I6" s="78"/>
      <c r="J6" s="78"/>
      <c r="K6" s="78"/>
    </row>
    <row r="7" spans="1:11" x14ac:dyDescent="0.2">
      <c r="A7" s="140" t="s">
        <v>85</v>
      </c>
      <c r="B7" s="76">
        <v>36</v>
      </c>
      <c r="C7" s="76" t="s">
        <v>203</v>
      </c>
      <c r="D7" s="76">
        <v>1413.79</v>
      </c>
      <c r="E7" s="76">
        <v>0.74</v>
      </c>
      <c r="F7" s="76">
        <v>7.58</v>
      </c>
      <c r="G7" s="260"/>
      <c r="H7" s="81"/>
      <c r="I7" s="78"/>
      <c r="J7" s="78"/>
      <c r="K7" s="78"/>
    </row>
    <row r="8" spans="1:11" x14ac:dyDescent="0.2">
      <c r="A8" s="140" t="s">
        <v>86</v>
      </c>
      <c r="B8" s="76" t="s">
        <v>253</v>
      </c>
      <c r="C8" s="76">
        <v>225.35</v>
      </c>
      <c r="D8" s="76">
        <v>7204.25</v>
      </c>
      <c r="E8" s="76" t="s">
        <v>203</v>
      </c>
      <c r="F8" s="76">
        <v>74.2</v>
      </c>
      <c r="G8" s="260"/>
      <c r="H8" s="78"/>
      <c r="I8" s="78"/>
      <c r="J8" s="81"/>
      <c r="K8" s="78"/>
    </row>
    <row r="9" spans="1:11" x14ac:dyDescent="0.2">
      <c r="A9" s="140" t="s">
        <v>87</v>
      </c>
      <c r="B9" s="76" t="s">
        <v>203</v>
      </c>
      <c r="C9" s="76" t="s">
        <v>203</v>
      </c>
      <c r="D9" s="76">
        <v>857.84</v>
      </c>
      <c r="E9" s="76" t="s">
        <v>203</v>
      </c>
      <c r="F9" s="76">
        <v>16.12</v>
      </c>
      <c r="G9" s="260"/>
      <c r="H9" s="78"/>
      <c r="I9" s="78"/>
      <c r="J9" s="81"/>
      <c r="K9" s="81"/>
    </row>
    <row r="10" spans="1:11" x14ac:dyDescent="0.2">
      <c r="A10" s="140" t="s">
        <v>88</v>
      </c>
      <c r="B10" s="76">
        <v>80</v>
      </c>
      <c r="C10" s="76" t="s">
        <v>203</v>
      </c>
      <c r="D10" s="76">
        <v>7616.68</v>
      </c>
      <c r="E10" s="76">
        <v>14.19</v>
      </c>
      <c r="F10" s="76">
        <v>15.7</v>
      </c>
      <c r="G10" s="260"/>
      <c r="H10" s="78"/>
      <c r="I10" s="78"/>
      <c r="J10" s="78"/>
      <c r="K10" s="78"/>
    </row>
    <row r="11" spans="1:11" x14ac:dyDescent="0.2">
      <c r="A11" s="140" t="s">
        <v>89</v>
      </c>
      <c r="B11" s="76" t="s">
        <v>203</v>
      </c>
      <c r="C11" s="76" t="s">
        <v>203</v>
      </c>
      <c r="D11" s="76">
        <v>24.31</v>
      </c>
      <c r="E11" s="76" t="s">
        <v>203</v>
      </c>
      <c r="F11" s="76">
        <v>0.49</v>
      </c>
      <c r="G11" s="260"/>
      <c r="H11" s="81"/>
      <c r="I11" s="78"/>
      <c r="J11" s="81"/>
      <c r="K11" s="81"/>
    </row>
    <row r="12" spans="1:11" x14ac:dyDescent="0.2">
      <c r="A12" s="140" t="s">
        <v>90</v>
      </c>
      <c r="B12" s="76" t="s">
        <v>203</v>
      </c>
      <c r="C12" s="76" t="s">
        <v>203</v>
      </c>
      <c r="D12" s="76">
        <v>1706.99</v>
      </c>
      <c r="E12" s="76" t="s">
        <v>203</v>
      </c>
      <c r="F12" s="76" t="s">
        <v>253</v>
      </c>
      <c r="G12" s="260"/>
      <c r="H12" s="78"/>
      <c r="I12" s="78"/>
      <c r="J12" s="81"/>
      <c r="K12" s="78"/>
    </row>
    <row r="13" spans="1:11" x14ac:dyDescent="0.2">
      <c r="A13" s="140" t="s">
        <v>91</v>
      </c>
      <c r="B13" s="76" t="s">
        <v>203</v>
      </c>
      <c r="C13" s="76" t="s">
        <v>203</v>
      </c>
      <c r="D13" s="76">
        <v>862.45</v>
      </c>
      <c r="E13" s="76">
        <v>40</v>
      </c>
      <c r="F13" s="76" t="s">
        <v>203</v>
      </c>
      <c r="G13" s="260"/>
      <c r="H13" s="78"/>
      <c r="I13" s="78"/>
      <c r="J13" s="78"/>
      <c r="K13" s="78"/>
    </row>
    <row r="14" spans="1:11" x14ac:dyDescent="0.2">
      <c r="A14" s="140" t="s">
        <v>92</v>
      </c>
      <c r="B14" s="76" t="s">
        <v>203</v>
      </c>
      <c r="C14" s="76" t="s">
        <v>203</v>
      </c>
      <c r="D14" s="76">
        <v>362.91</v>
      </c>
      <c r="E14" s="76" t="s">
        <v>203</v>
      </c>
      <c r="F14" s="76">
        <v>15.1</v>
      </c>
      <c r="G14" s="260"/>
      <c r="H14" s="81"/>
      <c r="I14" s="78"/>
      <c r="J14" s="81"/>
      <c r="K14" s="78"/>
    </row>
    <row r="15" spans="1:11" x14ac:dyDescent="0.2">
      <c r="A15" s="140" t="s">
        <v>93</v>
      </c>
      <c r="B15" s="76">
        <v>77.599999999999994</v>
      </c>
      <c r="C15" s="76">
        <v>211</v>
      </c>
      <c r="D15" s="76">
        <v>1145.4000000000001</v>
      </c>
      <c r="E15" s="76" t="s">
        <v>203</v>
      </c>
      <c r="F15" s="76">
        <v>261.83999999999997</v>
      </c>
      <c r="G15" s="260"/>
      <c r="H15" s="78"/>
      <c r="I15" s="78"/>
      <c r="J15" s="81"/>
      <c r="K15" s="78"/>
    </row>
    <row r="16" spans="1:11" x14ac:dyDescent="0.2">
      <c r="A16" s="140" t="s">
        <v>94</v>
      </c>
      <c r="B16" s="76" t="s">
        <v>203</v>
      </c>
      <c r="C16" s="76">
        <v>343.05</v>
      </c>
      <c r="D16" s="76">
        <v>1689.98</v>
      </c>
      <c r="E16" s="76" t="s">
        <v>203</v>
      </c>
      <c r="F16" s="76">
        <v>7.02</v>
      </c>
      <c r="G16" s="260"/>
      <c r="H16" s="78"/>
      <c r="I16" s="78"/>
      <c r="J16" s="81"/>
      <c r="K16" s="81"/>
    </row>
    <row r="17" spans="1:11" x14ac:dyDescent="0.2">
      <c r="A17" s="140" t="s">
        <v>95</v>
      </c>
      <c r="B17" s="76" t="s">
        <v>203</v>
      </c>
      <c r="C17" s="76" t="s">
        <v>203</v>
      </c>
      <c r="D17" s="76">
        <v>123.08</v>
      </c>
      <c r="E17" s="76" t="s">
        <v>203</v>
      </c>
      <c r="F17" s="76">
        <v>9</v>
      </c>
      <c r="G17" s="260"/>
      <c r="H17" s="78"/>
      <c r="I17" s="78"/>
      <c r="J17" s="81"/>
      <c r="K17" s="78"/>
    </row>
    <row r="18" spans="1:11" x14ac:dyDescent="0.2">
      <c r="A18" s="140" t="s">
        <v>96</v>
      </c>
      <c r="B18" s="76" t="s">
        <v>203</v>
      </c>
      <c r="C18" s="76" t="s">
        <v>203</v>
      </c>
      <c r="D18" s="76">
        <v>719.3</v>
      </c>
      <c r="E18" s="76" t="s">
        <v>203</v>
      </c>
      <c r="F18" s="76" t="s">
        <v>203</v>
      </c>
      <c r="G18" s="260"/>
      <c r="H18" s="81"/>
      <c r="I18" s="78"/>
      <c r="J18" s="81"/>
      <c r="K18" s="81"/>
    </row>
    <row r="19" spans="1:11" x14ac:dyDescent="0.2">
      <c r="A19" s="140" t="s">
        <v>97</v>
      </c>
      <c r="B19" s="76">
        <v>527</v>
      </c>
      <c r="C19" s="76">
        <v>1611.83</v>
      </c>
      <c r="D19" s="76">
        <v>633.79</v>
      </c>
      <c r="E19" s="76">
        <v>94.44</v>
      </c>
      <c r="F19" s="76">
        <v>9.4</v>
      </c>
      <c r="G19" s="260"/>
      <c r="H19" s="78"/>
      <c r="I19" s="78"/>
      <c r="J19" s="81"/>
      <c r="K19" s="78"/>
    </row>
    <row r="20" spans="1:11" x14ac:dyDescent="0.2">
      <c r="A20" s="140" t="s">
        <v>98</v>
      </c>
      <c r="B20" s="76" t="s">
        <v>253</v>
      </c>
      <c r="C20" s="76">
        <v>1468.35</v>
      </c>
      <c r="D20" s="76">
        <v>414.48</v>
      </c>
      <c r="E20" s="76" t="s">
        <v>203</v>
      </c>
      <c r="F20" s="76" t="s">
        <v>203</v>
      </c>
      <c r="G20" s="260"/>
      <c r="H20" s="78"/>
      <c r="I20" s="78"/>
      <c r="J20" s="81"/>
      <c r="K20" s="81"/>
    </row>
    <row r="21" spans="1:11" x14ac:dyDescent="0.2">
      <c r="A21" s="140" t="s">
        <v>205</v>
      </c>
      <c r="B21" s="76" t="s">
        <v>203</v>
      </c>
      <c r="C21" s="76" t="s">
        <v>203</v>
      </c>
      <c r="D21" s="76">
        <v>868.41</v>
      </c>
      <c r="E21" s="76">
        <v>400</v>
      </c>
      <c r="F21" s="76" t="s">
        <v>203</v>
      </c>
      <c r="G21" s="260"/>
      <c r="H21" s="78"/>
      <c r="I21" s="78"/>
      <c r="J21" s="78"/>
      <c r="K21" s="78"/>
    </row>
    <row r="22" spans="1:11" x14ac:dyDescent="0.2">
      <c r="A22" s="140" t="s">
        <v>101</v>
      </c>
      <c r="B22" s="103" t="s">
        <v>203</v>
      </c>
      <c r="C22" s="103" t="s">
        <v>203</v>
      </c>
      <c r="D22" s="103">
        <v>6658.64</v>
      </c>
      <c r="E22" s="103" t="s">
        <v>203</v>
      </c>
      <c r="F22" s="103">
        <v>0.5</v>
      </c>
      <c r="G22" s="260"/>
      <c r="H22" s="78"/>
      <c r="I22" s="78"/>
      <c r="J22" s="81"/>
      <c r="K22" s="78"/>
    </row>
    <row r="23" spans="1:11" x14ac:dyDescent="0.2">
      <c r="A23" s="141" t="s">
        <v>207</v>
      </c>
      <c r="B23" s="84" t="s">
        <v>203</v>
      </c>
      <c r="C23" s="84" t="s">
        <v>203</v>
      </c>
      <c r="D23" s="84">
        <v>224.64</v>
      </c>
      <c r="E23" s="84" t="s">
        <v>203</v>
      </c>
      <c r="F23" s="84" t="s">
        <v>203</v>
      </c>
      <c r="G23" s="260"/>
      <c r="H23" s="78"/>
      <c r="I23" s="81"/>
      <c r="J23" s="81"/>
      <c r="K23" s="81"/>
    </row>
    <row r="24" spans="1:11" x14ac:dyDescent="0.2">
      <c r="A24" s="142"/>
      <c r="B24" s="103"/>
      <c r="C24" s="103"/>
      <c r="D24" s="103"/>
      <c r="E24" s="103"/>
      <c r="F24" s="103"/>
      <c r="G24" s="81"/>
      <c r="H24" s="78"/>
      <c r="I24" s="81"/>
      <c r="J24" s="81"/>
      <c r="K24" s="81"/>
    </row>
    <row r="25" spans="1:11" x14ac:dyDescent="0.2">
      <c r="A25" s="142"/>
      <c r="H25" s="78"/>
      <c r="I25" s="81"/>
      <c r="J25" s="81"/>
      <c r="K25" s="81"/>
    </row>
    <row r="26" spans="1:11" ht="27" customHeight="1" x14ac:dyDescent="0.2">
      <c r="A26" s="383" t="s">
        <v>133</v>
      </c>
      <c r="B26" s="383"/>
      <c r="C26" s="383"/>
      <c r="D26" s="383"/>
      <c r="E26" s="383"/>
      <c r="F26" s="383"/>
    </row>
    <row r="27" spans="1:11" x14ac:dyDescent="0.2">
      <c r="A27" s="144"/>
      <c r="B27" s="301"/>
      <c r="C27" s="301"/>
      <c r="D27" s="301"/>
      <c r="E27" s="301"/>
      <c r="F27" s="302" t="s">
        <v>126</v>
      </c>
      <c r="G27" s="145"/>
    </row>
    <row r="28" spans="1:11" ht="16.5" customHeight="1" x14ac:dyDescent="0.2">
      <c r="A28" s="389"/>
      <c r="B28" s="382" t="s">
        <v>127</v>
      </c>
      <c r="C28" s="391"/>
      <c r="D28" s="392"/>
      <c r="E28" s="393" t="s">
        <v>134</v>
      </c>
      <c r="F28" s="380" t="s">
        <v>128</v>
      </c>
      <c r="G28" s="145"/>
    </row>
    <row r="29" spans="1:11" ht="22.5" x14ac:dyDescent="0.2">
      <c r="A29" s="389"/>
      <c r="B29" s="299" t="s">
        <v>129</v>
      </c>
      <c r="C29" s="299" t="s">
        <v>130</v>
      </c>
      <c r="D29" s="299" t="s">
        <v>131</v>
      </c>
      <c r="E29" s="394"/>
      <c r="F29" s="381"/>
      <c r="G29" s="145"/>
    </row>
    <row r="30" spans="1:11" ht="12" customHeight="1" x14ac:dyDescent="0.2">
      <c r="A30" s="140" t="s">
        <v>84</v>
      </c>
      <c r="B30" s="76">
        <v>693.9</v>
      </c>
      <c r="C30" s="76">
        <v>29920.799999999999</v>
      </c>
      <c r="D30" s="76">
        <v>13575.6</v>
      </c>
      <c r="E30" s="76">
        <v>3638.6</v>
      </c>
      <c r="F30" s="76">
        <v>88.1</v>
      </c>
      <c r="G30" s="145"/>
      <c r="H30" s="145"/>
      <c r="I30" s="146"/>
      <c r="J30" s="145"/>
      <c r="K30" s="145"/>
    </row>
    <row r="31" spans="1:11" x14ac:dyDescent="0.2">
      <c r="A31" s="140" t="s">
        <v>85</v>
      </c>
      <c r="B31" s="76" t="s">
        <v>203</v>
      </c>
      <c r="C31" s="76">
        <v>440.6</v>
      </c>
      <c r="D31" s="76">
        <v>1.3</v>
      </c>
      <c r="E31" s="76">
        <v>71.5</v>
      </c>
      <c r="F31" s="76">
        <v>3.8</v>
      </c>
      <c r="G31" s="145"/>
      <c r="H31" s="145"/>
      <c r="I31" s="146"/>
      <c r="J31" s="145"/>
      <c r="K31" s="145"/>
    </row>
    <row r="32" spans="1:11" x14ac:dyDescent="0.2">
      <c r="A32" s="140" t="s">
        <v>86</v>
      </c>
      <c r="B32" s="76" t="s">
        <v>203</v>
      </c>
      <c r="C32" s="76">
        <v>1237</v>
      </c>
      <c r="D32" s="76">
        <v>3565.8</v>
      </c>
      <c r="E32" s="76">
        <v>763.1</v>
      </c>
      <c r="F32" s="76">
        <v>8.6</v>
      </c>
      <c r="G32" s="146"/>
      <c r="H32" s="145"/>
      <c r="I32" s="146"/>
      <c r="J32" s="145"/>
      <c r="K32" s="145"/>
    </row>
    <row r="33" spans="1:12" x14ac:dyDescent="0.2">
      <c r="A33" s="140" t="s">
        <v>87</v>
      </c>
      <c r="B33" s="76" t="s">
        <v>203</v>
      </c>
      <c r="C33" s="76">
        <v>1177</v>
      </c>
      <c r="D33" s="76">
        <v>9.9</v>
      </c>
      <c r="E33" s="76">
        <v>57.4</v>
      </c>
      <c r="F33" s="76" t="s">
        <v>203</v>
      </c>
      <c r="G33" s="145"/>
      <c r="H33" s="145"/>
      <c r="I33" s="146"/>
      <c r="J33" s="145"/>
      <c r="K33" s="146"/>
    </row>
    <row r="34" spans="1:12" x14ac:dyDescent="0.2">
      <c r="A34" s="140" t="s">
        <v>88</v>
      </c>
      <c r="B34" s="76">
        <v>451.4</v>
      </c>
      <c r="C34" s="76">
        <v>2738.1</v>
      </c>
      <c r="D34" s="76">
        <v>39.5</v>
      </c>
      <c r="E34" s="76">
        <v>147.19999999999999</v>
      </c>
      <c r="F34" s="76">
        <v>8</v>
      </c>
      <c r="G34" s="145"/>
      <c r="H34" s="145"/>
      <c r="I34" s="146"/>
      <c r="J34" s="145"/>
      <c r="K34" s="145"/>
    </row>
    <row r="35" spans="1:12" x14ac:dyDescent="0.2">
      <c r="A35" s="140" t="s">
        <v>89</v>
      </c>
      <c r="B35" s="76" t="s">
        <v>203</v>
      </c>
      <c r="C35" s="76" t="s">
        <v>203</v>
      </c>
      <c r="D35" s="76">
        <v>260.60000000000002</v>
      </c>
      <c r="E35" s="303" t="s">
        <v>203</v>
      </c>
      <c r="F35" s="303" t="s">
        <v>203</v>
      </c>
      <c r="G35" s="145"/>
      <c r="H35" s="145"/>
      <c r="I35" s="146"/>
      <c r="J35" s="146"/>
      <c r="K35" s="146"/>
    </row>
    <row r="36" spans="1:12" x14ac:dyDescent="0.2">
      <c r="A36" s="140" t="s">
        <v>90</v>
      </c>
      <c r="B36" s="76" t="s">
        <v>203</v>
      </c>
      <c r="C36" s="76">
        <v>77</v>
      </c>
      <c r="D36" s="76">
        <v>15</v>
      </c>
      <c r="E36" s="76">
        <v>216.9</v>
      </c>
      <c r="F36" s="76">
        <v>39.6</v>
      </c>
      <c r="G36" s="145"/>
      <c r="H36" s="145"/>
      <c r="I36" s="146"/>
      <c r="J36" s="145"/>
      <c r="K36" s="145"/>
    </row>
    <row r="37" spans="1:12" x14ac:dyDescent="0.2">
      <c r="A37" s="140" t="s">
        <v>91</v>
      </c>
      <c r="B37" s="76" t="s">
        <v>203</v>
      </c>
      <c r="C37" s="76">
        <v>137.69999999999999</v>
      </c>
      <c r="D37" s="76">
        <v>20</v>
      </c>
      <c r="E37" s="76">
        <v>134.80000000000001</v>
      </c>
      <c r="F37" s="76" t="s">
        <v>203</v>
      </c>
      <c r="G37" s="145"/>
      <c r="H37" s="145"/>
      <c r="I37" s="146"/>
      <c r="J37" s="145"/>
      <c r="K37" s="145"/>
    </row>
    <row r="38" spans="1:12" x14ac:dyDescent="0.2">
      <c r="A38" s="140" t="s">
        <v>92</v>
      </c>
      <c r="B38" s="76" t="s">
        <v>203</v>
      </c>
      <c r="C38" s="76">
        <v>884.3</v>
      </c>
      <c r="D38" s="76">
        <v>487.1</v>
      </c>
      <c r="E38" s="76">
        <v>94.9</v>
      </c>
      <c r="F38" s="76">
        <v>11.1</v>
      </c>
      <c r="G38" s="145"/>
      <c r="H38" s="145"/>
      <c r="I38" s="146"/>
      <c r="J38" s="145"/>
      <c r="K38" s="145"/>
    </row>
    <row r="39" spans="1:12" x14ac:dyDescent="0.2">
      <c r="A39" s="140" t="s">
        <v>93</v>
      </c>
      <c r="B39" s="76" t="s">
        <v>203</v>
      </c>
      <c r="C39" s="76">
        <v>44.7</v>
      </c>
      <c r="D39" s="76">
        <v>93.5</v>
      </c>
      <c r="E39" s="76">
        <v>113.8</v>
      </c>
      <c r="F39" s="76">
        <v>5</v>
      </c>
      <c r="G39" s="145"/>
      <c r="H39" s="145"/>
      <c r="I39" s="146"/>
      <c r="J39" s="145"/>
      <c r="K39" s="145"/>
    </row>
    <row r="40" spans="1:12" x14ac:dyDescent="0.2">
      <c r="A40" s="140" t="s">
        <v>94</v>
      </c>
      <c r="B40" s="76" t="s">
        <v>203</v>
      </c>
      <c r="C40" s="76">
        <v>5082.7</v>
      </c>
      <c r="D40" s="76">
        <v>35.1</v>
      </c>
      <c r="E40" s="76">
        <v>396.8</v>
      </c>
      <c r="F40" s="76">
        <v>6.4</v>
      </c>
      <c r="G40" s="145"/>
      <c r="H40" s="145"/>
      <c r="I40" s="146"/>
      <c r="J40" s="145"/>
      <c r="K40" s="146"/>
    </row>
    <row r="41" spans="1:12" x14ac:dyDescent="0.2">
      <c r="A41" s="140" t="s">
        <v>95</v>
      </c>
      <c r="B41" s="76" t="s">
        <v>203</v>
      </c>
      <c r="C41" s="76">
        <v>569.29999999999995</v>
      </c>
      <c r="D41" s="76">
        <v>5.5</v>
      </c>
      <c r="E41" s="76">
        <v>1.4</v>
      </c>
      <c r="F41" s="76" t="s">
        <v>203</v>
      </c>
      <c r="G41" s="145"/>
      <c r="H41" s="145"/>
      <c r="I41" s="146"/>
      <c r="J41" s="145"/>
      <c r="K41" s="145"/>
    </row>
    <row r="42" spans="1:12" x14ac:dyDescent="0.2">
      <c r="A42" s="140" t="s">
        <v>97</v>
      </c>
      <c r="B42" s="76">
        <v>229.3</v>
      </c>
      <c r="C42" s="76">
        <v>6518.8</v>
      </c>
      <c r="D42" s="76">
        <v>4.8</v>
      </c>
      <c r="E42" s="76">
        <v>587.1</v>
      </c>
      <c r="F42" s="76" t="s">
        <v>203</v>
      </c>
      <c r="G42" s="145"/>
      <c r="H42" s="145"/>
      <c r="I42" s="146"/>
      <c r="J42" s="145"/>
      <c r="K42" s="145"/>
    </row>
    <row r="43" spans="1:12" x14ac:dyDescent="0.2">
      <c r="A43" s="140" t="s">
        <v>98</v>
      </c>
      <c r="B43" s="76">
        <v>13.2</v>
      </c>
      <c r="C43" s="76">
        <v>7796.5</v>
      </c>
      <c r="D43" s="76">
        <v>2055.5</v>
      </c>
      <c r="E43" s="76">
        <v>874.4</v>
      </c>
      <c r="F43" s="76" t="s">
        <v>203</v>
      </c>
      <c r="G43" s="146"/>
      <c r="H43" s="145"/>
      <c r="I43" s="146"/>
      <c r="J43" s="145"/>
      <c r="K43" s="146"/>
    </row>
    <row r="44" spans="1:12" x14ac:dyDescent="0.2">
      <c r="A44" s="140" t="s">
        <v>205</v>
      </c>
      <c r="B44" s="76" t="s">
        <v>203</v>
      </c>
      <c r="C44" s="76">
        <v>473.7</v>
      </c>
      <c r="D44" s="76">
        <v>5883.5</v>
      </c>
      <c r="E44" s="76">
        <v>30</v>
      </c>
      <c r="F44" s="76">
        <v>4.5999999999999996</v>
      </c>
      <c r="H44" s="145"/>
      <c r="I44" s="146"/>
      <c r="J44" s="145"/>
      <c r="K44" s="146"/>
    </row>
    <row r="45" spans="1:12" x14ac:dyDescent="0.2">
      <c r="A45" s="140" t="s">
        <v>101</v>
      </c>
      <c r="B45" s="76" t="s">
        <v>203</v>
      </c>
      <c r="C45" s="76">
        <v>2515.1999999999998</v>
      </c>
      <c r="D45" s="76">
        <v>2.8</v>
      </c>
      <c r="E45" s="76">
        <v>142.69999999999999</v>
      </c>
      <c r="F45" s="76">
        <v>1</v>
      </c>
      <c r="H45" s="145"/>
      <c r="I45" s="146"/>
      <c r="J45" s="145"/>
      <c r="K45" s="145"/>
    </row>
    <row r="46" spans="1:12" x14ac:dyDescent="0.2">
      <c r="A46" s="141" t="s">
        <v>207</v>
      </c>
      <c r="B46" s="84" t="s">
        <v>203</v>
      </c>
      <c r="C46" s="84">
        <v>228.4</v>
      </c>
      <c r="D46" s="84">
        <v>1095.8</v>
      </c>
      <c r="E46" s="304">
        <v>6.6</v>
      </c>
      <c r="F46" s="304" t="s">
        <v>203</v>
      </c>
      <c r="H46" s="146"/>
      <c r="I46" s="146"/>
      <c r="J46" s="146"/>
      <c r="K46" s="146"/>
    </row>
    <row r="47" spans="1:12" x14ac:dyDescent="0.2">
      <c r="H47" s="146"/>
      <c r="I47" s="146"/>
      <c r="J47" s="146"/>
      <c r="K47" s="146"/>
      <c r="L47" s="146"/>
    </row>
    <row r="48" spans="1:12" ht="27" customHeight="1" x14ac:dyDescent="0.2">
      <c r="A48" s="384" t="s">
        <v>135</v>
      </c>
      <c r="B48" s="384"/>
      <c r="C48" s="384"/>
      <c r="D48" s="384"/>
      <c r="E48" s="384"/>
      <c r="F48" s="384"/>
      <c r="H48" s="145"/>
      <c r="I48" s="145"/>
      <c r="J48" s="146"/>
      <c r="K48" s="145"/>
      <c r="L48" s="145"/>
    </row>
    <row r="49" spans="1:12" ht="12.75" customHeight="1" x14ac:dyDescent="0.2">
      <c r="A49" s="148"/>
      <c r="B49" s="76"/>
      <c r="C49" s="76"/>
      <c r="D49" s="76"/>
      <c r="E49" s="76"/>
      <c r="F49" s="305" t="s">
        <v>136</v>
      </c>
      <c r="G49" s="131"/>
      <c r="H49" s="63"/>
      <c r="I49" s="63"/>
      <c r="J49" s="63"/>
      <c r="K49" s="63"/>
      <c r="L49" s="63"/>
    </row>
    <row r="50" spans="1:12" ht="14.25" customHeight="1" x14ac:dyDescent="0.2">
      <c r="A50" s="389"/>
      <c r="B50" s="382" t="s">
        <v>127</v>
      </c>
      <c r="C50" s="391"/>
      <c r="D50" s="392"/>
      <c r="E50" s="390" t="s">
        <v>134</v>
      </c>
      <c r="F50" s="382" t="s">
        <v>128</v>
      </c>
      <c r="G50" s="131"/>
    </row>
    <row r="51" spans="1:12" ht="22.5" x14ac:dyDescent="0.2">
      <c r="A51" s="389"/>
      <c r="B51" s="299" t="s">
        <v>130</v>
      </c>
      <c r="C51" s="299" t="s">
        <v>131</v>
      </c>
      <c r="D51" s="299" t="s">
        <v>132</v>
      </c>
      <c r="E51" s="390"/>
      <c r="F51" s="382"/>
      <c r="G51" s="81"/>
    </row>
    <row r="52" spans="1:12" x14ac:dyDescent="0.2">
      <c r="A52" s="140" t="s">
        <v>84</v>
      </c>
      <c r="B52" s="76">
        <v>534.20000000000005</v>
      </c>
      <c r="C52" s="76">
        <v>275814.40000000002</v>
      </c>
      <c r="D52" s="76">
        <v>2966.7</v>
      </c>
      <c r="E52" s="76">
        <v>12901.5</v>
      </c>
      <c r="F52" s="76">
        <v>2152</v>
      </c>
      <c r="G52" s="81"/>
      <c r="H52" s="131"/>
      <c r="I52" s="131"/>
      <c r="J52" s="77"/>
      <c r="K52" s="77"/>
    </row>
    <row r="53" spans="1:12" x14ac:dyDescent="0.2">
      <c r="A53" s="140" t="s">
        <v>85</v>
      </c>
      <c r="B53" s="76" t="s">
        <v>203</v>
      </c>
      <c r="C53" s="76" t="s">
        <v>253</v>
      </c>
      <c r="D53" s="76" t="s">
        <v>203</v>
      </c>
      <c r="E53" s="76" t="s">
        <v>203</v>
      </c>
      <c r="F53" s="76" t="s">
        <v>203</v>
      </c>
      <c r="G53" s="81"/>
      <c r="H53" s="131"/>
      <c r="I53" s="131"/>
      <c r="J53" s="77"/>
      <c r="K53" s="77"/>
    </row>
    <row r="54" spans="1:12" x14ac:dyDescent="0.2">
      <c r="A54" s="140" t="s">
        <v>86</v>
      </c>
      <c r="B54" s="76" t="s">
        <v>203</v>
      </c>
      <c r="C54" s="76">
        <v>40512.1</v>
      </c>
      <c r="D54" s="76" t="s">
        <v>203</v>
      </c>
      <c r="E54" s="76">
        <v>428</v>
      </c>
      <c r="F54" s="76">
        <v>68</v>
      </c>
      <c r="G54" s="81"/>
      <c r="H54" s="131"/>
      <c r="I54" s="131"/>
      <c r="J54" s="77"/>
      <c r="K54" s="77"/>
    </row>
    <row r="55" spans="1:12" x14ac:dyDescent="0.2">
      <c r="A55" s="140" t="s">
        <v>87</v>
      </c>
      <c r="B55" s="76" t="s">
        <v>203</v>
      </c>
      <c r="C55" s="76">
        <v>12453</v>
      </c>
      <c r="D55" s="76" t="s">
        <v>203</v>
      </c>
      <c r="E55" s="76">
        <v>445</v>
      </c>
      <c r="F55" s="76" t="s">
        <v>203</v>
      </c>
      <c r="G55" s="81"/>
      <c r="H55" s="131"/>
      <c r="I55" s="81"/>
      <c r="J55" s="77"/>
      <c r="K55" s="81"/>
    </row>
    <row r="56" spans="1:12" x14ac:dyDescent="0.2">
      <c r="A56" s="140" t="s">
        <v>88</v>
      </c>
      <c r="B56" s="76" t="s">
        <v>203</v>
      </c>
      <c r="C56" s="76">
        <v>28816.5</v>
      </c>
      <c r="D56" s="76">
        <v>1152.3</v>
      </c>
      <c r="E56" s="76">
        <v>10348</v>
      </c>
      <c r="F56" s="76">
        <v>1355</v>
      </c>
      <c r="G56" s="81"/>
      <c r="H56" s="131"/>
      <c r="I56" s="131"/>
      <c r="J56" s="77"/>
      <c r="K56" s="81"/>
    </row>
    <row r="57" spans="1:12" x14ac:dyDescent="0.2">
      <c r="A57" s="140" t="s">
        <v>90</v>
      </c>
      <c r="B57" s="76" t="s">
        <v>203</v>
      </c>
      <c r="C57" s="76">
        <v>9001.2000000000007</v>
      </c>
      <c r="D57" s="76" t="s">
        <v>203</v>
      </c>
      <c r="E57" s="76">
        <v>3</v>
      </c>
      <c r="F57" s="76" t="s">
        <v>203</v>
      </c>
      <c r="G57" s="81"/>
      <c r="H57" s="131"/>
      <c r="I57" s="131"/>
      <c r="J57" s="77"/>
      <c r="K57" s="81"/>
    </row>
    <row r="58" spans="1:12" x14ac:dyDescent="0.2">
      <c r="A58" s="140" t="s">
        <v>91</v>
      </c>
      <c r="B58" s="76" t="s">
        <v>203</v>
      </c>
      <c r="C58" s="76">
        <v>1786</v>
      </c>
      <c r="D58" s="76" t="s">
        <v>203</v>
      </c>
      <c r="E58" s="76" t="s">
        <v>203</v>
      </c>
      <c r="F58" s="76" t="s">
        <v>203</v>
      </c>
      <c r="G58" s="81"/>
      <c r="H58" s="131"/>
      <c r="I58" s="81"/>
      <c r="J58" s="81"/>
      <c r="K58" s="81"/>
    </row>
    <row r="59" spans="1:12" x14ac:dyDescent="0.2">
      <c r="A59" s="140" t="s">
        <v>92</v>
      </c>
      <c r="B59" s="76" t="s">
        <v>203</v>
      </c>
      <c r="C59" s="76">
        <v>22657</v>
      </c>
      <c r="D59" s="76" t="s">
        <v>203</v>
      </c>
      <c r="E59" s="76">
        <v>426</v>
      </c>
      <c r="F59" s="76" t="s">
        <v>203</v>
      </c>
      <c r="G59" s="81"/>
      <c r="H59" s="131"/>
      <c r="I59" s="81"/>
      <c r="J59" s="81"/>
      <c r="K59" s="81"/>
    </row>
    <row r="60" spans="1:12" x14ac:dyDescent="0.2">
      <c r="A60" s="140" t="s">
        <v>93</v>
      </c>
      <c r="B60" s="76" t="s">
        <v>203</v>
      </c>
      <c r="C60" s="76">
        <v>46179.199999999997</v>
      </c>
      <c r="D60" s="76">
        <v>1814.4</v>
      </c>
      <c r="E60" s="76">
        <v>671.1</v>
      </c>
      <c r="F60" s="76" t="s">
        <v>253</v>
      </c>
      <c r="G60" s="81"/>
      <c r="H60" s="131"/>
      <c r="I60" s="131"/>
      <c r="J60" s="77"/>
      <c r="K60" s="77"/>
    </row>
    <row r="61" spans="1:12" x14ac:dyDescent="0.2">
      <c r="A61" s="140" t="s">
        <v>94</v>
      </c>
      <c r="B61" s="76" t="s">
        <v>203</v>
      </c>
      <c r="C61" s="76">
        <v>34921.300000000003</v>
      </c>
      <c r="D61" s="76" t="s">
        <v>203</v>
      </c>
      <c r="E61" s="76" t="s">
        <v>203</v>
      </c>
      <c r="F61" s="76" t="s">
        <v>203</v>
      </c>
      <c r="G61" s="81"/>
      <c r="H61" s="131"/>
      <c r="I61" s="131"/>
      <c r="J61" s="81"/>
      <c r="K61" s="81"/>
    </row>
    <row r="62" spans="1:12" x14ac:dyDescent="0.2">
      <c r="A62" s="140" t="s">
        <v>97</v>
      </c>
      <c r="B62" s="76" t="s">
        <v>203</v>
      </c>
      <c r="C62" s="76">
        <v>14849</v>
      </c>
      <c r="D62" s="76" t="s">
        <v>203</v>
      </c>
      <c r="E62" s="76" t="s">
        <v>203</v>
      </c>
      <c r="F62" s="76" t="s">
        <v>203</v>
      </c>
      <c r="G62" s="81"/>
      <c r="H62" s="131"/>
      <c r="I62" s="81"/>
      <c r="J62" s="81"/>
      <c r="K62" s="81"/>
    </row>
    <row r="63" spans="1:12" x14ac:dyDescent="0.2">
      <c r="A63" s="140" t="s">
        <v>98</v>
      </c>
      <c r="B63" s="76" t="s">
        <v>203</v>
      </c>
      <c r="C63" s="76">
        <v>39377.1</v>
      </c>
      <c r="D63" s="76" t="s">
        <v>203</v>
      </c>
      <c r="E63" s="76">
        <v>138.19999999999999</v>
      </c>
      <c r="F63" s="76" t="s">
        <v>203</v>
      </c>
      <c r="G63" s="81"/>
      <c r="H63" s="131"/>
      <c r="I63" s="131"/>
      <c r="J63" s="77"/>
      <c r="K63" s="81"/>
    </row>
    <row r="64" spans="1:12" x14ac:dyDescent="0.2">
      <c r="A64" s="140" t="s">
        <v>205</v>
      </c>
      <c r="B64" s="103" t="s">
        <v>203</v>
      </c>
      <c r="C64" s="103">
        <v>10695.5</v>
      </c>
      <c r="D64" s="103" t="s">
        <v>203</v>
      </c>
      <c r="E64" s="103" t="s">
        <v>203</v>
      </c>
      <c r="F64" s="103" t="s">
        <v>203</v>
      </c>
      <c r="G64" s="81"/>
      <c r="H64" s="131"/>
      <c r="I64" s="81"/>
      <c r="J64" s="81"/>
      <c r="K64" s="81"/>
    </row>
    <row r="65" spans="1:12" x14ac:dyDescent="0.2">
      <c r="A65" s="140" t="s">
        <v>100</v>
      </c>
      <c r="B65" s="306" t="s">
        <v>203</v>
      </c>
      <c r="C65" s="306">
        <v>556.29999999999995</v>
      </c>
      <c r="D65" s="306" t="s">
        <v>203</v>
      </c>
      <c r="E65" s="306">
        <v>420.9</v>
      </c>
      <c r="F65" s="306" t="s">
        <v>203</v>
      </c>
      <c r="H65" s="81"/>
      <c r="I65" s="81"/>
      <c r="J65" s="81"/>
      <c r="K65" s="81"/>
    </row>
    <row r="66" spans="1:12" x14ac:dyDescent="0.2">
      <c r="A66" s="140" t="s">
        <v>101</v>
      </c>
      <c r="B66" s="306">
        <v>534.20000000000005</v>
      </c>
      <c r="C66" s="306">
        <v>55.2</v>
      </c>
      <c r="D66" s="306" t="s">
        <v>203</v>
      </c>
      <c r="E66" s="306" t="s">
        <v>203</v>
      </c>
      <c r="F66" s="306" t="s">
        <v>203</v>
      </c>
      <c r="H66" s="81"/>
      <c r="I66" s="81"/>
      <c r="J66" s="81"/>
      <c r="K66" s="81"/>
    </row>
    <row r="67" spans="1:12" x14ac:dyDescent="0.2">
      <c r="A67" s="141" t="s">
        <v>207</v>
      </c>
      <c r="B67" s="261" t="s">
        <v>203</v>
      </c>
      <c r="C67" s="261">
        <v>13744</v>
      </c>
      <c r="D67" s="261" t="s">
        <v>203</v>
      </c>
      <c r="E67" s="261" t="s">
        <v>253</v>
      </c>
      <c r="F67" s="262" t="s">
        <v>203</v>
      </c>
      <c r="H67" s="81"/>
      <c r="I67" s="81"/>
      <c r="J67" s="81"/>
      <c r="K67" s="81"/>
    </row>
    <row r="68" spans="1:12" x14ac:dyDescent="0.2">
      <c r="E68" s="307"/>
      <c r="H68" s="81"/>
      <c r="I68" s="81"/>
      <c r="J68" s="81"/>
      <c r="K68" s="81"/>
      <c r="L68" s="81"/>
    </row>
    <row r="69" spans="1:12" ht="12.75" customHeight="1" x14ac:dyDescent="0.2">
      <c r="H69" s="81"/>
      <c r="I69" s="131"/>
      <c r="J69" s="81"/>
      <c r="K69" s="77"/>
      <c r="L69" s="81"/>
    </row>
    <row r="70" spans="1:12" ht="27" customHeight="1" x14ac:dyDescent="0.2">
      <c r="A70" s="385" t="s">
        <v>137</v>
      </c>
      <c r="B70" s="385"/>
      <c r="C70" s="385"/>
      <c r="D70" s="385"/>
    </row>
    <row r="71" spans="1:12" x14ac:dyDescent="0.2">
      <c r="A71" s="150"/>
      <c r="B71" s="308"/>
      <c r="C71" s="308"/>
      <c r="D71" s="309" t="s">
        <v>138</v>
      </c>
    </row>
    <row r="72" spans="1:12" ht="16.5" customHeight="1" x14ac:dyDescent="0.2">
      <c r="A72" s="389"/>
      <c r="B72" s="382" t="s">
        <v>127</v>
      </c>
      <c r="C72" s="392"/>
      <c r="D72" s="382" t="s">
        <v>134</v>
      </c>
      <c r="E72" s="307"/>
    </row>
    <row r="73" spans="1:12" ht="22.5" x14ac:dyDescent="0.2">
      <c r="A73" s="389"/>
      <c r="B73" s="299" t="s">
        <v>129</v>
      </c>
      <c r="C73" s="299" t="s">
        <v>131</v>
      </c>
      <c r="D73" s="382"/>
      <c r="E73" s="307"/>
    </row>
    <row r="74" spans="1:12" x14ac:dyDescent="0.2">
      <c r="A74" s="140" t="s">
        <v>84</v>
      </c>
      <c r="B74" s="241">
        <v>1639</v>
      </c>
      <c r="C74" s="241">
        <v>3081</v>
      </c>
      <c r="D74" s="76">
        <v>292</v>
      </c>
    </row>
    <row r="75" spans="1:12" x14ac:dyDescent="0.2">
      <c r="A75" s="140" t="s">
        <v>85</v>
      </c>
      <c r="B75" s="241">
        <v>112</v>
      </c>
      <c r="C75" s="241">
        <v>21</v>
      </c>
      <c r="D75" s="76" t="s">
        <v>253</v>
      </c>
    </row>
    <row r="76" spans="1:12" x14ac:dyDescent="0.2">
      <c r="A76" s="140" t="s">
        <v>86</v>
      </c>
      <c r="B76" s="241" t="s">
        <v>203</v>
      </c>
      <c r="C76" s="241">
        <v>325</v>
      </c>
      <c r="D76" s="76">
        <v>98</v>
      </c>
    </row>
    <row r="77" spans="1:12" x14ac:dyDescent="0.2">
      <c r="A77" s="140" t="s">
        <v>87</v>
      </c>
      <c r="B77" s="241">
        <v>5</v>
      </c>
      <c r="C77" s="241" t="s">
        <v>203</v>
      </c>
      <c r="D77" s="76">
        <v>120</v>
      </c>
    </row>
    <row r="78" spans="1:12" x14ac:dyDescent="0.2">
      <c r="A78" s="140" t="s">
        <v>88</v>
      </c>
      <c r="B78" s="241" t="s">
        <v>203</v>
      </c>
      <c r="C78" s="241">
        <v>164</v>
      </c>
      <c r="D78" s="76" t="s">
        <v>203</v>
      </c>
    </row>
    <row r="79" spans="1:12" x14ac:dyDescent="0.2">
      <c r="A79" s="140" t="s">
        <v>90</v>
      </c>
      <c r="B79" s="241">
        <v>157</v>
      </c>
      <c r="C79" s="241" t="s">
        <v>203</v>
      </c>
      <c r="D79" s="76" t="s">
        <v>203</v>
      </c>
    </row>
    <row r="80" spans="1:12" x14ac:dyDescent="0.2">
      <c r="A80" s="140" t="s">
        <v>91</v>
      </c>
      <c r="B80" s="241" t="s">
        <v>203</v>
      </c>
      <c r="C80" s="241">
        <v>3</v>
      </c>
      <c r="D80" s="76" t="s">
        <v>203</v>
      </c>
    </row>
    <row r="81" spans="1:4" x14ac:dyDescent="0.2">
      <c r="A81" s="140" t="s">
        <v>92</v>
      </c>
      <c r="B81" s="241" t="s">
        <v>203</v>
      </c>
      <c r="C81" s="241">
        <v>59</v>
      </c>
      <c r="D81" s="76">
        <v>70</v>
      </c>
    </row>
    <row r="82" spans="1:4" x14ac:dyDescent="0.2">
      <c r="A82" s="140" t="s">
        <v>93</v>
      </c>
      <c r="B82" s="241" t="s">
        <v>203</v>
      </c>
      <c r="C82" s="241">
        <v>7</v>
      </c>
      <c r="D82" s="76" t="s">
        <v>203</v>
      </c>
    </row>
    <row r="83" spans="1:4" x14ac:dyDescent="0.2">
      <c r="A83" s="140" t="s">
        <v>94</v>
      </c>
      <c r="B83" s="241" t="s">
        <v>203</v>
      </c>
      <c r="C83" s="241">
        <v>1475</v>
      </c>
      <c r="D83" s="76" t="s">
        <v>203</v>
      </c>
    </row>
    <row r="84" spans="1:4" x14ac:dyDescent="0.2">
      <c r="A84" s="140" t="s">
        <v>95</v>
      </c>
      <c r="B84" s="241" t="s">
        <v>203</v>
      </c>
      <c r="C84" s="241">
        <v>427</v>
      </c>
      <c r="D84" s="76" t="s">
        <v>203</v>
      </c>
    </row>
    <row r="85" spans="1:4" x14ac:dyDescent="0.2">
      <c r="A85" s="140" t="s">
        <v>97</v>
      </c>
      <c r="B85" s="336">
        <v>1365</v>
      </c>
      <c r="C85" s="336">
        <v>91</v>
      </c>
      <c r="D85" s="310" t="s">
        <v>203</v>
      </c>
    </row>
    <row r="86" spans="1:4" x14ac:dyDescent="0.2">
      <c r="A86" s="140" t="s">
        <v>98</v>
      </c>
      <c r="B86" s="336" t="s">
        <v>203</v>
      </c>
      <c r="C86" s="336">
        <v>228</v>
      </c>
      <c r="D86" s="310" t="s">
        <v>203</v>
      </c>
    </row>
    <row r="87" spans="1:4" x14ac:dyDescent="0.2">
      <c r="A87" s="140" t="s">
        <v>205</v>
      </c>
      <c r="B87" s="336" t="s">
        <v>203</v>
      </c>
      <c r="C87" s="336">
        <v>112</v>
      </c>
      <c r="D87" s="310" t="s">
        <v>203</v>
      </c>
    </row>
    <row r="88" spans="1:4" x14ac:dyDescent="0.2">
      <c r="A88" s="141" t="s">
        <v>101</v>
      </c>
      <c r="B88" s="337" t="s">
        <v>203</v>
      </c>
      <c r="C88" s="337">
        <v>169</v>
      </c>
      <c r="D88" s="311" t="s">
        <v>203</v>
      </c>
    </row>
    <row r="89" spans="1:4" x14ac:dyDescent="0.2">
      <c r="A89" s="142"/>
      <c r="B89" s="310"/>
      <c r="C89" s="310"/>
      <c r="D89" s="310"/>
    </row>
    <row r="90" spans="1:4" x14ac:dyDescent="0.2">
      <c r="A90" s="140"/>
      <c r="B90" s="310"/>
      <c r="C90" s="310"/>
      <c r="D90" s="310"/>
    </row>
    <row r="91" spans="1:4" ht="29.25" customHeight="1" x14ac:dyDescent="0.2">
      <c r="A91" s="379" t="s">
        <v>139</v>
      </c>
      <c r="B91" s="379"/>
      <c r="C91" s="379"/>
    </row>
    <row r="92" spans="1:4" x14ac:dyDescent="0.2">
      <c r="A92" s="150"/>
      <c r="B92" s="76"/>
      <c r="C92" s="312" t="s">
        <v>138</v>
      </c>
    </row>
    <row r="93" spans="1:4" ht="27" customHeight="1" x14ac:dyDescent="0.2">
      <c r="A93" s="389"/>
      <c r="B93" s="313" t="s">
        <v>127</v>
      </c>
      <c r="C93" s="382" t="s">
        <v>134</v>
      </c>
      <c r="D93" s="307"/>
    </row>
    <row r="94" spans="1:4" ht="45" x14ac:dyDescent="0.2">
      <c r="A94" s="389"/>
      <c r="B94" s="299" t="s">
        <v>131</v>
      </c>
      <c r="C94" s="382"/>
      <c r="D94" s="307"/>
    </row>
    <row r="95" spans="1:4" x14ac:dyDescent="0.2">
      <c r="A95" s="140" t="s">
        <v>84</v>
      </c>
      <c r="B95" s="241">
        <v>1412</v>
      </c>
      <c r="C95" s="76" t="s">
        <v>253</v>
      </c>
    </row>
    <row r="96" spans="1:4" x14ac:dyDescent="0.2">
      <c r="A96" s="140" t="s">
        <v>85</v>
      </c>
      <c r="B96" s="241">
        <v>35</v>
      </c>
      <c r="C96" s="76" t="s">
        <v>203</v>
      </c>
    </row>
    <row r="97" spans="1:3" x14ac:dyDescent="0.2">
      <c r="A97" s="140" t="s">
        <v>86</v>
      </c>
      <c r="B97" s="241">
        <v>31</v>
      </c>
      <c r="C97" s="76" t="s">
        <v>203</v>
      </c>
    </row>
    <row r="98" spans="1:3" x14ac:dyDescent="0.2">
      <c r="A98" s="140" t="s">
        <v>88</v>
      </c>
      <c r="B98" s="241">
        <v>61</v>
      </c>
      <c r="C98" s="76" t="s">
        <v>203</v>
      </c>
    </row>
    <row r="99" spans="1:3" x14ac:dyDescent="0.2">
      <c r="A99" s="140" t="s">
        <v>91</v>
      </c>
      <c r="B99" s="241">
        <v>4</v>
      </c>
      <c r="C99" s="76" t="s">
        <v>203</v>
      </c>
    </row>
    <row r="100" spans="1:3" x14ac:dyDescent="0.2">
      <c r="A100" s="140" t="s">
        <v>92</v>
      </c>
      <c r="B100" s="245" t="s">
        <v>253</v>
      </c>
      <c r="C100" s="103" t="s">
        <v>203</v>
      </c>
    </row>
    <row r="101" spans="1:3" x14ac:dyDescent="0.2">
      <c r="A101" s="140" t="s">
        <v>93</v>
      </c>
      <c r="B101" s="338" t="s">
        <v>203</v>
      </c>
      <c r="C101" s="306" t="s">
        <v>253</v>
      </c>
    </row>
    <row r="102" spans="1:3" x14ac:dyDescent="0.2">
      <c r="A102" s="140" t="s">
        <v>95</v>
      </c>
      <c r="B102" s="339">
        <v>1</v>
      </c>
      <c r="C102" s="314" t="s">
        <v>203</v>
      </c>
    </row>
    <row r="103" spans="1:3" x14ac:dyDescent="0.2">
      <c r="A103" s="141" t="s">
        <v>205</v>
      </c>
      <c r="B103" s="340">
        <v>200</v>
      </c>
      <c r="C103" s="262" t="s">
        <v>203</v>
      </c>
    </row>
  </sheetData>
  <mergeCells count="22">
    <mergeCell ref="A1:F1"/>
    <mergeCell ref="A2:F2"/>
    <mergeCell ref="A4:A5"/>
    <mergeCell ref="B4:E4"/>
    <mergeCell ref="A93:A94"/>
    <mergeCell ref="A28:A29"/>
    <mergeCell ref="B28:D28"/>
    <mergeCell ref="A72:A73"/>
    <mergeCell ref="B72:C72"/>
    <mergeCell ref="E28:E29"/>
    <mergeCell ref="A50:A51"/>
    <mergeCell ref="B50:D50"/>
    <mergeCell ref="E50:E51"/>
    <mergeCell ref="C93:C94"/>
    <mergeCell ref="F50:F51"/>
    <mergeCell ref="D72:D73"/>
    <mergeCell ref="A91:C91"/>
    <mergeCell ref="F28:F29"/>
    <mergeCell ref="F4:F5"/>
    <mergeCell ref="A26:F26"/>
    <mergeCell ref="A48:F48"/>
    <mergeCell ref="A70:D70"/>
  </mergeCells>
  <pageMargins left="0.74803149606299213" right="0.59055118110236227" top="0.59055118110236227" bottom="0.59055118110236227" header="0" footer="0.39370078740157483"/>
  <pageSetup paperSize="9" firstPageNumber="16" orientation="landscape" useFirstPageNumber="1" r:id="rId1"/>
  <headerFooter alignWithMargins="0">
    <oddFooter>&amp;R&amp;P</oddFooter>
  </headerFooter>
  <rowBreaks count="4" manualBreakCount="4">
    <brk id="24" max="5" man="1"/>
    <brk id="47" max="5" man="1"/>
    <brk id="68" max="16383" man="1"/>
    <brk id="90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8"/>
  <sheetViews>
    <sheetView zoomScaleNormal="100" workbookViewId="0">
      <selection activeCell="A5" sqref="A5:A7"/>
    </sheetView>
  </sheetViews>
  <sheetFormatPr defaultRowHeight="12.75" x14ac:dyDescent="0.2"/>
  <cols>
    <col min="1" max="1" width="20.7109375" style="151" bestFit="1" customWidth="1"/>
    <col min="2" max="2" width="9.42578125" style="151" customWidth="1"/>
    <col min="3" max="3" width="11.140625" style="151" customWidth="1"/>
    <col min="4" max="4" width="10" style="151" customWidth="1"/>
    <col min="5" max="5" width="9" style="151" customWidth="1"/>
    <col min="6" max="6" width="8.85546875" style="151" customWidth="1"/>
    <col min="7" max="7" width="9.28515625" style="151" customWidth="1"/>
    <col min="8" max="9" width="9.5703125" style="151" customWidth="1"/>
    <col min="10" max="10" width="9.140625" style="151" customWidth="1"/>
    <col min="11" max="12" width="9.85546875" style="151" customWidth="1"/>
    <col min="13" max="13" width="9.42578125" style="151" customWidth="1"/>
    <col min="14" max="14" width="10.140625" style="151" customWidth="1"/>
    <col min="15" max="16" width="9.140625" style="151"/>
    <col min="17" max="17" width="13.85546875" style="151" bestFit="1" customWidth="1"/>
    <col min="18" max="18" width="9.140625" style="151"/>
    <col min="19" max="19" width="10.7109375" style="151" bestFit="1" customWidth="1"/>
    <col min="20" max="27" width="9.140625" style="151"/>
    <col min="28" max="28" width="11" style="151" customWidth="1"/>
    <col min="29" max="256" width="9.140625" style="151"/>
    <col min="257" max="257" width="18.85546875" style="151" customWidth="1"/>
    <col min="258" max="258" width="9.42578125" style="151" customWidth="1"/>
    <col min="259" max="259" width="9.7109375" style="151" customWidth="1"/>
    <col min="260" max="260" width="10" style="151" customWidth="1"/>
    <col min="261" max="261" width="9" style="151" customWidth="1"/>
    <col min="262" max="262" width="8.85546875" style="151" customWidth="1"/>
    <col min="263" max="263" width="9.28515625" style="151" customWidth="1"/>
    <col min="264" max="265" width="9.5703125" style="151" customWidth="1"/>
    <col min="266" max="266" width="9.140625" style="151" customWidth="1"/>
    <col min="267" max="268" width="9.85546875" style="151" customWidth="1"/>
    <col min="269" max="269" width="9.42578125" style="151" customWidth="1"/>
    <col min="270" max="270" width="10.140625" style="151" customWidth="1"/>
    <col min="271" max="274" width="9.140625" style="151"/>
    <col min="275" max="275" width="10.7109375" style="151" bestFit="1" customWidth="1"/>
    <col min="276" max="512" width="9.140625" style="151"/>
    <col min="513" max="513" width="18.85546875" style="151" customWidth="1"/>
    <col min="514" max="514" width="9.42578125" style="151" customWidth="1"/>
    <col min="515" max="515" width="9.7109375" style="151" customWidth="1"/>
    <col min="516" max="516" width="10" style="151" customWidth="1"/>
    <col min="517" max="517" width="9" style="151" customWidth="1"/>
    <col min="518" max="518" width="8.85546875" style="151" customWidth="1"/>
    <col min="519" max="519" width="9.28515625" style="151" customWidth="1"/>
    <col min="520" max="521" width="9.5703125" style="151" customWidth="1"/>
    <col min="522" max="522" width="9.140625" style="151" customWidth="1"/>
    <col min="523" max="524" width="9.85546875" style="151" customWidth="1"/>
    <col min="525" max="525" width="9.42578125" style="151" customWidth="1"/>
    <col min="526" max="526" width="10.140625" style="151" customWidth="1"/>
    <col min="527" max="530" width="9.140625" style="151"/>
    <col min="531" max="531" width="10.7109375" style="151" bestFit="1" customWidth="1"/>
    <col min="532" max="768" width="9.140625" style="151"/>
    <col min="769" max="769" width="18.85546875" style="151" customWidth="1"/>
    <col min="770" max="770" width="9.42578125" style="151" customWidth="1"/>
    <col min="771" max="771" width="9.7109375" style="151" customWidth="1"/>
    <col min="772" max="772" width="10" style="151" customWidth="1"/>
    <col min="773" max="773" width="9" style="151" customWidth="1"/>
    <col min="774" max="774" width="8.85546875" style="151" customWidth="1"/>
    <col min="775" max="775" width="9.28515625" style="151" customWidth="1"/>
    <col min="776" max="777" width="9.5703125" style="151" customWidth="1"/>
    <col min="778" max="778" width="9.140625" style="151" customWidth="1"/>
    <col min="779" max="780" width="9.85546875" style="151" customWidth="1"/>
    <col min="781" max="781" width="9.42578125" style="151" customWidth="1"/>
    <col min="782" max="782" width="10.140625" style="151" customWidth="1"/>
    <col min="783" max="786" width="9.140625" style="151"/>
    <col min="787" max="787" width="10.7109375" style="151" bestFit="1" customWidth="1"/>
    <col min="788" max="1024" width="9.140625" style="151"/>
    <col min="1025" max="1025" width="18.85546875" style="151" customWidth="1"/>
    <col min="1026" max="1026" width="9.42578125" style="151" customWidth="1"/>
    <col min="1027" max="1027" width="9.7109375" style="151" customWidth="1"/>
    <col min="1028" max="1028" width="10" style="151" customWidth="1"/>
    <col min="1029" max="1029" width="9" style="151" customWidth="1"/>
    <col min="1030" max="1030" width="8.85546875" style="151" customWidth="1"/>
    <col min="1031" max="1031" width="9.28515625" style="151" customWidth="1"/>
    <col min="1032" max="1033" width="9.5703125" style="151" customWidth="1"/>
    <col min="1034" max="1034" width="9.140625" style="151" customWidth="1"/>
    <col min="1035" max="1036" width="9.85546875" style="151" customWidth="1"/>
    <col min="1037" max="1037" width="9.42578125" style="151" customWidth="1"/>
    <col min="1038" max="1038" width="10.140625" style="151" customWidth="1"/>
    <col min="1039" max="1042" width="9.140625" style="151"/>
    <col min="1043" max="1043" width="10.7109375" style="151" bestFit="1" customWidth="1"/>
    <col min="1044" max="1280" width="9.140625" style="151"/>
    <col min="1281" max="1281" width="18.85546875" style="151" customWidth="1"/>
    <col min="1282" max="1282" width="9.42578125" style="151" customWidth="1"/>
    <col min="1283" max="1283" width="9.7109375" style="151" customWidth="1"/>
    <col min="1284" max="1284" width="10" style="151" customWidth="1"/>
    <col min="1285" max="1285" width="9" style="151" customWidth="1"/>
    <col min="1286" max="1286" width="8.85546875" style="151" customWidth="1"/>
    <col min="1287" max="1287" width="9.28515625" style="151" customWidth="1"/>
    <col min="1288" max="1289" width="9.5703125" style="151" customWidth="1"/>
    <col min="1290" max="1290" width="9.140625" style="151" customWidth="1"/>
    <col min="1291" max="1292" width="9.85546875" style="151" customWidth="1"/>
    <col min="1293" max="1293" width="9.42578125" style="151" customWidth="1"/>
    <col min="1294" max="1294" width="10.140625" style="151" customWidth="1"/>
    <col min="1295" max="1298" width="9.140625" style="151"/>
    <col min="1299" max="1299" width="10.7109375" style="151" bestFit="1" customWidth="1"/>
    <col min="1300" max="1536" width="9.140625" style="151"/>
    <col min="1537" max="1537" width="18.85546875" style="151" customWidth="1"/>
    <col min="1538" max="1538" width="9.42578125" style="151" customWidth="1"/>
    <col min="1539" max="1539" width="9.7109375" style="151" customWidth="1"/>
    <col min="1540" max="1540" width="10" style="151" customWidth="1"/>
    <col min="1541" max="1541" width="9" style="151" customWidth="1"/>
    <col min="1542" max="1542" width="8.85546875" style="151" customWidth="1"/>
    <col min="1543" max="1543" width="9.28515625" style="151" customWidth="1"/>
    <col min="1544" max="1545" width="9.5703125" style="151" customWidth="1"/>
    <col min="1546" max="1546" width="9.140625" style="151" customWidth="1"/>
    <col min="1547" max="1548" width="9.85546875" style="151" customWidth="1"/>
    <col min="1549" max="1549" width="9.42578125" style="151" customWidth="1"/>
    <col min="1550" max="1550" width="10.140625" style="151" customWidth="1"/>
    <col min="1551" max="1554" width="9.140625" style="151"/>
    <col min="1555" max="1555" width="10.7109375" style="151" bestFit="1" customWidth="1"/>
    <col min="1556" max="1792" width="9.140625" style="151"/>
    <col min="1793" max="1793" width="18.85546875" style="151" customWidth="1"/>
    <col min="1794" max="1794" width="9.42578125" style="151" customWidth="1"/>
    <col min="1795" max="1795" width="9.7109375" style="151" customWidth="1"/>
    <col min="1796" max="1796" width="10" style="151" customWidth="1"/>
    <col min="1797" max="1797" width="9" style="151" customWidth="1"/>
    <col min="1798" max="1798" width="8.85546875" style="151" customWidth="1"/>
    <col min="1799" max="1799" width="9.28515625" style="151" customWidth="1"/>
    <col min="1800" max="1801" width="9.5703125" style="151" customWidth="1"/>
    <col min="1802" max="1802" width="9.140625" style="151" customWidth="1"/>
    <col min="1803" max="1804" width="9.85546875" style="151" customWidth="1"/>
    <col min="1805" max="1805" width="9.42578125" style="151" customWidth="1"/>
    <col min="1806" max="1806" width="10.140625" style="151" customWidth="1"/>
    <col min="1807" max="1810" width="9.140625" style="151"/>
    <col min="1811" max="1811" width="10.7109375" style="151" bestFit="1" customWidth="1"/>
    <col min="1812" max="2048" width="9.140625" style="151"/>
    <col min="2049" max="2049" width="18.85546875" style="151" customWidth="1"/>
    <col min="2050" max="2050" width="9.42578125" style="151" customWidth="1"/>
    <col min="2051" max="2051" width="9.7109375" style="151" customWidth="1"/>
    <col min="2052" max="2052" width="10" style="151" customWidth="1"/>
    <col min="2053" max="2053" width="9" style="151" customWidth="1"/>
    <col min="2054" max="2054" width="8.85546875" style="151" customWidth="1"/>
    <col min="2055" max="2055" width="9.28515625" style="151" customWidth="1"/>
    <col min="2056" max="2057" width="9.5703125" style="151" customWidth="1"/>
    <col min="2058" max="2058" width="9.140625" style="151" customWidth="1"/>
    <col min="2059" max="2060" width="9.85546875" style="151" customWidth="1"/>
    <col min="2061" max="2061" width="9.42578125" style="151" customWidth="1"/>
    <col min="2062" max="2062" width="10.140625" style="151" customWidth="1"/>
    <col min="2063" max="2066" width="9.140625" style="151"/>
    <col min="2067" max="2067" width="10.7109375" style="151" bestFit="1" customWidth="1"/>
    <col min="2068" max="2304" width="9.140625" style="151"/>
    <col min="2305" max="2305" width="18.85546875" style="151" customWidth="1"/>
    <col min="2306" max="2306" width="9.42578125" style="151" customWidth="1"/>
    <col min="2307" max="2307" width="9.7109375" style="151" customWidth="1"/>
    <col min="2308" max="2308" width="10" style="151" customWidth="1"/>
    <col min="2309" max="2309" width="9" style="151" customWidth="1"/>
    <col min="2310" max="2310" width="8.85546875" style="151" customWidth="1"/>
    <col min="2311" max="2311" width="9.28515625" style="151" customWidth="1"/>
    <col min="2312" max="2313" width="9.5703125" style="151" customWidth="1"/>
    <col min="2314" max="2314" width="9.140625" style="151" customWidth="1"/>
    <col min="2315" max="2316" width="9.85546875" style="151" customWidth="1"/>
    <col min="2317" max="2317" width="9.42578125" style="151" customWidth="1"/>
    <col min="2318" max="2318" width="10.140625" style="151" customWidth="1"/>
    <col min="2319" max="2322" width="9.140625" style="151"/>
    <col min="2323" max="2323" width="10.7109375" style="151" bestFit="1" customWidth="1"/>
    <col min="2324" max="2560" width="9.140625" style="151"/>
    <col min="2561" max="2561" width="18.85546875" style="151" customWidth="1"/>
    <col min="2562" max="2562" width="9.42578125" style="151" customWidth="1"/>
    <col min="2563" max="2563" width="9.7109375" style="151" customWidth="1"/>
    <col min="2564" max="2564" width="10" style="151" customWidth="1"/>
    <col min="2565" max="2565" width="9" style="151" customWidth="1"/>
    <col min="2566" max="2566" width="8.85546875" style="151" customWidth="1"/>
    <col min="2567" max="2567" width="9.28515625" style="151" customWidth="1"/>
    <col min="2568" max="2569" width="9.5703125" style="151" customWidth="1"/>
    <col min="2570" max="2570" width="9.140625" style="151" customWidth="1"/>
    <col min="2571" max="2572" width="9.85546875" style="151" customWidth="1"/>
    <col min="2573" max="2573" width="9.42578125" style="151" customWidth="1"/>
    <col min="2574" max="2574" width="10.140625" style="151" customWidth="1"/>
    <col min="2575" max="2578" width="9.140625" style="151"/>
    <col min="2579" max="2579" width="10.7109375" style="151" bestFit="1" customWidth="1"/>
    <col min="2580" max="2816" width="9.140625" style="151"/>
    <col min="2817" max="2817" width="18.85546875" style="151" customWidth="1"/>
    <col min="2818" max="2818" width="9.42578125" style="151" customWidth="1"/>
    <col min="2819" max="2819" width="9.7109375" style="151" customWidth="1"/>
    <col min="2820" max="2820" width="10" style="151" customWidth="1"/>
    <col min="2821" max="2821" width="9" style="151" customWidth="1"/>
    <col min="2822" max="2822" width="8.85546875" style="151" customWidth="1"/>
    <col min="2823" max="2823" width="9.28515625" style="151" customWidth="1"/>
    <col min="2824" max="2825" width="9.5703125" style="151" customWidth="1"/>
    <col min="2826" max="2826" width="9.140625" style="151" customWidth="1"/>
    <col min="2827" max="2828" width="9.85546875" style="151" customWidth="1"/>
    <col min="2829" max="2829" width="9.42578125" style="151" customWidth="1"/>
    <col min="2830" max="2830" width="10.140625" style="151" customWidth="1"/>
    <col min="2831" max="2834" width="9.140625" style="151"/>
    <col min="2835" max="2835" width="10.7109375" style="151" bestFit="1" customWidth="1"/>
    <col min="2836" max="3072" width="9.140625" style="151"/>
    <col min="3073" max="3073" width="18.85546875" style="151" customWidth="1"/>
    <col min="3074" max="3074" width="9.42578125" style="151" customWidth="1"/>
    <col min="3075" max="3075" width="9.7109375" style="151" customWidth="1"/>
    <col min="3076" max="3076" width="10" style="151" customWidth="1"/>
    <col min="3077" max="3077" width="9" style="151" customWidth="1"/>
    <col min="3078" max="3078" width="8.85546875" style="151" customWidth="1"/>
    <col min="3079" max="3079" width="9.28515625" style="151" customWidth="1"/>
    <col min="3080" max="3081" width="9.5703125" style="151" customWidth="1"/>
    <col min="3082" max="3082" width="9.140625" style="151" customWidth="1"/>
    <col min="3083" max="3084" width="9.85546875" style="151" customWidth="1"/>
    <col min="3085" max="3085" width="9.42578125" style="151" customWidth="1"/>
    <col min="3086" max="3086" width="10.140625" style="151" customWidth="1"/>
    <col min="3087" max="3090" width="9.140625" style="151"/>
    <col min="3091" max="3091" width="10.7109375" style="151" bestFit="1" customWidth="1"/>
    <col min="3092" max="3328" width="9.140625" style="151"/>
    <col min="3329" max="3329" width="18.85546875" style="151" customWidth="1"/>
    <col min="3330" max="3330" width="9.42578125" style="151" customWidth="1"/>
    <col min="3331" max="3331" width="9.7109375" style="151" customWidth="1"/>
    <col min="3332" max="3332" width="10" style="151" customWidth="1"/>
    <col min="3333" max="3333" width="9" style="151" customWidth="1"/>
    <col min="3334" max="3334" width="8.85546875" style="151" customWidth="1"/>
    <col min="3335" max="3335" width="9.28515625" style="151" customWidth="1"/>
    <col min="3336" max="3337" width="9.5703125" style="151" customWidth="1"/>
    <col min="3338" max="3338" width="9.140625" style="151" customWidth="1"/>
    <col min="3339" max="3340" width="9.85546875" style="151" customWidth="1"/>
    <col min="3341" max="3341" width="9.42578125" style="151" customWidth="1"/>
    <col min="3342" max="3342" width="10.140625" style="151" customWidth="1"/>
    <col min="3343" max="3346" width="9.140625" style="151"/>
    <col min="3347" max="3347" width="10.7109375" style="151" bestFit="1" customWidth="1"/>
    <col min="3348" max="3584" width="9.140625" style="151"/>
    <col min="3585" max="3585" width="18.85546875" style="151" customWidth="1"/>
    <col min="3586" max="3586" width="9.42578125" style="151" customWidth="1"/>
    <col min="3587" max="3587" width="9.7109375" style="151" customWidth="1"/>
    <col min="3588" max="3588" width="10" style="151" customWidth="1"/>
    <col min="3589" max="3589" width="9" style="151" customWidth="1"/>
    <col min="3590" max="3590" width="8.85546875" style="151" customWidth="1"/>
    <col min="3591" max="3591" width="9.28515625" style="151" customWidth="1"/>
    <col min="3592" max="3593" width="9.5703125" style="151" customWidth="1"/>
    <col min="3594" max="3594" width="9.140625" style="151" customWidth="1"/>
    <col min="3595" max="3596" width="9.85546875" style="151" customWidth="1"/>
    <col min="3597" max="3597" width="9.42578125" style="151" customWidth="1"/>
    <col min="3598" max="3598" width="10.140625" style="151" customWidth="1"/>
    <col min="3599" max="3602" width="9.140625" style="151"/>
    <col min="3603" max="3603" width="10.7109375" style="151" bestFit="1" customWidth="1"/>
    <col min="3604" max="3840" width="9.140625" style="151"/>
    <col min="3841" max="3841" width="18.85546875" style="151" customWidth="1"/>
    <col min="3842" max="3842" width="9.42578125" style="151" customWidth="1"/>
    <col min="3843" max="3843" width="9.7109375" style="151" customWidth="1"/>
    <col min="3844" max="3844" width="10" style="151" customWidth="1"/>
    <col min="3845" max="3845" width="9" style="151" customWidth="1"/>
    <col min="3846" max="3846" width="8.85546875" style="151" customWidth="1"/>
    <col min="3847" max="3847" width="9.28515625" style="151" customWidth="1"/>
    <col min="3848" max="3849" width="9.5703125" style="151" customWidth="1"/>
    <col min="3850" max="3850" width="9.140625" style="151" customWidth="1"/>
    <col min="3851" max="3852" width="9.85546875" style="151" customWidth="1"/>
    <col min="3853" max="3853" width="9.42578125" style="151" customWidth="1"/>
    <col min="3854" max="3854" width="10.140625" style="151" customWidth="1"/>
    <col min="3855" max="3858" width="9.140625" style="151"/>
    <col min="3859" max="3859" width="10.7109375" style="151" bestFit="1" customWidth="1"/>
    <col min="3860" max="4096" width="9.140625" style="151"/>
    <col min="4097" max="4097" width="18.85546875" style="151" customWidth="1"/>
    <col min="4098" max="4098" width="9.42578125" style="151" customWidth="1"/>
    <col min="4099" max="4099" width="9.7109375" style="151" customWidth="1"/>
    <col min="4100" max="4100" width="10" style="151" customWidth="1"/>
    <col min="4101" max="4101" width="9" style="151" customWidth="1"/>
    <col min="4102" max="4102" width="8.85546875" style="151" customWidth="1"/>
    <col min="4103" max="4103" width="9.28515625" style="151" customWidth="1"/>
    <col min="4104" max="4105" width="9.5703125" style="151" customWidth="1"/>
    <col min="4106" max="4106" width="9.140625" style="151" customWidth="1"/>
    <col min="4107" max="4108" width="9.85546875" style="151" customWidth="1"/>
    <col min="4109" max="4109" width="9.42578125" style="151" customWidth="1"/>
    <col min="4110" max="4110" width="10.140625" style="151" customWidth="1"/>
    <col min="4111" max="4114" width="9.140625" style="151"/>
    <col min="4115" max="4115" width="10.7109375" style="151" bestFit="1" customWidth="1"/>
    <col min="4116" max="4352" width="9.140625" style="151"/>
    <col min="4353" max="4353" width="18.85546875" style="151" customWidth="1"/>
    <col min="4354" max="4354" width="9.42578125" style="151" customWidth="1"/>
    <col min="4355" max="4355" width="9.7109375" style="151" customWidth="1"/>
    <col min="4356" max="4356" width="10" style="151" customWidth="1"/>
    <col min="4357" max="4357" width="9" style="151" customWidth="1"/>
    <col min="4358" max="4358" width="8.85546875" style="151" customWidth="1"/>
    <col min="4359" max="4359" width="9.28515625" style="151" customWidth="1"/>
    <col min="4360" max="4361" width="9.5703125" style="151" customWidth="1"/>
    <col min="4362" max="4362" width="9.140625" style="151" customWidth="1"/>
    <col min="4363" max="4364" width="9.85546875" style="151" customWidth="1"/>
    <col min="4365" max="4365" width="9.42578125" style="151" customWidth="1"/>
    <col min="4366" max="4366" width="10.140625" style="151" customWidth="1"/>
    <col min="4367" max="4370" width="9.140625" style="151"/>
    <col min="4371" max="4371" width="10.7109375" style="151" bestFit="1" customWidth="1"/>
    <col min="4372" max="4608" width="9.140625" style="151"/>
    <col min="4609" max="4609" width="18.85546875" style="151" customWidth="1"/>
    <col min="4610" max="4610" width="9.42578125" style="151" customWidth="1"/>
    <col min="4611" max="4611" width="9.7109375" style="151" customWidth="1"/>
    <col min="4612" max="4612" width="10" style="151" customWidth="1"/>
    <col min="4613" max="4613" width="9" style="151" customWidth="1"/>
    <col min="4614" max="4614" width="8.85546875" style="151" customWidth="1"/>
    <col min="4615" max="4615" width="9.28515625" style="151" customWidth="1"/>
    <col min="4616" max="4617" width="9.5703125" style="151" customWidth="1"/>
    <col min="4618" max="4618" width="9.140625" style="151" customWidth="1"/>
    <col min="4619" max="4620" width="9.85546875" style="151" customWidth="1"/>
    <col min="4621" max="4621" width="9.42578125" style="151" customWidth="1"/>
    <col min="4622" max="4622" width="10.140625" style="151" customWidth="1"/>
    <col min="4623" max="4626" width="9.140625" style="151"/>
    <col min="4627" max="4627" width="10.7109375" style="151" bestFit="1" customWidth="1"/>
    <col min="4628" max="4864" width="9.140625" style="151"/>
    <col min="4865" max="4865" width="18.85546875" style="151" customWidth="1"/>
    <col min="4866" max="4866" width="9.42578125" style="151" customWidth="1"/>
    <col min="4867" max="4867" width="9.7109375" style="151" customWidth="1"/>
    <col min="4868" max="4868" width="10" style="151" customWidth="1"/>
    <col min="4869" max="4869" width="9" style="151" customWidth="1"/>
    <col min="4870" max="4870" width="8.85546875" style="151" customWidth="1"/>
    <col min="4871" max="4871" width="9.28515625" style="151" customWidth="1"/>
    <col min="4872" max="4873" width="9.5703125" style="151" customWidth="1"/>
    <col min="4874" max="4874" width="9.140625" style="151" customWidth="1"/>
    <col min="4875" max="4876" width="9.85546875" style="151" customWidth="1"/>
    <col min="4877" max="4877" width="9.42578125" style="151" customWidth="1"/>
    <col min="4878" max="4878" width="10.140625" style="151" customWidth="1"/>
    <col min="4879" max="4882" width="9.140625" style="151"/>
    <col min="4883" max="4883" width="10.7109375" style="151" bestFit="1" customWidth="1"/>
    <col min="4884" max="5120" width="9.140625" style="151"/>
    <col min="5121" max="5121" width="18.85546875" style="151" customWidth="1"/>
    <col min="5122" max="5122" width="9.42578125" style="151" customWidth="1"/>
    <col min="5123" max="5123" width="9.7109375" style="151" customWidth="1"/>
    <col min="5124" max="5124" width="10" style="151" customWidth="1"/>
    <col min="5125" max="5125" width="9" style="151" customWidth="1"/>
    <col min="5126" max="5126" width="8.85546875" style="151" customWidth="1"/>
    <col min="5127" max="5127" width="9.28515625" style="151" customWidth="1"/>
    <col min="5128" max="5129" width="9.5703125" style="151" customWidth="1"/>
    <col min="5130" max="5130" width="9.140625" style="151" customWidth="1"/>
    <col min="5131" max="5132" width="9.85546875" style="151" customWidth="1"/>
    <col min="5133" max="5133" width="9.42578125" style="151" customWidth="1"/>
    <col min="5134" max="5134" width="10.140625" style="151" customWidth="1"/>
    <col min="5135" max="5138" width="9.140625" style="151"/>
    <col min="5139" max="5139" width="10.7109375" style="151" bestFit="1" customWidth="1"/>
    <col min="5140" max="5376" width="9.140625" style="151"/>
    <col min="5377" max="5377" width="18.85546875" style="151" customWidth="1"/>
    <col min="5378" max="5378" width="9.42578125" style="151" customWidth="1"/>
    <col min="5379" max="5379" width="9.7109375" style="151" customWidth="1"/>
    <col min="5380" max="5380" width="10" style="151" customWidth="1"/>
    <col min="5381" max="5381" width="9" style="151" customWidth="1"/>
    <col min="5382" max="5382" width="8.85546875" style="151" customWidth="1"/>
    <col min="5383" max="5383" width="9.28515625" style="151" customWidth="1"/>
    <col min="5384" max="5385" width="9.5703125" style="151" customWidth="1"/>
    <col min="5386" max="5386" width="9.140625" style="151" customWidth="1"/>
    <col min="5387" max="5388" width="9.85546875" style="151" customWidth="1"/>
    <col min="5389" max="5389" width="9.42578125" style="151" customWidth="1"/>
    <col min="5390" max="5390" width="10.140625" style="151" customWidth="1"/>
    <col min="5391" max="5394" width="9.140625" style="151"/>
    <col min="5395" max="5395" width="10.7109375" style="151" bestFit="1" customWidth="1"/>
    <col min="5396" max="5632" width="9.140625" style="151"/>
    <col min="5633" max="5633" width="18.85546875" style="151" customWidth="1"/>
    <col min="5634" max="5634" width="9.42578125" style="151" customWidth="1"/>
    <col min="5635" max="5635" width="9.7109375" style="151" customWidth="1"/>
    <col min="5636" max="5636" width="10" style="151" customWidth="1"/>
    <col min="5637" max="5637" width="9" style="151" customWidth="1"/>
    <col min="5638" max="5638" width="8.85546875" style="151" customWidth="1"/>
    <col min="5639" max="5639" width="9.28515625" style="151" customWidth="1"/>
    <col min="5640" max="5641" width="9.5703125" style="151" customWidth="1"/>
    <col min="5642" max="5642" width="9.140625" style="151" customWidth="1"/>
    <col min="5643" max="5644" width="9.85546875" style="151" customWidth="1"/>
    <col min="5645" max="5645" width="9.42578125" style="151" customWidth="1"/>
    <col min="5646" max="5646" width="10.140625" style="151" customWidth="1"/>
    <col min="5647" max="5650" width="9.140625" style="151"/>
    <col min="5651" max="5651" width="10.7109375" style="151" bestFit="1" customWidth="1"/>
    <col min="5652" max="5888" width="9.140625" style="151"/>
    <col min="5889" max="5889" width="18.85546875" style="151" customWidth="1"/>
    <col min="5890" max="5890" width="9.42578125" style="151" customWidth="1"/>
    <col min="5891" max="5891" width="9.7109375" style="151" customWidth="1"/>
    <col min="5892" max="5892" width="10" style="151" customWidth="1"/>
    <col min="5893" max="5893" width="9" style="151" customWidth="1"/>
    <col min="5894" max="5894" width="8.85546875" style="151" customWidth="1"/>
    <col min="5895" max="5895" width="9.28515625" style="151" customWidth="1"/>
    <col min="5896" max="5897" width="9.5703125" style="151" customWidth="1"/>
    <col min="5898" max="5898" width="9.140625" style="151" customWidth="1"/>
    <col min="5899" max="5900" width="9.85546875" style="151" customWidth="1"/>
    <col min="5901" max="5901" width="9.42578125" style="151" customWidth="1"/>
    <col min="5902" max="5902" width="10.140625" style="151" customWidth="1"/>
    <col min="5903" max="5906" width="9.140625" style="151"/>
    <col min="5907" max="5907" width="10.7109375" style="151" bestFit="1" customWidth="1"/>
    <col min="5908" max="6144" width="9.140625" style="151"/>
    <col min="6145" max="6145" width="18.85546875" style="151" customWidth="1"/>
    <col min="6146" max="6146" width="9.42578125" style="151" customWidth="1"/>
    <col min="6147" max="6147" width="9.7109375" style="151" customWidth="1"/>
    <col min="6148" max="6148" width="10" style="151" customWidth="1"/>
    <col min="6149" max="6149" width="9" style="151" customWidth="1"/>
    <col min="6150" max="6150" width="8.85546875" style="151" customWidth="1"/>
    <col min="6151" max="6151" width="9.28515625" style="151" customWidth="1"/>
    <col min="6152" max="6153" width="9.5703125" style="151" customWidth="1"/>
    <col min="6154" max="6154" width="9.140625" style="151" customWidth="1"/>
    <col min="6155" max="6156" width="9.85546875" style="151" customWidth="1"/>
    <col min="6157" max="6157" width="9.42578125" style="151" customWidth="1"/>
    <col min="6158" max="6158" width="10.140625" style="151" customWidth="1"/>
    <col min="6159" max="6162" width="9.140625" style="151"/>
    <col min="6163" max="6163" width="10.7109375" style="151" bestFit="1" customWidth="1"/>
    <col min="6164" max="6400" width="9.140625" style="151"/>
    <col min="6401" max="6401" width="18.85546875" style="151" customWidth="1"/>
    <col min="6402" max="6402" width="9.42578125" style="151" customWidth="1"/>
    <col min="6403" max="6403" width="9.7109375" style="151" customWidth="1"/>
    <col min="6404" max="6404" width="10" style="151" customWidth="1"/>
    <col min="6405" max="6405" width="9" style="151" customWidth="1"/>
    <col min="6406" max="6406" width="8.85546875" style="151" customWidth="1"/>
    <col min="6407" max="6407" width="9.28515625" style="151" customWidth="1"/>
    <col min="6408" max="6409" width="9.5703125" style="151" customWidth="1"/>
    <col min="6410" max="6410" width="9.140625" style="151" customWidth="1"/>
    <col min="6411" max="6412" width="9.85546875" style="151" customWidth="1"/>
    <col min="6413" max="6413" width="9.42578125" style="151" customWidth="1"/>
    <col min="6414" max="6414" width="10.140625" style="151" customWidth="1"/>
    <col min="6415" max="6418" width="9.140625" style="151"/>
    <col min="6419" max="6419" width="10.7109375" style="151" bestFit="1" customWidth="1"/>
    <col min="6420" max="6656" width="9.140625" style="151"/>
    <col min="6657" max="6657" width="18.85546875" style="151" customWidth="1"/>
    <col min="6658" max="6658" width="9.42578125" style="151" customWidth="1"/>
    <col min="6659" max="6659" width="9.7109375" style="151" customWidth="1"/>
    <col min="6660" max="6660" width="10" style="151" customWidth="1"/>
    <col min="6661" max="6661" width="9" style="151" customWidth="1"/>
    <col min="6662" max="6662" width="8.85546875" style="151" customWidth="1"/>
    <col min="6663" max="6663" width="9.28515625" style="151" customWidth="1"/>
    <col min="6664" max="6665" width="9.5703125" style="151" customWidth="1"/>
    <col min="6666" max="6666" width="9.140625" style="151" customWidth="1"/>
    <col min="6667" max="6668" width="9.85546875" style="151" customWidth="1"/>
    <col min="6669" max="6669" width="9.42578125" style="151" customWidth="1"/>
    <col min="6670" max="6670" width="10.140625" style="151" customWidth="1"/>
    <col min="6671" max="6674" width="9.140625" style="151"/>
    <col min="6675" max="6675" width="10.7109375" style="151" bestFit="1" customWidth="1"/>
    <col min="6676" max="6912" width="9.140625" style="151"/>
    <col min="6913" max="6913" width="18.85546875" style="151" customWidth="1"/>
    <col min="6914" max="6914" width="9.42578125" style="151" customWidth="1"/>
    <col min="6915" max="6915" width="9.7109375" style="151" customWidth="1"/>
    <col min="6916" max="6916" width="10" style="151" customWidth="1"/>
    <col min="6917" max="6917" width="9" style="151" customWidth="1"/>
    <col min="6918" max="6918" width="8.85546875" style="151" customWidth="1"/>
    <col min="6919" max="6919" width="9.28515625" style="151" customWidth="1"/>
    <col min="6920" max="6921" width="9.5703125" style="151" customWidth="1"/>
    <col min="6922" max="6922" width="9.140625" style="151" customWidth="1"/>
    <col min="6923" max="6924" width="9.85546875" style="151" customWidth="1"/>
    <col min="6925" max="6925" width="9.42578125" style="151" customWidth="1"/>
    <col min="6926" max="6926" width="10.140625" style="151" customWidth="1"/>
    <col min="6927" max="6930" width="9.140625" style="151"/>
    <col min="6931" max="6931" width="10.7109375" style="151" bestFit="1" customWidth="1"/>
    <col min="6932" max="7168" width="9.140625" style="151"/>
    <col min="7169" max="7169" width="18.85546875" style="151" customWidth="1"/>
    <col min="7170" max="7170" width="9.42578125" style="151" customWidth="1"/>
    <col min="7171" max="7171" width="9.7109375" style="151" customWidth="1"/>
    <col min="7172" max="7172" width="10" style="151" customWidth="1"/>
    <col min="7173" max="7173" width="9" style="151" customWidth="1"/>
    <col min="7174" max="7174" width="8.85546875" style="151" customWidth="1"/>
    <col min="7175" max="7175" width="9.28515625" style="151" customWidth="1"/>
    <col min="7176" max="7177" width="9.5703125" style="151" customWidth="1"/>
    <col min="7178" max="7178" width="9.140625" style="151" customWidth="1"/>
    <col min="7179" max="7180" width="9.85546875" style="151" customWidth="1"/>
    <col min="7181" max="7181" width="9.42578125" style="151" customWidth="1"/>
    <col min="7182" max="7182" width="10.140625" style="151" customWidth="1"/>
    <col min="7183" max="7186" width="9.140625" style="151"/>
    <col min="7187" max="7187" width="10.7109375" style="151" bestFit="1" customWidth="1"/>
    <col min="7188" max="7424" width="9.140625" style="151"/>
    <col min="7425" max="7425" width="18.85546875" style="151" customWidth="1"/>
    <col min="7426" max="7426" width="9.42578125" style="151" customWidth="1"/>
    <col min="7427" max="7427" width="9.7109375" style="151" customWidth="1"/>
    <col min="7428" max="7428" width="10" style="151" customWidth="1"/>
    <col min="7429" max="7429" width="9" style="151" customWidth="1"/>
    <col min="7430" max="7430" width="8.85546875" style="151" customWidth="1"/>
    <col min="7431" max="7431" width="9.28515625" style="151" customWidth="1"/>
    <col min="7432" max="7433" width="9.5703125" style="151" customWidth="1"/>
    <col min="7434" max="7434" width="9.140625" style="151" customWidth="1"/>
    <col min="7435" max="7436" width="9.85546875" style="151" customWidth="1"/>
    <col min="7437" max="7437" width="9.42578125" style="151" customWidth="1"/>
    <col min="7438" max="7438" width="10.140625" style="151" customWidth="1"/>
    <col min="7439" max="7442" width="9.140625" style="151"/>
    <col min="7443" max="7443" width="10.7109375" style="151" bestFit="1" customWidth="1"/>
    <col min="7444" max="7680" width="9.140625" style="151"/>
    <col min="7681" max="7681" width="18.85546875" style="151" customWidth="1"/>
    <col min="7682" max="7682" width="9.42578125" style="151" customWidth="1"/>
    <col min="7683" max="7683" width="9.7109375" style="151" customWidth="1"/>
    <col min="7684" max="7684" width="10" style="151" customWidth="1"/>
    <col min="7685" max="7685" width="9" style="151" customWidth="1"/>
    <col min="7686" max="7686" width="8.85546875" style="151" customWidth="1"/>
    <col min="7687" max="7687" width="9.28515625" style="151" customWidth="1"/>
    <col min="7688" max="7689" width="9.5703125" style="151" customWidth="1"/>
    <col min="7690" max="7690" width="9.140625" style="151" customWidth="1"/>
    <col min="7691" max="7692" width="9.85546875" style="151" customWidth="1"/>
    <col min="7693" max="7693" width="9.42578125" style="151" customWidth="1"/>
    <col min="7694" max="7694" width="10.140625" style="151" customWidth="1"/>
    <col min="7695" max="7698" width="9.140625" style="151"/>
    <col min="7699" max="7699" width="10.7109375" style="151" bestFit="1" customWidth="1"/>
    <col min="7700" max="7936" width="9.140625" style="151"/>
    <col min="7937" max="7937" width="18.85546875" style="151" customWidth="1"/>
    <col min="7938" max="7938" width="9.42578125" style="151" customWidth="1"/>
    <col min="7939" max="7939" width="9.7109375" style="151" customWidth="1"/>
    <col min="7940" max="7940" width="10" style="151" customWidth="1"/>
    <col min="7941" max="7941" width="9" style="151" customWidth="1"/>
    <col min="7942" max="7942" width="8.85546875" style="151" customWidth="1"/>
    <col min="7943" max="7943" width="9.28515625" style="151" customWidth="1"/>
    <col min="7944" max="7945" width="9.5703125" style="151" customWidth="1"/>
    <col min="7946" max="7946" width="9.140625" style="151" customWidth="1"/>
    <col min="7947" max="7948" width="9.85546875" style="151" customWidth="1"/>
    <col min="7949" max="7949" width="9.42578125" style="151" customWidth="1"/>
    <col min="7950" max="7950" width="10.140625" style="151" customWidth="1"/>
    <col min="7951" max="7954" width="9.140625" style="151"/>
    <col min="7955" max="7955" width="10.7109375" style="151" bestFit="1" customWidth="1"/>
    <col min="7956" max="8192" width="9.140625" style="151"/>
    <col min="8193" max="8193" width="18.85546875" style="151" customWidth="1"/>
    <col min="8194" max="8194" width="9.42578125" style="151" customWidth="1"/>
    <col min="8195" max="8195" width="9.7109375" style="151" customWidth="1"/>
    <col min="8196" max="8196" width="10" style="151" customWidth="1"/>
    <col min="8197" max="8197" width="9" style="151" customWidth="1"/>
    <col min="8198" max="8198" width="8.85546875" style="151" customWidth="1"/>
    <col min="8199" max="8199" width="9.28515625" style="151" customWidth="1"/>
    <col min="8200" max="8201" width="9.5703125" style="151" customWidth="1"/>
    <col min="8202" max="8202" width="9.140625" style="151" customWidth="1"/>
    <col min="8203" max="8204" width="9.85546875" style="151" customWidth="1"/>
    <col min="8205" max="8205" width="9.42578125" style="151" customWidth="1"/>
    <col min="8206" max="8206" width="10.140625" style="151" customWidth="1"/>
    <col min="8207" max="8210" width="9.140625" style="151"/>
    <col min="8211" max="8211" width="10.7109375" style="151" bestFit="1" customWidth="1"/>
    <col min="8212" max="8448" width="9.140625" style="151"/>
    <col min="8449" max="8449" width="18.85546875" style="151" customWidth="1"/>
    <col min="8450" max="8450" width="9.42578125" style="151" customWidth="1"/>
    <col min="8451" max="8451" width="9.7109375" style="151" customWidth="1"/>
    <col min="8452" max="8452" width="10" style="151" customWidth="1"/>
    <col min="8453" max="8453" width="9" style="151" customWidth="1"/>
    <col min="8454" max="8454" width="8.85546875" style="151" customWidth="1"/>
    <col min="8455" max="8455" width="9.28515625" style="151" customWidth="1"/>
    <col min="8456" max="8457" width="9.5703125" style="151" customWidth="1"/>
    <col min="8458" max="8458" width="9.140625" style="151" customWidth="1"/>
    <col min="8459" max="8460" width="9.85546875" style="151" customWidth="1"/>
    <col min="8461" max="8461" width="9.42578125" style="151" customWidth="1"/>
    <col min="8462" max="8462" width="10.140625" style="151" customWidth="1"/>
    <col min="8463" max="8466" width="9.140625" style="151"/>
    <col min="8467" max="8467" width="10.7109375" style="151" bestFit="1" customWidth="1"/>
    <col min="8468" max="8704" width="9.140625" style="151"/>
    <col min="8705" max="8705" width="18.85546875" style="151" customWidth="1"/>
    <col min="8706" max="8706" width="9.42578125" style="151" customWidth="1"/>
    <col min="8707" max="8707" width="9.7109375" style="151" customWidth="1"/>
    <col min="8708" max="8708" width="10" style="151" customWidth="1"/>
    <col min="8709" max="8709" width="9" style="151" customWidth="1"/>
    <col min="8710" max="8710" width="8.85546875" style="151" customWidth="1"/>
    <col min="8711" max="8711" width="9.28515625" style="151" customWidth="1"/>
    <col min="8712" max="8713" width="9.5703125" style="151" customWidth="1"/>
    <col min="8714" max="8714" width="9.140625" style="151" customWidth="1"/>
    <col min="8715" max="8716" width="9.85546875" style="151" customWidth="1"/>
    <col min="8717" max="8717" width="9.42578125" style="151" customWidth="1"/>
    <col min="8718" max="8718" width="10.140625" style="151" customWidth="1"/>
    <col min="8719" max="8722" width="9.140625" style="151"/>
    <col min="8723" max="8723" width="10.7109375" style="151" bestFit="1" customWidth="1"/>
    <col min="8724" max="8960" width="9.140625" style="151"/>
    <col min="8961" max="8961" width="18.85546875" style="151" customWidth="1"/>
    <col min="8962" max="8962" width="9.42578125" style="151" customWidth="1"/>
    <col min="8963" max="8963" width="9.7109375" style="151" customWidth="1"/>
    <col min="8964" max="8964" width="10" style="151" customWidth="1"/>
    <col min="8965" max="8965" width="9" style="151" customWidth="1"/>
    <col min="8966" max="8966" width="8.85546875" style="151" customWidth="1"/>
    <col min="8967" max="8967" width="9.28515625" style="151" customWidth="1"/>
    <col min="8968" max="8969" width="9.5703125" style="151" customWidth="1"/>
    <col min="8970" max="8970" width="9.140625" style="151" customWidth="1"/>
    <col min="8971" max="8972" width="9.85546875" style="151" customWidth="1"/>
    <col min="8973" max="8973" width="9.42578125" style="151" customWidth="1"/>
    <col min="8974" max="8974" width="10.140625" style="151" customWidth="1"/>
    <col min="8975" max="8978" width="9.140625" style="151"/>
    <col min="8979" max="8979" width="10.7109375" style="151" bestFit="1" customWidth="1"/>
    <col min="8980" max="9216" width="9.140625" style="151"/>
    <col min="9217" max="9217" width="18.85546875" style="151" customWidth="1"/>
    <col min="9218" max="9218" width="9.42578125" style="151" customWidth="1"/>
    <col min="9219" max="9219" width="9.7109375" style="151" customWidth="1"/>
    <col min="9220" max="9220" width="10" style="151" customWidth="1"/>
    <col min="9221" max="9221" width="9" style="151" customWidth="1"/>
    <col min="9222" max="9222" width="8.85546875" style="151" customWidth="1"/>
    <col min="9223" max="9223" width="9.28515625" style="151" customWidth="1"/>
    <col min="9224" max="9225" width="9.5703125" style="151" customWidth="1"/>
    <col min="9226" max="9226" width="9.140625" style="151" customWidth="1"/>
    <col min="9227" max="9228" width="9.85546875" style="151" customWidth="1"/>
    <col min="9229" max="9229" width="9.42578125" style="151" customWidth="1"/>
    <col min="9230" max="9230" width="10.140625" style="151" customWidth="1"/>
    <col min="9231" max="9234" width="9.140625" style="151"/>
    <col min="9235" max="9235" width="10.7109375" style="151" bestFit="1" customWidth="1"/>
    <col min="9236" max="9472" width="9.140625" style="151"/>
    <col min="9473" max="9473" width="18.85546875" style="151" customWidth="1"/>
    <col min="9474" max="9474" width="9.42578125" style="151" customWidth="1"/>
    <col min="9475" max="9475" width="9.7109375" style="151" customWidth="1"/>
    <col min="9476" max="9476" width="10" style="151" customWidth="1"/>
    <col min="9477" max="9477" width="9" style="151" customWidth="1"/>
    <col min="9478" max="9478" width="8.85546875" style="151" customWidth="1"/>
    <col min="9479" max="9479" width="9.28515625" style="151" customWidth="1"/>
    <col min="9480" max="9481" width="9.5703125" style="151" customWidth="1"/>
    <col min="9482" max="9482" width="9.140625" style="151" customWidth="1"/>
    <col min="9483" max="9484" width="9.85546875" style="151" customWidth="1"/>
    <col min="9485" max="9485" width="9.42578125" style="151" customWidth="1"/>
    <col min="9486" max="9486" width="10.140625" style="151" customWidth="1"/>
    <col min="9487" max="9490" width="9.140625" style="151"/>
    <col min="9491" max="9491" width="10.7109375" style="151" bestFit="1" customWidth="1"/>
    <col min="9492" max="9728" width="9.140625" style="151"/>
    <col min="9729" max="9729" width="18.85546875" style="151" customWidth="1"/>
    <col min="9730" max="9730" width="9.42578125" style="151" customWidth="1"/>
    <col min="9731" max="9731" width="9.7109375" style="151" customWidth="1"/>
    <col min="9732" max="9732" width="10" style="151" customWidth="1"/>
    <col min="9733" max="9733" width="9" style="151" customWidth="1"/>
    <col min="9734" max="9734" width="8.85546875" style="151" customWidth="1"/>
    <col min="9735" max="9735" width="9.28515625" style="151" customWidth="1"/>
    <col min="9736" max="9737" width="9.5703125" style="151" customWidth="1"/>
    <col min="9738" max="9738" width="9.140625" style="151" customWidth="1"/>
    <col min="9739" max="9740" width="9.85546875" style="151" customWidth="1"/>
    <col min="9741" max="9741" width="9.42578125" style="151" customWidth="1"/>
    <col min="9742" max="9742" width="10.140625" style="151" customWidth="1"/>
    <col min="9743" max="9746" width="9.140625" style="151"/>
    <col min="9747" max="9747" width="10.7109375" style="151" bestFit="1" customWidth="1"/>
    <col min="9748" max="9984" width="9.140625" style="151"/>
    <col min="9985" max="9985" width="18.85546875" style="151" customWidth="1"/>
    <col min="9986" max="9986" width="9.42578125" style="151" customWidth="1"/>
    <col min="9987" max="9987" width="9.7109375" style="151" customWidth="1"/>
    <col min="9988" max="9988" width="10" style="151" customWidth="1"/>
    <col min="9989" max="9989" width="9" style="151" customWidth="1"/>
    <col min="9990" max="9990" width="8.85546875" style="151" customWidth="1"/>
    <col min="9991" max="9991" width="9.28515625" style="151" customWidth="1"/>
    <col min="9992" max="9993" width="9.5703125" style="151" customWidth="1"/>
    <col min="9994" max="9994" width="9.140625" style="151" customWidth="1"/>
    <col min="9995" max="9996" width="9.85546875" style="151" customWidth="1"/>
    <col min="9997" max="9997" width="9.42578125" style="151" customWidth="1"/>
    <col min="9998" max="9998" width="10.140625" style="151" customWidth="1"/>
    <col min="9999" max="10002" width="9.140625" style="151"/>
    <col min="10003" max="10003" width="10.7109375" style="151" bestFit="1" customWidth="1"/>
    <col min="10004" max="10240" width="9.140625" style="151"/>
    <col min="10241" max="10241" width="18.85546875" style="151" customWidth="1"/>
    <col min="10242" max="10242" width="9.42578125" style="151" customWidth="1"/>
    <col min="10243" max="10243" width="9.7109375" style="151" customWidth="1"/>
    <col min="10244" max="10244" width="10" style="151" customWidth="1"/>
    <col min="10245" max="10245" width="9" style="151" customWidth="1"/>
    <col min="10246" max="10246" width="8.85546875" style="151" customWidth="1"/>
    <col min="10247" max="10247" width="9.28515625" style="151" customWidth="1"/>
    <col min="10248" max="10249" width="9.5703125" style="151" customWidth="1"/>
    <col min="10250" max="10250" width="9.140625" style="151" customWidth="1"/>
    <col min="10251" max="10252" width="9.85546875" style="151" customWidth="1"/>
    <col min="10253" max="10253" width="9.42578125" style="151" customWidth="1"/>
    <col min="10254" max="10254" width="10.140625" style="151" customWidth="1"/>
    <col min="10255" max="10258" width="9.140625" style="151"/>
    <col min="10259" max="10259" width="10.7109375" style="151" bestFit="1" customWidth="1"/>
    <col min="10260" max="10496" width="9.140625" style="151"/>
    <col min="10497" max="10497" width="18.85546875" style="151" customWidth="1"/>
    <col min="10498" max="10498" width="9.42578125" style="151" customWidth="1"/>
    <col min="10499" max="10499" width="9.7109375" style="151" customWidth="1"/>
    <col min="10500" max="10500" width="10" style="151" customWidth="1"/>
    <col min="10501" max="10501" width="9" style="151" customWidth="1"/>
    <col min="10502" max="10502" width="8.85546875" style="151" customWidth="1"/>
    <col min="10503" max="10503" width="9.28515625" style="151" customWidth="1"/>
    <col min="10504" max="10505" width="9.5703125" style="151" customWidth="1"/>
    <col min="10506" max="10506" width="9.140625" style="151" customWidth="1"/>
    <col min="10507" max="10508" width="9.85546875" style="151" customWidth="1"/>
    <col min="10509" max="10509" width="9.42578125" style="151" customWidth="1"/>
    <col min="10510" max="10510" width="10.140625" style="151" customWidth="1"/>
    <col min="10511" max="10514" width="9.140625" style="151"/>
    <col min="10515" max="10515" width="10.7109375" style="151" bestFit="1" customWidth="1"/>
    <col min="10516" max="10752" width="9.140625" style="151"/>
    <col min="10753" max="10753" width="18.85546875" style="151" customWidth="1"/>
    <col min="10754" max="10754" width="9.42578125" style="151" customWidth="1"/>
    <col min="10755" max="10755" width="9.7109375" style="151" customWidth="1"/>
    <col min="10756" max="10756" width="10" style="151" customWidth="1"/>
    <col min="10757" max="10757" width="9" style="151" customWidth="1"/>
    <col min="10758" max="10758" width="8.85546875" style="151" customWidth="1"/>
    <col min="10759" max="10759" width="9.28515625" style="151" customWidth="1"/>
    <col min="10760" max="10761" width="9.5703125" style="151" customWidth="1"/>
    <col min="10762" max="10762" width="9.140625" style="151" customWidth="1"/>
    <col min="10763" max="10764" width="9.85546875" style="151" customWidth="1"/>
    <col min="10765" max="10765" width="9.42578125" style="151" customWidth="1"/>
    <col min="10766" max="10766" width="10.140625" style="151" customWidth="1"/>
    <col min="10767" max="10770" width="9.140625" style="151"/>
    <col min="10771" max="10771" width="10.7109375" style="151" bestFit="1" customWidth="1"/>
    <col min="10772" max="11008" width="9.140625" style="151"/>
    <col min="11009" max="11009" width="18.85546875" style="151" customWidth="1"/>
    <col min="11010" max="11010" width="9.42578125" style="151" customWidth="1"/>
    <col min="11011" max="11011" width="9.7109375" style="151" customWidth="1"/>
    <col min="11012" max="11012" width="10" style="151" customWidth="1"/>
    <col min="11013" max="11013" width="9" style="151" customWidth="1"/>
    <col min="11014" max="11014" width="8.85546875" style="151" customWidth="1"/>
    <col min="11015" max="11015" width="9.28515625" style="151" customWidth="1"/>
    <col min="11016" max="11017" width="9.5703125" style="151" customWidth="1"/>
    <col min="11018" max="11018" width="9.140625" style="151" customWidth="1"/>
    <col min="11019" max="11020" width="9.85546875" style="151" customWidth="1"/>
    <col min="11021" max="11021" width="9.42578125" style="151" customWidth="1"/>
    <col min="11022" max="11022" width="10.140625" style="151" customWidth="1"/>
    <col min="11023" max="11026" width="9.140625" style="151"/>
    <col min="11027" max="11027" width="10.7109375" style="151" bestFit="1" customWidth="1"/>
    <col min="11028" max="11264" width="9.140625" style="151"/>
    <col min="11265" max="11265" width="18.85546875" style="151" customWidth="1"/>
    <col min="11266" max="11266" width="9.42578125" style="151" customWidth="1"/>
    <col min="11267" max="11267" width="9.7109375" style="151" customWidth="1"/>
    <col min="11268" max="11268" width="10" style="151" customWidth="1"/>
    <col min="11269" max="11269" width="9" style="151" customWidth="1"/>
    <col min="11270" max="11270" width="8.85546875" style="151" customWidth="1"/>
    <col min="11271" max="11271" width="9.28515625" style="151" customWidth="1"/>
    <col min="11272" max="11273" width="9.5703125" style="151" customWidth="1"/>
    <col min="11274" max="11274" width="9.140625" style="151" customWidth="1"/>
    <col min="11275" max="11276" width="9.85546875" style="151" customWidth="1"/>
    <col min="11277" max="11277" width="9.42578125" style="151" customWidth="1"/>
    <col min="11278" max="11278" width="10.140625" style="151" customWidth="1"/>
    <col min="11279" max="11282" width="9.140625" style="151"/>
    <col min="11283" max="11283" width="10.7109375" style="151" bestFit="1" customWidth="1"/>
    <col min="11284" max="11520" width="9.140625" style="151"/>
    <col min="11521" max="11521" width="18.85546875" style="151" customWidth="1"/>
    <col min="11522" max="11522" width="9.42578125" style="151" customWidth="1"/>
    <col min="11523" max="11523" width="9.7109375" style="151" customWidth="1"/>
    <col min="11524" max="11524" width="10" style="151" customWidth="1"/>
    <col min="11525" max="11525" width="9" style="151" customWidth="1"/>
    <col min="11526" max="11526" width="8.85546875" style="151" customWidth="1"/>
    <col min="11527" max="11527" width="9.28515625" style="151" customWidth="1"/>
    <col min="11528" max="11529" width="9.5703125" style="151" customWidth="1"/>
    <col min="11530" max="11530" width="9.140625" style="151" customWidth="1"/>
    <col min="11531" max="11532" width="9.85546875" style="151" customWidth="1"/>
    <col min="11533" max="11533" width="9.42578125" style="151" customWidth="1"/>
    <col min="11534" max="11534" width="10.140625" style="151" customWidth="1"/>
    <col min="11535" max="11538" width="9.140625" style="151"/>
    <col min="11539" max="11539" width="10.7109375" style="151" bestFit="1" customWidth="1"/>
    <col min="11540" max="11776" width="9.140625" style="151"/>
    <col min="11777" max="11777" width="18.85546875" style="151" customWidth="1"/>
    <col min="11778" max="11778" width="9.42578125" style="151" customWidth="1"/>
    <col min="11779" max="11779" width="9.7109375" style="151" customWidth="1"/>
    <col min="11780" max="11780" width="10" style="151" customWidth="1"/>
    <col min="11781" max="11781" width="9" style="151" customWidth="1"/>
    <col min="11782" max="11782" width="8.85546875" style="151" customWidth="1"/>
    <col min="11783" max="11783" width="9.28515625" style="151" customWidth="1"/>
    <col min="11784" max="11785" width="9.5703125" style="151" customWidth="1"/>
    <col min="11786" max="11786" width="9.140625" style="151" customWidth="1"/>
    <col min="11787" max="11788" width="9.85546875" style="151" customWidth="1"/>
    <col min="11789" max="11789" width="9.42578125" style="151" customWidth="1"/>
    <col min="11790" max="11790" width="10.140625" style="151" customWidth="1"/>
    <col min="11791" max="11794" width="9.140625" style="151"/>
    <col min="11795" max="11795" width="10.7109375" style="151" bestFit="1" customWidth="1"/>
    <col min="11796" max="12032" width="9.140625" style="151"/>
    <col min="12033" max="12033" width="18.85546875" style="151" customWidth="1"/>
    <col min="12034" max="12034" width="9.42578125" style="151" customWidth="1"/>
    <col min="12035" max="12035" width="9.7109375" style="151" customWidth="1"/>
    <col min="12036" max="12036" width="10" style="151" customWidth="1"/>
    <col min="12037" max="12037" width="9" style="151" customWidth="1"/>
    <col min="12038" max="12038" width="8.85546875" style="151" customWidth="1"/>
    <col min="12039" max="12039" width="9.28515625" style="151" customWidth="1"/>
    <col min="12040" max="12041" width="9.5703125" style="151" customWidth="1"/>
    <col min="12042" max="12042" width="9.140625" style="151" customWidth="1"/>
    <col min="12043" max="12044" width="9.85546875" style="151" customWidth="1"/>
    <col min="12045" max="12045" width="9.42578125" style="151" customWidth="1"/>
    <col min="12046" max="12046" width="10.140625" style="151" customWidth="1"/>
    <col min="12047" max="12050" width="9.140625" style="151"/>
    <col min="12051" max="12051" width="10.7109375" style="151" bestFit="1" customWidth="1"/>
    <col min="12052" max="12288" width="9.140625" style="151"/>
    <col min="12289" max="12289" width="18.85546875" style="151" customWidth="1"/>
    <col min="12290" max="12290" width="9.42578125" style="151" customWidth="1"/>
    <col min="12291" max="12291" width="9.7109375" style="151" customWidth="1"/>
    <col min="12292" max="12292" width="10" style="151" customWidth="1"/>
    <col min="12293" max="12293" width="9" style="151" customWidth="1"/>
    <col min="12294" max="12294" width="8.85546875" style="151" customWidth="1"/>
    <col min="12295" max="12295" width="9.28515625" style="151" customWidth="1"/>
    <col min="12296" max="12297" width="9.5703125" style="151" customWidth="1"/>
    <col min="12298" max="12298" width="9.140625" style="151" customWidth="1"/>
    <col min="12299" max="12300" width="9.85546875" style="151" customWidth="1"/>
    <col min="12301" max="12301" width="9.42578125" style="151" customWidth="1"/>
    <col min="12302" max="12302" width="10.140625" style="151" customWidth="1"/>
    <col min="12303" max="12306" width="9.140625" style="151"/>
    <col min="12307" max="12307" width="10.7109375" style="151" bestFit="1" customWidth="1"/>
    <col min="12308" max="12544" width="9.140625" style="151"/>
    <col min="12545" max="12545" width="18.85546875" style="151" customWidth="1"/>
    <col min="12546" max="12546" width="9.42578125" style="151" customWidth="1"/>
    <col min="12547" max="12547" width="9.7109375" style="151" customWidth="1"/>
    <col min="12548" max="12548" width="10" style="151" customWidth="1"/>
    <col min="12549" max="12549" width="9" style="151" customWidth="1"/>
    <col min="12550" max="12550" width="8.85546875" style="151" customWidth="1"/>
    <col min="12551" max="12551" width="9.28515625" style="151" customWidth="1"/>
    <col min="12552" max="12553" width="9.5703125" style="151" customWidth="1"/>
    <col min="12554" max="12554" width="9.140625" style="151" customWidth="1"/>
    <col min="12555" max="12556" width="9.85546875" style="151" customWidth="1"/>
    <col min="12557" max="12557" width="9.42578125" style="151" customWidth="1"/>
    <col min="12558" max="12558" width="10.140625" style="151" customWidth="1"/>
    <col min="12559" max="12562" width="9.140625" style="151"/>
    <col min="12563" max="12563" width="10.7109375" style="151" bestFit="1" customWidth="1"/>
    <col min="12564" max="12800" width="9.140625" style="151"/>
    <col min="12801" max="12801" width="18.85546875" style="151" customWidth="1"/>
    <col min="12802" max="12802" width="9.42578125" style="151" customWidth="1"/>
    <col min="12803" max="12803" width="9.7109375" style="151" customWidth="1"/>
    <col min="12804" max="12804" width="10" style="151" customWidth="1"/>
    <col min="12805" max="12805" width="9" style="151" customWidth="1"/>
    <col min="12806" max="12806" width="8.85546875" style="151" customWidth="1"/>
    <col min="12807" max="12807" width="9.28515625" style="151" customWidth="1"/>
    <col min="12808" max="12809" width="9.5703125" style="151" customWidth="1"/>
    <col min="12810" max="12810" width="9.140625" style="151" customWidth="1"/>
    <col min="12811" max="12812" width="9.85546875" style="151" customWidth="1"/>
    <col min="12813" max="12813" width="9.42578125" style="151" customWidth="1"/>
    <col min="12814" max="12814" width="10.140625" style="151" customWidth="1"/>
    <col min="12815" max="12818" width="9.140625" style="151"/>
    <col min="12819" max="12819" width="10.7109375" style="151" bestFit="1" customWidth="1"/>
    <col min="12820" max="13056" width="9.140625" style="151"/>
    <col min="13057" max="13057" width="18.85546875" style="151" customWidth="1"/>
    <col min="13058" max="13058" width="9.42578125" style="151" customWidth="1"/>
    <col min="13059" max="13059" width="9.7109375" style="151" customWidth="1"/>
    <col min="13060" max="13060" width="10" style="151" customWidth="1"/>
    <col min="13061" max="13061" width="9" style="151" customWidth="1"/>
    <col min="13062" max="13062" width="8.85546875" style="151" customWidth="1"/>
    <col min="13063" max="13063" width="9.28515625" style="151" customWidth="1"/>
    <col min="13064" max="13065" width="9.5703125" style="151" customWidth="1"/>
    <col min="13066" max="13066" width="9.140625" style="151" customWidth="1"/>
    <col min="13067" max="13068" width="9.85546875" style="151" customWidth="1"/>
    <col min="13069" max="13069" width="9.42578125" style="151" customWidth="1"/>
    <col min="13070" max="13070" width="10.140625" style="151" customWidth="1"/>
    <col min="13071" max="13074" width="9.140625" style="151"/>
    <col min="13075" max="13075" width="10.7109375" style="151" bestFit="1" customWidth="1"/>
    <col min="13076" max="13312" width="9.140625" style="151"/>
    <col min="13313" max="13313" width="18.85546875" style="151" customWidth="1"/>
    <col min="13314" max="13314" width="9.42578125" style="151" customWidth="1"/>
    <col min="13315" max="13315" width="9.7109375" style="151" customWidth="1"/>
    <col min="13316" max="13316" width="10" style="151" customWidth="1"/>
    <col min="13317" max="13317" width="9" style="151" customWidth="1"/>
    <col min="13318" max="13318" width="8.85546875" style="151" customWidth="1"/>
    <col min="13319" max="13319" width="9.28515625" style="151" customWidth="1"/>
    <col min="13320" max="13321" width="9.5703125" style="151" customWidth="1"/>
    <col min="13322" max="13322" width="9.140625" style="151" customWidth="1"/>
    <col min="13323" max="13324" width="9.85546875" style="151" customWidth="1"/>
    <col min="13325" max="13325" width="9.42578125" style="151" customWidth="1"/>
    <col min="13326" max="13326" width="10.140625" style="151" customWidth="1"/>
    <col min="13327" max="13330" width="9.140625" style="151"/>
    <col min="13331" max="13331" width="10.7109375" style="151" bestFit="1" customWidth="1"/>
    <col min="13332" max="13568" width="9.140625" style="151"/>
    <col min="13569" max="13569" width="18.85546875" style="151" customWidth="1"/>
    <col min="13570" max="13570" width="9.42578125" style="151" customWidth="1"/>
    <col min="13571" max="13571" width="9.7109375" style="151" customWidth="1"/>
    <col min="13572" max="13572" width="10" style="151" customWidth="1"/>
    <col min="13573" max="13573" width="9" style="151" customWidth="1"/>
    <col min="13574" max="13574" width="8.85546875" style="151" customWidth="1"/>
    <col min="13575" max="13575" width="9.28515625" style="151" customWidth="1"/>
    <col min="13576" max="13577" width="9.5703125" style="151" customWidth="1"/>
    <col min="13578" max="13578" width="9.140625" style="151" customWidth="1"/>
    <col min="13579" max="13580" width="9.85546875" style="151" customWidth="1"/>
    <col min="13581" max="13581" width="9.42578125" style="151" customWidth="1"/>
    <col min="13582" max="13582" width="10.140625" style="151" customWidth="1"/>
    <col min="13583" max="13586" width="9.140625" style="151"/>
    <col min="13587" max="13587" width="10.7109375" style="151" bestFit="1" customWidth="1"/>
    <col min="13588" max="13824" width="9.140625" style="151"/>
    <col min="13825" max="13825" width="18.85546875" style="151" customWidth="1"/>
    <col min="13826" max="13826" width="9.42578125" style="151" customWidth="1"/>
    <col min="13827" max="13827" width="9.7109375" style="151" customWidth="1"/>
    <col min="13828" max="13828" width="10" style="151" customWidth="1"/>
    <col min="13829" max="13829" width="9" style="151" customWidth="1"/>
    <col min="13830" max="13830" width="8.85546875" style="151" customWidth="1"/>
    <col min="13831" max="13831" width="9.28515625" style="151" customWidth="1"/>
    <col min="13832" max="13833" width="9.5703125" style="151" customWidth="1"/>
    <col min="13834" max="13834" width="9.140625" style="151" customWidth="1"/>
    <col min="13835" max="13836" width="9.85546875" style="151" customWidth="1"/>
    <col min="13837" max="13837" width="9.42578125" style="151" customWidth="1"/>
    <col min="13838" max="13838" width="10.140625" style="151" customWidth="1"/>
    <col min="13839" max="13842" width="9.140625" style="151"/>
    <col min="13843" max="13843" width="10.7109375" style="151" bestFit="1" customWidth="1"/>
    <col min="13844" max="14080" width="9.140625" style="151"/>
    <col min="14081" max="14081" width="18.85546875" style="151" customWidth="1"/>
    <col min="14082" max="14082" width="9.42578125" style="151" customWidth="1"/>
    <col min="14083" max="14083" width="9.7109375" style="151" customWidth="1"/>
    <col min="14084" max="14084" width="10" style="151" customWidth="1"/>
    <col min="14085" max="14085" width="9" style="151" customWidth="1"/>
    <col min="14086" max="14086" width="8.85546875" style="151" customWidth="1"/>
    <col min="14087" max="14087" width="9.28515625" style="151" customWidth="1"/>
    <col min="14088" max="14089" width="9.5703125" style="151" customWidth="1"/>
    <col min="14090" max="14090" width="9.140625" style="151" customWidth="1"/>
    <col min="14091" max="14092" width="9.85546875" style="151" customWidth="1"/>
    <col min="14093" max="14093" width="9.42578125" style="151" customWidth="1"/>
    <col min="14094" max="14094" width="10.140625" style="151" customWidth="1"/>
    <col min="14095" max="14098" width="9.140625" style="151"/>
    <col min="14099" max="14099" width="10.7109375" style="151" bestFit="1" customWidth="1"/>
    <col min="14100" max="14336" width="9.140625" style="151"/>
    <col min="14337" max="14337" width="18.85546875" style="151" customWidth="1"/>
    <col min="14338" max="14338" width="9.42578125" style="151" customWidth="1"/>
    <col min="14339" max="14339" width="9.7109375" style="151" customWidth="1"/>
    <col min="14340" max="14340" width="10" style="151" customWidth="1"/>
    <col min="14341" max="14341" width="9" style="151" customWidth="1"/>
    <col min="14342" max="14342" width="8.85546875" style="151" customWidth="1"/>
    <col min="14343" max="14343" width="9.28515625" style="151" customWidth="1"/>
    <col min="14344" max="14345" width="9.5703125" style="151" customWidth="1"/>
    <col min="14346" max="14346" width="9.140625" style="151" customWidth="1"/>
    <col min="14347" max="14348" width="9.85546875" style="151" customWidth="1"/>
    <col min="14349" max="14349" width="9.42578125" style="151" customWidth="1"/>
    <col min="14350" max="14350" width="10.140625" style="151" customWidth="1"/>
    <col min="14351" max="14354" width="9.140625" style="151"/>
    <col min="14355" max="14355" width="10.7109375" style="151" bestFit="1" customWidth="1"/>
    <col min="14356" max="14592" width="9.140625" style="151"/>
    <col min="14593" max="14593" width="18.85546875" style="151" customWidth="1"/>
    <col min="14594" max="14594" width="9.42578125" style="151" customWidth="1"/>
    <col min="14595" max="14595" width="9.7109375" style="151" customWidth="1"/>
    <col min="14596" max="14596" width="10" style="151" customWidth="1"/>
    <col min="14597" max="14597" width="9" style="151" customWidth="1"/>
    <col min="14598" max="14598" width="8.85546875" style="151" customWidth="1"/>
    <col min="14599" max="14599" width="9.28515625" style="151" customWidth="1"/>
    <col min="14600" max="14601" width="9.5703125" style="151" customWidth="1"/>
    <col min="14602" max="14602" width="9.140625" style="151" customWidth="1"/>
    <col min="14603" max="14604" width="9.85546875" style="151" customWidth="1"/>
    <col min="14605" max="14605" width="9.42578125" style="151" customWidth="1"/>
    <col min="14606" max="14606" width="10.140625" style="151" customWidth="1"/>
    <col min="14607" max="14610" width="9.140625" style="151"/>
    <col min="14611" max="14611" width="10.7109375" style="151" bestFit="1" customWidth="1"/>
    <col min="14612" max="14848" width="9.140625" style="151"/>
    <col min="14849" max="14849" width="18.85546875" style="151" customWidth="1"/>
    <col min="14850" max="14850" width="9.42578125" style="151" customWidth="1"/>
    <col min="14851" max="14851" width="9.7109375" style="151" customWidth="1"/>
    <col min="14852" max="14852" width="10" style="151" customWidth="1"/>
    <col min="14853" max="14853" width="9" style="151" customWidth="1"/>
    <col min="14854" max="14854" width="8.85546875" style="151" customWidth="1"/>
    <col min="14855" max="14855" width="9.28515625" style="151" customWidth="1"/>
    <col min="14856" max="14857" width="9.5703125" style="151" customWidth="1"/>
    <col min="14858" max="14858" width="9.140625" style="151" customWidth="1"/>
    <col min="14859" max="14860" width="9.85546875" style="151" customWidth="1"/>
    <col min="14861" max="14861" width="9.42578125" style="151" customWidth="1"/>
    <col min="14862" max="14862" width="10.140625" style="151" customWidth="1"/>
    <col min="14863" max="14866" width="9.140625" style="151"/>
    <col min="14867" max="14867" width="10.7109375" style="151" bestFit="1" customWidth="1"/>
    <col min="14868" max="15104" width="9.140625" style="151"/>
    <col min="15105" max="15105" width="18.85546875" style="151" customWidth="1"/>
    <col min="15106" max="15106" width="9.42578125" style="151" customWidth="1"/>
    <col min="15107" max="15107" width="9.7109375" style="151" customWidth="1"/>
    <col min="15108" max="15108" width="10" style="151" customWidth="1"/>
    <col min="15109" max="15109" width="9" style="151" customWidth="1"/>
    <col min="15110" max="15110" width="8.85546875" style="151" customWidth="1"/>
    <col min="15111" max="15111" width="9.28515625" style="151" customWidth="1"/>
    <col min="15112" max="15113" width="9.5703125" style="151" customWidth="1"/>
    <col min="15114" max="15114" width="9.140625" style="151" customWidth="1"/>
    <col min="15115" max="15116" width="9.85546875" style="151" customWidth="1"/>
    <col min="15117" max="15117" width="9.42578125" style="151" customWidth="1"/>
    <col min="15118" max="15118" width="10.140625" style="151" customWidth="1"/>
    <col min="15119" max="15122" width="9.140625" style="151"/>
    <col min="15123" max="15123" width="10.7109375" style="151" bestFit="1" customWidth="1"/>
    <col min="15124" max="15360" width="9.140625" style="151"/>
    <col min="15361" max="15361" width="18.85546875" style="151" customWidth="1"/>
    <col min="15362" max="15362" width="9.42578125" style="151" customWidth="1"/>
    <col min="15363" max="15363" width="9.7109375" style="151" customWidth="1"/>
    <col min="15364" max="15364" width="10" style="151" customWidth="1"/>
    <col min="15365" max="15365" width="9" style="151" customWidth="1"/>
    <col min="15366" max="15366" width="8.85546875" style="151" customWidth="1"/>
    <col min="15367" max="15367" width="9.28515625" style="151" customWidth="1"/>
    <col min="15368" max="15369" width="9.5703125" style="151" customWidth="1"/>
    <col min="15370" max="15370" width="9.140625" style="151" customWidth="1"/>
    <col min="15371" max="15372" width="9.85546875" style="151" customWidth="1"/>
    <col min="15373" max="15373" width="9.42578125" style="151" customWidth="1"/>
    <col min="15374" max="15374" width="10.140625" style="151" customWidth="1"/>
    <col min="15375" max="15378" width="9.140625" style="151"/>
    <col min="15379" max="15379" width="10.7109375" style="151" bestFit="1" customWidth="1"/>
    <col min="15380" max="15616" width="9.140625" style="151"/>
    <col min="15617" max="15617" width="18.85546875" style="151" customWidth="1"/>
    <col min="15618" max="15618" width="9.42578125" style="151" customWidth="1"/>
    <col min="15619" max="15619" width="9.7109375" style="151" customWidth="1"/>
    <col min="15620" max="15620" width="10" style="151" customWidth="1"/>
    <col min="15621" max="15621" width="9" style="151" customWidth="1"/>
    <col min="15622" max="15622" width="8.85546875" style="151" customWidth="1"/>
    <col min="15623" max="15623" width="9.28515625" style="151" customWidth="1"/>
    <col min="15624" max="15625" width="9.5703125" style="151" customWidth="1"/>
    <col min="15626" max="15626" width="9.140625" style="151" customWidth="1"/>
    <col min="15627" max="15628" width="9.85546875" style="151" customWidth="1"/>
    <col min="15629" max="15629" width="9.42578125" style="151" customWidth="1"/>
    <col min="15630" max="15630" width="10.140625" style="151" customWidth="1"/>
    <col min="15631" max="15634" width="9.140625" style="151"/>
    <col min="15635" max="15635" width="10.7109375" style="151" bestFit="1" customWidth="1"/>
    <col min="15636" max="15872" width="9.140625" style="151"/>
    <col min="15873" max="15873" width="18.85546875" style="151" customWidth="1"/>
    <col min="15874" max="15874" width="9.42578125" style="151" customWidth="1"/>
    <col min="15875" max="15875" width="9.7109375" style="151" customWidth="1"/>
    <col min="15876" max="15876" width="10" style="151" customWidth="1"/>
    <col min="15877" max="15877" width="9" style="151" customWidth="1"/>
    <col min="15878" max="15878" width="8.85546875" style="151" customWidth="1"/>
    <col min="15879" max="15879" width="9.28515625" style="151" customWidth="1"/>
    <col min="15880" max="15881" width="9.5703125" style="151" customWidth="1"/>
    <col min="15882" max="15882" width="9.140625" style="151" customWidth="1"/>
    <col min="15883" max="15884" width="9.85546875" style="151" customWidth="1"/>
    <col min="15885" max="15885" width="9.42578125" style="151" customWidth="1"/>
    <col min="15886" max="15886" width="10.140625" style="151" customWidth="1"/>
    <col min="15887" max="15890" width="9.140625" style="151"/>
    <col min="15891" max="15891" width="10.7109375" style="151" bestFit="1" customWidth="1"/>
    <col min="15892" max="16128" width="9.140625" style="151"/>
    <col min="16129" max="16129" width="18.85546875" style="151" customWidth="1"/>
    <col min="16130" max="16130" width="9.42578125" style="151" customWidth="1"/>
    <col min="16131" max="16131" width="9.7109375" style="151" customWidth="1"/>
    <col min="16132" max="16132" width="10" style="151" customWidth="1"/>
    <col min="16133" max="16133" width="9" style="151" customWidth="1"/>
    <col min="16134" max="16134" width="8.85546875" style="151" customWidth="1"/>
    <col min="16135" max="16135" width="9.28515625" style="151" customWidth="1"/>
    <col min="16136" max="16137" width="9.5703125" style="151" customWidth="1"/>
    <col min="16138" max="16138" width="9.140625" style="151" customWidth="1"/>
    <col min="16139" max="16140" width="9.85546875" style="151" customWidth="1"/>
    <col min="16141" max="16141" width="9.42578125" style="151" customWidth="1"/>
    <col min="16142" max="16142" width="10.140625" style="151" customWidth="1"/>
    <col min="16143" max="16146" width="9.140625" style="151"/>
    <col min="16147" max="16147" width="10.7109375" style="151" bestFit="1" customWidth="1"/>
    <col min="16148" max="16384" width="9.140625" style="151"/>
  </cols>
  <sheetData>
    <row r="1" spans="1:26" ht="32.25" customHeight="1" x14ac:dyDescent="0.2">
      <c r="A1" s="404" t="s">
        <v>212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</row>
    <row r="2" spans="1:26" ht="32.25" customHeight="1" x14ac:dyDescent="0.2">
      <c r="A2" s="405" t="s">
        <v>248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</row>
    <row r="3" spans="1:26" ht="26.25" customHeight="1" x14ac:dyDescent="0.2">
      <c r="A3" s="405" t="s">
        <v>232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</row>
    <row r="4" spans="1:26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P4" s="153" t="s">
        <v>140</v>
      </c>
    </row>
    <row r="5" spans="1:26" ht="12.75" customHeight="1" x14ac:dyDescent="0.2">
      <c r="A5" s="389"/>
      <c r="B5" s="417" t="s">
        <v>197</v>
      </c>
      <c r="C5" s="417"/>
      <c r="D5" s="418"/>
      <c r="E5" s="417" t="s">
        <v>79</v>
      </c>
      <c r="F5" s="417"/>
      <c r="G5" s="418"/>
      <c r="H5" s="417"/>
      <c r="I5" s="417"/>
      <c r="J5" s="418"/>
      <c r="K5" s="417" t="s">
        <v>231</v>
      </c>
      <c r="L5" s="417"/>
      <c r="M5" s="418"/>
      <c r="N5" s="417" t="s">
        <v>80</v>
      </c>
      <c r="O5" s="418"/>
      <c r="P5" s="419"/>
      <c r="Q5" s="154"/>
    </row>
    <row r="6" spans="1:26" ht="36.75" customHeight="1" x14ac:dyDescent="0.2">
      <c r="A6" s="389"/>
      <c r="B6" s="417"/>
      <c r="C6" s="418"/>
      <c r="D6" s="418"/>
      <c r="E6" s="417" t="s">
        <v>78</v>
      </c>
      <c r="F6" s="418"/>
      <c r="G6" s="418"/>
      <c r="H6" s="417" t="s">
        <v>77</v>
      </c>
      <c r="I6" s="418"/>
      <c r="J6" s="418"/>
      <c r="K6" s="417"/>
      <c r="L6" s="418"/>
      <c r="M6" s="418"/>
      <c r="N6" s="418"/>
      <c r="O6" s="418"/>
      <c r="P6" s="419"/>
      <c r="Q6" s="154"/>
    </row>
    <row r="7" spans="1:26" ht="39" customHeight="1" x14ac:dyDescent="0.2">
      <c r="A7" s="389"/>
      <c r="B7" s="139" t="s">
        <v>195</v>
      </c>
      <c r="C7" s="139" t="s">
        <v>76</v>
      </c>
      <c r="D7" s="139" t="s">
        <v>208</v>
      </c>
      <c r="E7" s="139" t="s">
        <v>195</v>
      </c>
      <c r="F7" s="139" t="s">
        <v>76</v>
      </c>
      <c r="G7" s="139" t="s">
        <v>208</v>
      </c>
      <c r="H7" s="139" t="s">
        <v>195</v>
      </c>
      <c r="I7" s="139" t="s">
        <v>76</v>
      </c>
      <c r="J7" s="139" t="s">
        <v>208</v>
      </c>
      <c r="K7" s="139" t="s">
        <v>195</v>
      </c>
      <c r="L7" s="139" t="s">
        <v>76</v>
      </c>
      <c r="M7" s="139" t="s">
        <v>208</v>
      </c>
      <c r="N7" s="155" t="s">
        <v>195</v>
      </c>
      <c r="O7" s="139" t="s">
        <v>76</v>
      </c>
      <c r="P7" s="156" t="s">
        <v>208</v>
      </c>
      <c r="Q7" s="154"/>
      <c r="R7" s="154"/>
      <c r="S7" s="154"/>
    </row>
    <row r="8" spans="1:26" x14ac:dyDescent="0.2">
      <c r="A8" s="343" t="s">
        <v>84</v>
      </c>
      <c r="B8" s="157">
        <f>SUM(B9:B28)</f>
        <v>3744932</v>
      </c>
      <c r="C8" s="157">
        <f>SUM(C9:C28)</f>
        <v>3474168</v>
      </c>
      <c r="D8" s="158">
        <f>B8/C8*100</f>
        <v>107.793635771212</v>
      </c>
      <c r="E8" s="157">
        <f>SUM(E9:E28)</f>
        <v>857611</v>
      </c>
      <c r="F8" s="157">
        <f>SUM(F9:F28)</f>
        <v>809225</v>
      </c>
      <c r="G8" s="158">
        <f>E8/F8*100</f>
        <v>105.97930118323087</v>
      </c>
      <c r="H8" s="157">
        <f>SUM(H9:H28)</f>
        <v>2887321</v>
      </c>
      <c r="I8" s="157">
        <f>SUM(I9:I28)</f>
        <v>2664943</v>
      </c>
      <c r="J8" s="158">
        <f>H8/I8*100</f>
        <v>108.34456872060679</v>
      </c>
      <c r="K8" s="157">
        <f>SUM(K9:K28)</f>
        <v>2919661</v>
      </c>
      <c r="L8" s="157">
        <f>SUM(L9:L28)</f>
        <v>3020715</v>
      </c>
      <c r="M8" s="158">
        <f>K8/L8*100</f>
        <v>96.654633091834214</v>
      </c>
      <c r="N8" s="157">
        <f>SUM(N9:N28)</f>
        <v>6664593</v>
      </c>
      <c r="O8" s="157">
        <f>SUM(O9:O28)</f>
        <v>6494883</v>
      </c>
      <c r="P8" s="158">
        <f>N8/O8*100</f>
        <v>102.61298009525346</v>
      </c>
      <c r="Q8" s="131"/>
      <c r="R8" s="131"/>
      <c r="S8" s="81"/>
      <c r="T8" s="131"/>
      <c r="U8" s="131"/>
      <c r="V8" s="81"/>
      <c r="W8" s="131"/>
      <c r="X8" s="131"/>
      <c r="Y8" s="160"/>
      <c r="Z8" s="161"/>
    </row>
    <row r="9" spans="1:26" x14ac:dyDescent="0.2">
      <c r="A9" s="142" t="s">
        <v>85</v>
      </c>
      <c r="B9" s="157">
        <f>E9+H9</f>
        <v>301372</v>
      </c>
      <c r="C9" s="157">
        <f>F9+I9</f>
        <v>253188</v>
      </c>
      <c r="D9" s="158">
        <f t="shared" ref="D9:D25" si="0">B9/C9*100</f>
        <v>119.03091773701755</v>
      </c>
      <c r="E9" s="157">
        <v>31480</v>
      </c>
      <c r="F9" s="157">
        <v>26329</v>
      </c>
      <c r="G9" s="158">
        <f t="shared" ref="G9:G25" si="1">E9/F9*100</f>
        <v>119.56397888260094</v>
      </c>
      <c r="H9" s="157">
        <v>269892</v>
      </c>
      <c r="I9" s="157">
        <v>226859</v>
      </c>
      <c r="J9" s="158">
        <f t="shared" ref="J9:J25" si="2">H9/I9*100</f>
        <v>118.96905126091536</v>
      </c>
      <c r="K9" s="157">
        <v>134520</v>
      </c>
      <c r="L9" s="157">
        <v>143175</v>
      </c>
      <c r="M9" s="158">
        <f t="shared" ref="M9:M28" si="3">K9/L9*100</f>
        <v>93.954950235725505</v>
      </c>
      <c r="N9" s="245">
        <f>K9+B9</f>
        <v>435892</v>
      </c>
      <c r="O9" s="245">
        <f>L9+C9</f>
        <v>396363</v>
      </c>
      <c r="P9" s="158">
        <f t="shared" ref="P9:P28" si="4">N9/O9*100</f>
        <v>109.97292885561971</v>
      </c>
      <c r="Q9" s="131"/>
      <c r="R9" s="131"/>
      <c r="S9" s="81"/>
      <c r="T9" s="131"/>
      <c r="U9" s="131"/>
      <c r="V9" s="81"/>
      <c r="W9" s="131"/>
      <c r="X9" s="131"/>
      <c r="Y9" s="161"/>
      <c r="Z9" s="161"/>
    </row>
    <row r="10" spans="1:26" x14ac:dyDescent="0.2">
      <c r="A10" s="142" t="s">
        <v>86</v>
      </c>
      <c r="B10" s="157">
        <f t="shared" ref="B10:C28" si="5">E10+H10</f>
        <v>208258</v>
      </c>
      <c r="C10" s="157">
        <f t="shared" si="5"/>
        <v>215930</v>
      </c>
      <c r="D10" s="158">
        <f t="shared" si="0"/>
        <v>96.44699671189737</v>
      </c>
      <c r="E10" s="157">
        <v>127593</v>
      </c>
      <c r="F10" s="157">
        <v>135819</v>
      </c>
      <c r="G10" s="158">
        <f t="shared" si="1"/>
        <v>93.943409979457954</v>
      </c>
      <c r="H10" s="157">
        <v>80665</v>
      </c>
      <c r="I10" s="157">
        <v>80111</v>
      </c>
      <c r="J10" s="158">
        <f t="shared" si="2"/>
        <v>100.69154048757349</v>
      </c>
      <c r="K10" s="157">
        <v>184987</v>
      </c>
      <c r="L10" s="157">
        <v>184411</v>
      </c>
      <c r="M10" s="158">
        <f t="shared" si="3"/>
        <v>100.31234579282146</v>
      </c>
      <c r="N10" s="245">
        <f t="shared" ref="N10:O28" si="6">K10+B10</f>
        <v>393245</v>
      </c>
      <c r="O10" s="245">
        <f t="shared" si="6"/>
        <v>400341</v>
      </c>
      <c r="P10" s="158">
        <f t="shared" si="4"/>
        <v>98.227511046832575</v>
      </c>
      <c r="Q10" s="131"/>
      <c r="R10" s="131"/>
      <c r="S10" s="81"/>
      <c r="T10" s="131"/>
      <c r="U10" s="131"/>
      <c r="V10" s="81"/>
      <c r="W10" s="131"/>
      <c r="X10" s="131"/>
      <c r="Y10" s="160"/>
      <c r="Z10" s="161"/>
    </row>
    <row r="11" spans="1:26" x14ac:dyDescent="0.2">
      <c r="A11" s="142" t="s">
        <v>87</v>
      </c>
      <c r="B11" s="157">
        <f t="shared" si="5"/>
        <v>325647</v>
      </c>
      <c r="C11" s="157">
        <f t="shared" si="5"/>
        <v>303326</v>
      </c>
      <c r="D11" s="158">
        <f t="shared" si="0"/>
        <v>107.35874933240143</v>
      </c>
      <c r="E11" s="157">
        <v>58938</v>
      </c>
      <c r="F11" s="157">
        <v>55394</v>
      </c>
      <c r="G11" s="158">
        <f t="shared" si="1"/>
        <v>106.39780481640611</v>
      </c>
      <c r="H11" s="157">
        <v>266709</v>
      </c>
      <c r="I11" s="157">
        <v>247932</v>
      </c>
      <c r="J11" s="158">
        <f t="shared" si="2"/>
        <v>107.57344755820144</v>
      </c>
      <c r="K11" s="157">
        <v>167114</v>
      </c>
      <c r="L11" s="157">
        <v>159339</v>
      </c>
      <c r="M11" s="158">
        <f t="shared" si="3"/>
        <v>104.87953357307376</v>
      </c>
      <c r="N11" s="245">
        <f t="shared" si="6"/>
        <v>492761</v>
      </c>
      <c r="O11" s="245">
        <f t="shared" si="6"/>
        <v>462665</v>
      </c>
      <c r="P11" s="158">
        <f t="shared" si="4"/>
        <v>106.50492256816486</v>
      </c>
      <c r="Q11" s="131"/>
      <c r="R11" s="131"/>
      <c r="S11" s="81"/>
      <c r="T11" s="131"/>
      <c r="U11" s="131"/>
      <c r="V11" s="81"/>
      <c r="W11" s="131"/>
      <c r="X11" s="131"/>
      <c r="Y11" s="160"/>
      <c r="Z11" s="161"/>
    </row>
    <row r="12" spans="1:26" x14ac:dyDescent="0.2">
      <c r="A12" s="142" t="s">
        <v>88</v>
      </c>
      <c r="B12" s="157">
        <f t="shared" si="5"/>
        <v>269910</v>
      </c>
      <c r="C12" s="157">
        <f t="shared" si="5"/>
        <v>249103</v>
      </c>
      <c r="D12" s="158">
        <f t="shared" si="0"/>
        <v>108.35276973781929</v>
      </c>
      <c r="E12" s="157">
        <v>59199</v>
      </c>
      <c r="F12" s="157">
        <v>52162</v>
      </c>
      <c r="G12" s="158">
        <f t="shared" si="1"/>
        <v>113.49066370154519</v>
      </c>
      <c r="H12" s="157">
        <v>210711</v>
      </c>
      <c r="I12" s="157">
        <v>196941</v>
      </c>
      <c r="J12" s="158">
        <f t="shared" si="2"/>
        <v>106.99194174905176</v>
      </c>
      <c r="K12" s="157">
        <v>216066</v>
      </c>
      <c r="L12" s="157">
        <v>209727</v>
      </c>
      <c r="M12" s="158">
        <f t="shared" si="3"/>
        <v>103.02250067945471</v>
      </c>
      <c r="N12" s="245">
        <f t="shared" si="6"/>
        <v>485976</v>
      </c>
      <c r="O12" s="245">
        <f t="shared" si="6"/>
        <v>458830</v>
      </c>
      <c r="P12" s="158">
        <f t="shared" si="4"/>
        <v>105.91635246169606</v>
      </c>
      <c r="Q12" s="131"/>
      <c r="R12" s="131"/>
      <c r="S12" s="81"/>
      <c r="T12" s="131"/>
      <c r="U12" s="131"/>
      <c r="V12" s="81"/>
      <c r="W12" s="131"/>
      <c r="X12" s="131"/>
      <c r="Y12" s="160"/>
      <c r="Z12" s="161"/>
    </row>
    <row r="13" spans="1:26" x14ac:dyDescent="0.2">
      <c r="A13" s="142" t="s">
        <v>89</v>
      </c>
      <c r="B13" s="157">
        <f t="shared" si="5"/>
        <v>80045</v>
      </c>
      <c r="C13" s="157">
        <f t="shared" si="5"/>
        <v>77369</v>
      </c>
      <c r="D13" s="158">
        <f t="shared" si="0"/>
        <v>103.45874962840414</v>
      </c>
      <c r="E13" s="157">
        <v>2257</v>
      </c>
      <c r="F13" s="157">
        <v>1955</v>
      </c>
      <c r="G13" s="158">
        <f t="shared" si="1"/>
        <v>115.44757033248081</v>
      </c>
      <c r="H13" s="157">
        <v>77788</v>
      </c>
      <c r="I13" s="157">
        <v>75414</v>
      </c>
      <c r="J13" s="158">
        <f t="shared" si="2"/>
        <v>103.14795661283051</v>
      </c>
      <c r="K13" s="157">
        <v>63970</v>
      </c>
      <c r="L13" s="157">
        <v>63970</v>
      </c>
      <c r="M13" s="158">
        <f t="shared" si="3"/>
        <v>100</v>
      </c>
      <c r="N13" s="245">
        <f t="shared" si="6"/>
        <v>144015</v>
      </c>
      <c r="O13" s="245">
        <f t="shared" si="6"/>
        <v>141339</v>
      </c>
      <c r="P13" s="158">
        <f t="shared" si="4"/>
        <v>101.89332031498736</v>
      </c>
      <c r="Q13" s="131"/>
      <c r="R13" s="131"/>
      <c r="S13" s="81"/>
      <c r="T13" s="131"/>
      <c r="U13" s="131"/>
      <c r="V13" s="81"/>
      <c r="W13" s="131"/>
      <c r="X13" s="131"/>
      <c r="Y13" s="160"/>
      <c r="Z13" s="161"/>
    </row>
    <row r="14" spans="1:26" x14ac:dyDescent="0.2">
      <c r="A14" s="142" t="s">
        <v>90</v>
      </c>
      <c r="B14" s="157">
        <f t="shared" si="5"/>
        <v>592539</v>
      </c>
      <c r="C14" s="157">
        <f t="shared" si="5"/>
        <v>536832</v>
      </c>
      <c r="D14" s="158">
        <f t="shared" si="0"/>
        <v>110.37698944921317</v>
      </c>
      <c r="E14" s="157">
        <v>85901</v>
      </c>
      <c r="F14" s="157">
        <v>75345</v>
      </c>
      <c r="G14" s="158">
        <f t="shared" si="1"/>
        <v>114.01021965624794</v>
      </c>
      <c r="H14" s="157">
        <v>506638</v>
      </c>
      <c r="I14" s="157">
        <v>461487</v>
      </c>
      <c r="J14" s="158">
        <f t="shared" si="2"/>
        <v>109.78380756120973</v>
      </c>
      <c r="K14" s="157">
        <v>198956</v>
      </c>
      <c r="L14" s="157">
        <v>190578</v>
      </c>
      <c r="M14" s="158">
        <f t="shared" si="3"/>
        <v>104.39610028439799</v>
      </c>
      <c r="N14" s="245">
        <f t="shared" si="6"/>
        <v>791495</v>
      </c>
      <c r="O14" s="245">
        <f t="shared" si="6"/>
        <v>727410</v>
      </c>
      <c r="P14" s="158">
        <f t="shared" si="4"/>
        <v>108.81002460785527</v>
      </c>
      <c r="Q14" s="131"/>
      <c r="R14" s="131"/>
      <c r="S14" s="81"/>
      <c r="T14" s="131"/>
      <c r="U14" s="131"/>
      <c r="V14" s="81"/>
      <c r="W14" s="131"/>
      <c r="X14" s="131"/>
      <c r="Y14" s="160"/>
      <c r="Z14" s="161"/>
    </row>
    <row r="15" spans="1:26" x14ac:dyDescent="0.2">
      <c r="A15" s="142" t="s">
        <v>91</v>
      </c>
      <c r="B15" s="157">
        <f t="shared" si="5"/>
        <v>183941</v>
      </c>
      <c r="C15" s="157">
        <f t="shared" si="5"/>
        <v>179475</v>
      </c>
      <c r="D15" s="158">
        <f t="shared" si="0"/>
        <v>102.48836885360078</v>
      </c>
      <c r="E15" s="157">
        <v>26457</v>
      </c>
      <c r="F15" s="157">
        <v>31827</v>
      </c>
      <c r="G15" s="158">
        <f t="shared" si="1"/>
        <v>83.127533226505804</v>
      </c>
      <c r="H15" s="157">
        <v>157484</v>
      </c>
      <c r="I15" s="157">
        <v>147648</v>
      </c>
      <c r="J15" s="158">
        <f t="shared" si="2"/>
        <v>106.66179020372779</v>
      </c>
      <c r="K15" s="157">
        <v>237785</v>
      </c>
      <c r="L15" s="157">
        <v>220780</v>
      </c>
      <c r="M15" s="158">
        <f t="shared" si="3"/>
        <v>107.70223752151462</v>
      </c>
      <c r="N15" s="245">
        <f t="shared" si="6"/>
        <v>421726</v>
      </c>
      <c r="O15" s="245">
        <f t="shared" si="6"/>
        <v>400255</v>
      </c>
      <c r="P15" s="158">
        <f t="shared" si="4"/>
        <v>105.36433023947234</v>
      </c>
      <c r="Q15" s="131"/>
      <c r="R15" s="131"/>
      <c r="S15" s="81"/>
      <c r="T15" s="131"/>
      <c r="U15" s="131"/>
      <c r="V15" s="81"/>
      <c r="W15" s="131"/>
      <c r="X15" s="131"/>
      <c r="Y15" s="160"/>
      <c r="Z15" s="161"/>
    </row>
    <row r="16" spans="1:26" x14ac:dyDescent="0.2">
      <c r="A16" s="142" t="s">
        <v>92</v>
      </c>
      <c r="B16" s="157">
        <f t="shared" si="5"/>
        <v>225789</v>
      </c>
      <c r="C16" s="157">
        <f t="shared" si="5"/>
        <v>219616</v>
      </c>
      <c r="D16" s="158">
        <f t="shared" si="0"/>
        <v>102.81081524114819</v>
      </c>
      <c r="E16" s="157">
        <v>31688</v>
      </c>
      <c r="F16" s="157">
        <v>29657</v>
      </c>
      <c r="G16" s="158">
        <f t="shared" si="1"/>
        <v>106.84829888390598</v>
      </c>
      <c r="H16" s="157">
        <v>194101</v>
      </c>
      <c r="I16" s="157">
        <v>189959</v>
      </c>
      <c r="J16" s="158">
        <f t="shared" si="2"/>
        <v>102.18047052258645</v>
      </c>
      <c r="K16" s="157">
        <v>201771</v>
      </c>
      <c r="L16" s="157">
        <v>201530</v>
      </c>
      <c r="M16" s="158">
        <f t="shared" si="3"/>
        <v>100.11958517342332</v>
      </c>
      <c r="N16" s="245">
        <f t="shared" si="6"/>
        <v>427560</v>
      </c>
      <c r="O16" s="245">
        <f t="shared" si="6"/>
        <v>421146</v>
      </c>
      <c r="P16" s="158">
        <f t="shared" si="4"/>
        <v>101.5229872775712</v>
      </c>
      <c r="Q16" s="131"/>
      <c r="R16" s="131"/>
      <c r="S16" s="81"/>
      <c r="T16" s="131"/>
      <c r="U16" s="131"/>
      <c r="V16" s="81"/>
      <c r="W16" s="131"/>
      <c r="X16" s="131"/>
      <c r="Y16" s="161"/>
      <c r="Z16" s="161"/>
    </row>
    <row r="17" spans="1:26" ht="14.25" customHeight="1" x14ac:dyDescent="0.2">
      <c r="A17" s="142" t="s">
        <v>93</v>
      </c>
      <c r="B17" s="157">
        <f t="shared" si="5"/>
        <v>245358</v>
      </c>
      <c r="C17" s="157">
        <f t="shared" si="5"/>
        <v>236001</v>
      </c>
      <c r="D17" s="158">
        <f t="shared" si="0"/>
        <v>103.96481370841649</v>
      </c>
      <c r="E17" s="157">
        <v>26553</v>
      </c>
      <c r="F17" s="157">
        <v>23424</v>
      </c>
      <c r="G17" s="158">
        <f t="shared" si="1"/>
        <v>113.35809426229508</v>
      </c>
      <c r="H17" s="157">
        <v>218805</v>
      </c>
      <c r="I17" s="157">
        <v>212577</v>
      </c>
      <c r="J17" s="158">
        <f t="shared" si="2"/>
        <v>102.92976192156253</v>
      </c>
      <c r="K17" s="157">
        <v>139686</v>
      </c>
      <c r="L17" s="157">
        <v>140304</v>
      </c>
      <c r="M17" s="158">
        <f t="shared" si="3"/>
        <v>99.559527882312693</v>
      </c>
      <c r="N17" s="245">
        <f t="shared" si="6"/>
        <v>385044</v>
      </c>
      <c r="O17" s="245">
        <f t="shared" si="6"/>
        <v>376305</v>
      </c>
      <c r="P17" s="158">
        <f t="shared" si="4"/>
        <v>102.32231833220393</v>
      </c>
      <c r="Q17" s="131"/>
      <c r="R17" s="131"/>
      <c r="S17" s="81"/>
      <c r="T17" s="131"/>
      <c r="U17" s="131"/>
      <c r="V17" s="81"/>
      <c r="W17" s="131"/>
      <c r="X17" s="131"/>
      <c r="Y17" s="160"/>
      <c r="Z17" s="161"/>
    </row>
    <row r="18" spans="1:26" ht="14.25" customHeight="1" x14ac:dyDescent="0.2">
      <c r="A18" s="142" t="s">
        <v>94</v>
      </c>
      <c r="B18" s="157">
        <f t="shared" si="5"/>
        <v>233997</v>
      </c>
      <c r="C18" s="157">
        <f t="shared" si="5"/>
        <v>221633</v>
      </c>
      <c r="D18" s="158">
        <f t="shared" si="0"/>
        <v>105.57859163572212</v>
      </c>
      <c r="E18" s="157">
        <v>120548</v>
      </c>
      <c r="F18" s="157">
        <v>113649</v>
      </c>
      <c r="G18" s="158">
        <f t="shared" si="1"/>
        <v>106.07044496651972</v>
      </c>
      <c r="H18" s="157">
        <v>113449</v>
      </c>
      <c r="I18" s="157">
        <v>107984</v>
      </c>
      <c r="J18" s="158">
        <f t="shared" si="2"/>
        <v>105.06093495332642</v>
      </c>
      <c r="K18" s="157">
        <v>148242</v>
      </c>
      <c r="L18" s="157">
        <v>146829</v>
      </c>
      <c r="M18" s="158">
        <f t="shared" si="3"/>
        <v>100.96234395112683</v>
      </c>
      <c r="N18" s="245">
        <f t="shared" si="6"/>
        <v>382239</v>
      </c>
      <c r="O18" s="245">
        <f t="shared" si="6"/>
        <v>368462</v>
      </c>
      <c r="P18" s="158">
        <f t="shared" si="4"/>
        <v>103.7390558592202</v>
      </c>
      <c r="Q18" s="131"/>
      <c r="R18" s="131"/>
      <c r="S18" s="81"/>
      <c r="T18" s="131"/>
      <c r="U18" s="131"/>
      <c r="V18" s="81"/>
      <c r="W18" s="131"/>
      <c r="X18" s="131"/>
      <c r="Y18" s="160"/>
      <c r="Z18" s="161"/>
    </row>
    <row r="19" spans="1:26" ht="14.25" customHeight="1" x14ac:dyDescent="0.2">
      <c r="A19" s="142" t="s">
        <v>95</v>
      </c>
      <c r="B19" s="157">
        <f t="shared" si="5"/>
        <v>129617</v>
      </c>
      <c r="C19" s="157">
        <f t="shared" si="5"/>
        <v>111646</v>
      </c>
      <c r="D19" s="158">
        <f t="shared" si="0"/>
        <v>116.09641187324222</v>
      </c>
      <c r="E19" s="157">
        <v>7354</v>
      </c>
      <c r="F19" s="157">
        <v>6210</v>
      </c>
      <c r="G19" s="158">
        <f t="shared" si="1"/>
        <v>118.42190016103061</v>
      </c>
      <c r="H19" s="157">
        <v>122263</v>
      </c>
      <c r="I19" s="157">
        <v>105436</v>
      </c>
      <c r="J19" s="158">
        <f t="shared" si="2"/>
        <v>115.95944459197997</v>
      </c>
      <c r="K19" s="157">
        <v>169985</v>
      </c>
      <c r="L19" s="157">
        <v>162020</v>
      </c>
      <c r="M19" s="158">
        <f t="shared" si="3"/>
        <v>104.91605974571041</v>
      </c>
      <c r="N19" s="245">
        <f t="shared" si="6"/>
        <v>299602</v>
      </c>
      <c r="O19" s="245">
        <f t="shared" si="6"/>
        <v>273666</v>
      </c>
      <c r="P19" s="158">
        <f t="shared" si="4"/>
        <v>109.47724598598292</v>
      </c>
      <c r="Q19" s="131"/>
      <c r="R19" s="131"/>
      <c r="S19" s="81"/>
      <c r="T19" s="131"/>
      <c r="U19" s="131"/>
      <c r="V19" s="81"/>
      <c r="W19" s="131"/>
      <c r="X19" s="131"/>
      <c r="Y19" s="160"/>
      <c r="Z19" s="161"/>
    </row>
    <row r="20" spans="1:26" ht="14.25" customHeight="1" x14ac:dyDescent="0.2">
      <c r="A20" s="142" t="s">
        <v>96</v>
      </c>
      <c r="B20" s="157">
        <f t="shared" si="5"/>
        <v>7859</v>
      </c>
      <c r="C20" s="157">
        <f t="shared" si="5"/>
        <v>7974</v>
      </c>
      <c r="D20" s="158">
        <f t="shared" si="0"/>
        <v>98.557812891898664</v>
      </c>
      <c r="E20" s="157">
        <v>146</v>
      </c>
      <c r="F20" s="157">
        <v>114</v>
      </c>
      <c r="G20" s="158">
        <f t="shared" si="1"/>
        <v>128.07017543859649</v>
      </c>
      <c r="H20" s="157">
        <v>7713</v>
      </c>
      <c r="I20" s="157">
        <v>7860</v>
      </c>
      <c r="J20" s="158">
        <f t="shared" si="2"/>
        <v>98.129770992366417</v>
      </c>
      <c r="K20" s="157">
        <v>11116</v>
      </c>
      <c r="L20" s="157">
        <v>11985</v>
      </c>
      <c r="M20" s="158">
        <f t="shared" si="3"/>
        <v>92.74926992073425</v>
      </c>
      <c r="N20" s="245">
        <f t="shared" si="6"/>
        <v>18975</v>
      </c>
      <c r="O20" s="245">
        <f t="shared" si="6"/>
        <v>19959</v>
      </c>
      <c r="P20" s="158">
        <f t="shared" si="4"/>
        <v>95.069893281226513</v>
      </c>
      <c r="Q20" s="131"/>
      <c r="R20" s="131"/>
      <c r="S20" s="81"/>
      <c r="T20" s="131"/>
      <c r="U20" s="131"/>
      <c r="V20" s="81"/>
      <c r="W20" s="131"/>
      <c r="X20" s="131"/>
      <c r="Y20" s="160"/>
      <c r="Z20" s="161"/>
    </row>
    <row r="21" spans="1:26" ht="14.25" customHeight="1" x14ac:dyDescent="0.2">
      <c r="A21" s="142" t="s">
        <v>97</v>
      </c>
      <c r="B21" s="157">
        <f t="shared" si="5"/>
        <v>249371</v>
      </c>
      <c r="C21" s="157">
        <f t="shared" si="5"/>
        <v>226532</v>
      </c>
      <c r="D21" s="158">
        <f t="shared" si="0"/>
        <v>110.08201931735914</v>
      </c>
      <c r="E21" s="157">
        <v>70485</v>
      </c>
      <c r="F21" s="157">
        <v>67247</v>
      </c>
      <c r="G21" s="158">
        <f t="shared" si="1"/>
        <v>104.81508468779278</v>
      </c>
      <c r="H21" s="157">
        <v>178886</v>
      </c>
      <c r="I21" s="157">
        <v>159285</v>
      </c>
      <c r="J21" s="158">
        <f t="shared" si="2"/>
        <v>112.30561572024986</v>
      </c>
      <c r="K21" s="157">
        <v>117715</v>
      </c>
      <c r="L21" s="157">
        <v>139862</v>
      </c>
      <c r="M21" s="158">
        <f t="shared" si="3"/>
        <v>84.165105604095473</v>
      </c>
      <c r="N21" s="245">
        <f t="shared" si="6"/>
        <v>367086</v>
      </c>
      <c r="O21" s="245">
        <f t="shared" si="6"/>
        <v>366394</v>
      </c>
      <c r="P21" s="158">
        <f t="shared" si="4"/>
        <v>100.188867721633</v>
      </c>
      <c r="Q21" s="131"/>
      <c r="R21" s="131"/>
      <c r="S21" s="81"/>
      <c r="T21" s="131"/>
      <c r="U21" s="131"/>
      <c r="V21" s="81"/>
      <c r="W21" s="131"/>
      <c r="X21" s="131"/>
      <c r="Y21" s="160"/>
      <c r="Z21" s="161"/>
    </row>
    <row r="22" spans="1:26" ht="14.25" customHeight="1" x14ac:dyDescent="0.2">
      <c r="A22" s="142" t="s">
        <v>98</v>
      </c>
      <c r="B22" s="157">
        <f t="shared" si="5"/>
        <v>176055</v>
      </c>
      <c r="C22" s="157">
        <f t="shared" si="5"/>
        <v>177862</v>
      </c>
      <c r="D22" s="158">
        <f t="shared" si="0"/>
        <v>98.984043809245364</v>
      </c>
      <c r="E22" s="157">
        <v>116357</v>
      </c>
      <c r="F22" s="157">
        <v>112524</v>
      </c>
      <c r="G22" s="158">
        <f t="shared" si="1"/>
        <v>103.40638441576908</v>
      </c>
      <c r="H22" s="157">
        <v>59698</v>
      </c>
      <c r="I22" s="157">
        <v>65338</v>
      </c>
      <c r="J22" s="158">
        <f t="shared" si="2"/>
        <v>91.36796351281032</v>
      </c>
      <c r="K22" s="157">
        <v>119009</v>
      </c>
      <c r="L22" s="157">
        <v>138151</v>
      </c>
      <c r="M22" s="158">
        <f t="shared" si="3"/>
        <v>86.14414662217429</v>
      </c>
      <c r="N22" s="245">
        <f t="shared" si="6"/>
        <v>295064</v>
      </c>
      <c r="O22" s="245">
        <f t="shared" si="6"/>
        <v>316013</v>
      </c>
      <c r="P22" s="158">
        <f t="shared" si="4"/>
        <v>93.370842338764547</v>
      </c>
      <c r="Q22" s="131"/>
      <c r="R22" s="131"/>
      <c r="S22" s="81"/>
      <c r="T22" s="131"/>
      <c r="U22" s="131"/>
      <c r="V22" s="81"/>
      <c r="W22" s="131"/>
      <c r="X22" s="131"/>
      <c r="Y22" s="160"/>
      <c r="Z22" s="161"/>
    </row>
    <row r="23" spans="1:26" ht="14.25" customHeight="1" x14ac:dyDescent="0.2">
      <c r="A23" s="142" t="s">
        <v>205</v>
      </c>
      <c r="B23" s="157">
        <f t="shared" si="5"/>
        <v>236288</v>
      </c>
      <c r="C23" s="157">
        <f t="shared" si="5"/>
        <v>183790</v>
      </c>
      <c r="D23" s="158">
        <f t="shared" si="0"/>
        <v>128.56412209587029</v>
      </c>
      <c r="E23" s="157">
        <v>57686</v>
      </c>
      <c r="F23" s="157">
        <v>46350</v>
      </c>
      <c r="G23" s="158">
        <f t="shared" si="1"/>
        <v>124.45738942826321</v>
      </c>
      <c r="H23" s="157">
        <v>178602</v>
      </c>
      <c r="I23" s="157">
        <v>137440</v>
      </c>
      <c r="J23" s="158">
        <f t="shared" si="2"/>
        <v>129.94906868451687</v>
      </c>
      <c r="K23" s="157">
        <v>559296</v>
      </c>
      <c r="L23" s="157">
        <v>673378</v>
      </c>
      <c r="M23" s="158">
        <f t="shared" si="3"/>
        <v>83.058252571364079</v>
      </c>
      <c r="N23" s="245">
        <f t="shared" si="6"/>
        <v>795584</v>
      </c>
      <c r="O23" s="245">
        <f t="shared" si="6"/>
        <v>857168</v>
      </c>
      <c r="P23" s="158">
        <f t="shared" si="4"/>
        <v>92.81541074795139</v>
      </c>
      <c r="Q23" s="131"/>
      <c r="R23" s="131"/>
      <c r="S23" s="81"/>
      <c r="T23" s="131"/>
      <c r="U23" s="131"/>
      <c r="V23" s="81"/>
      <c r="W23" s="131"/>
      <c r="X23" s="131"/>
      <c r="Y23" s="160"/>
      <c r="Z23" s="161"/>
    </row>
    <row r="24" spans="1:26" ht="14.25" customHeight="1" x14ac:dyDescent="0.2">
      <c r="A24" s="142" t="s">
        <v>100</v>
      </c>
      <c r="B24" s="157">
        <f t="shared" si="5"/>
        <v>77547</v>
      </c>
      <c r="C24" s="157">
        <f t="shared" si="5"/>
        <v>72463</v>
      </c>
      <c r="D24" s="158">
        <f t="shared" si="0"/>
        <v>107.01599436954032</v>
      </c>
      <c r="E24" s="157">
        <v>2096</v>
      </c>
      <c r="F24" s="157">
        <v>1850</v>
      </c>
      <c r="G24" s="158">
        <f t="shared" si="1"/>
        <v>113.29729729729729</v>
      </c>
      <c r="H24" s="157">
        <v>75451</v>
      </c>
      <c r="I24" s="157">
        <v>70613</v>
      </c>
      <c r="J24" s="158">
        <f t="shared" si="2"/>
        <v>106.85142962344045</v>
      </c>
      <c r="K24" s="157">
        <v>29179</v>
      </c>
      <c r="L24" s="157">
        <v>33832</v>
      </c>
      <c r="M24" s="158">
        <f t="shared" si="3"/>
        <v>86.246748640340513</v>
      </c>
      <c r="N24" s="245">
        <f t="shared" si="6"/>
        <v>106726</v>
      </c>
      <c r="O24" s="245">
        <f t="shared" si="6"/>
        <v>106295</v>
      </c>
      <c r="P24" s="158">
        <f t="shared" si="4"/>
        <v>100.40547532809634</v>
      </c>
      <c r="Q24" s="131"/>
      <c r="R24" s="131"/>
      <c r="S24" s="81"/>
      <c r="T24" s="131"/>
      <c r="U24" s="131"/>
      <c r="V24" s="81"/>
      <c r="W24" s="131"/>
      <c r="X24" s="131"/>
      <c r="Y24" s="161"/>
      <c r="Z24" s="161"/>
    </row>
    <row r="25" spans="1:26" x14ac:dyDescent="0.2">
      <c r="A25" s="142" t="s">
        <v>101</v>
      </c>
      <c r="B25" s="157">
        <f t="shared" si="5"/>
        <v>193262</v>
      </c>
      <c r="C25" s="157">
        <f t="shared" si="5"/>
        <v>188611</v>
      </c>
      <c r="D25" s="158">
        <f t="shared" si="0"/>
        <v>102.4659219239599</v>
      </c>
      <c r="E25" s="157">
        <v>28160</v>
      </c>
      <c r="F25" s="157">
        <v>24985</v>
      </c>
      <c r="G25" s="158">
        <f t="shared" si="1"/>
        <v>112.70762457474486</v>
      </c>
      <c r="H25" s="157">
        <v>165102</v>
      </c>
      <c r="I25" s="157">
        <v>163626</v>
      </c>
      <c r="J25" s="158">
        <f t="shared" si="2"/>
        <v>100.90205713028493</v>
      </c>
      <c r="K25" s="157">
        <v>134133</v>
      </c>
      <c r="L25" s="157">
        <v>138346</v>
      </c>
      <c r="M25" s="158">
        <f t="shared" si="3"/>
        <v>96.954736674714127</v>
      </c>
      <c r="N25" s="245">
        <f t="shared" si="6"/>
        <v>327395</v>
      </c>
      <c r="O25" s="245">
        <f t="shared" si="6"/>
        <v>326957</v>
      </c>
      <c r="P25" s="158">
        <f t="shared" si="4"/>
        <v>100.13396257000156</v>
      </c>
      <c r="Q25" s="131"/>
      <c r="R25" s="131"/>
      <c r="S25" s="81"/>
      <c r="T25" s="131"/>
      <c r="U25" s="131"/>
      <c r="V25" s="81"/>
      <c r="W25" s="131"/>
      <c r="X25" s="131"/>
      <c r="Y25" s="160"/>
      <c r="Z25" s="161"/>
    </row>
    <row r="26" spans="1:26" x14ac:dyDescent="0.2">
      <c r="A26" s="142" t="s">
        <v>206</v>
      </c>
      <c r="B26" s="157">
        <f>H26</f>
        <v>59</v>
      </c>
      <c r="C26" s="157" t="s">
        <v>203</v>
      </c>
      <c r="D26" s="158" t="s">
        <v>203</v>
      </c>
      <c r="E26" s="143" t="s">
        <v>203</v>
      </c>
      <c r="F26" s="143" t="s">
        <v>203</v>
      </c>
      <c r="G26" s="159" t="s">
        <v>203</v>
      </c>
      <c r="H26" s="157">
        <v>59</v>
      </c>
      <c r="I26" s="157" t="s">
        <v>203</v>
      </c>
      <c r="J26" s="159" t="s">
        <v>203</v>
      </c>
      <c r="K26" s="157">
        <v>173</v>
      </c>
      <c r="L26" s="157">
        <v>246</v>
      </c>
      <c r="M26" s="158">
        <f t="shared" si="3"/>
        <v>70.325203252032523</v>
      </c>
      <c r="N26" s="245">
        <f t="shared" si="6"/>
        <v>232</v>
      </c>
      <c r="O26" s="245">
        <f>L26</f>
        <v>246</v>
      </c>
      <c r="P26" s="158">
        <f t="shared" si="4"/>
        <v>94.308943089430898</v>
      </c>
      <c r="Q26" s="81"/>
      <c r="R26" s="81"/>
      <c r="S26" s="81"/>
      <c r="T26" s="81"/>
      <c r="U26" s="131"/>
      <c r="V26" s="81"/>
      <c r="W26" s="131"/>
      <c r="X26" s="131"/>
      <c r="Y26" s="160"/>
      <c r="Z26" s="161"/>
    </row>
    <row r="27" spans="1:26" x14ac:dyDescent="0.2">
      <c r="A27" s="142" t="s">
        <v>204</v>
      </c>
      <c r="B27" s="157" t="s">
        <v>203</v>
      </c>
      <c r="C27" s="157">
        <f>F27</f>
        <v>2</v>
      </c>
      <c r="D27" s="159" t="s">
        <v>203</v>
      </c>
      <c r="E27" s="143" t="s">
        <v>203</v>
      </c>
      <c r="F27" s="157">
        <v>2</v>
      </c>
      <c r="G27" s="159" t="s">
        <v>203</v>
      </c>
      <c r="H27" s="143" t="s">
        <v>203</v>
      </c>
      <c r="I27" s="157" t="s">
        <v>203</v>
      </c>
      <c r="J27" s="159" t="s">
        <v>203</v>
      </c>
      <c r="K27" s="246">
        <v>1996</v>
      </c>
      <c r="L27" s="157">
        <v>2505</v>
      </c>
      <c r="M27" s="158">
        <f t="shared" si="3"/>
        <v>79.680638722554889</v>
      </c>
      <c r="N27" s="245">
        <f>K27</f>
        <v>1996</v>
      </c>
      <c r="O27" s="245">
        <f t="shared" si="6"/>
        <v>2507</v>
      </c>
      <c r="P27" s="158">
        <f t="shared" si="4"/>
        <v>79.617072197846028</v>
      </c>
      <c r="Q27" s="81"/>
      <c r="R27" s="81"/>
      <c r="S27" s="81"/>
      <c r="T27" s="131"/>
      <c r="U27" s="131"/>
      <c r="V27" s="81"/>
      <c r="W27" s="131"/>
      <c r="X27" s="131"/>
      <c r="Y27" s="160"/>
      <c r="Z27" s="161"/>
    </row>
    <row r="28" spans="1:26" x14ac:dyDescent="0.2">
      <c r="A28" s="141" t="s">
        <v>207</v>
      </c>
      <c r="B28" s="135">
        <f t="shared" si="5"/>
        <v>8018</v>
      </c>
      <c r="C28" s="135">
        <f t="shared" si="5"/>
        <v>12815</v>
      </c>
      <c r="D28" s="162">
        <f>B28/C28*100</f>
        <v>62.567303940694494</v>
      </c>
      <c r="E28" s="135">
        <v>4713</v>
      </c>
      <c r="F28" s="135">
        <v>4382</v>
      </c>
      <c r="G28" s="162">
        <f t="shared" ref="G28" si="7">E28/F28*100</f>
        <v>107.55362848014605</v>
      </c>
      <c r="H28" s="135">
        <v>3305</v>
      </c>
      <c r="I28" s="135">
        <v>8433</v>
      </c>
      <c r="J28" s="162">
        <f t="shared" ref="J28" si="8">H28/I28*100</f>
        <v>39.191272382307602</v>
      </c>
      <c r="K28" s="247">
        <v>83962</v>
      </c>
      <c r="L28" s="135">
        <v>59747</v>
      </c>
      <c r="M28" s="162">
        <f t="shared" si="3"/>
        <v>140.52923159321807</v>
      </c>
      <c r="N28" s="242">
        <f t="shared" si="6"/>
        <v>91980</v>
      </c>
      <c r="O28" s="242">
        <f t="shared" si="6"/>
        <v>72562</v>
      </c>
      <c r="P28" s="162">
        <f t="shared" si="4"/>
        <v>126.7605633802817</v>
      </c>
      <c r="Q28" s="131"/>
      <c r="R28" s="131"/>
      <c r="S28" s="81"/>
      <c r="T28" s="131"/>
      <c r="U28" s="131"/>
      <c r="V28" s="81"/>
      <c r="W28" s="131"/>
      <c r="X28" s="131"/>
      <c r="Y28" s="160"/>
      <c r="Z28" s="161"/>
    </row>
    <row r="29" spans="1:26" x14ac:dyDescent="0.2">
      <c r="A29" s="115"/>
      <c r="B29" s="115"/>
      <c r="C29" s="115"/>
      <c r="D29" s="115"/>
      <c r="E29" s="115"/>
      <c r="F29" s="115"/>
      <c r="G29" s="115"/>
      <c r="H29" s="115"/>
      <c r="I29" s="115"/>
      <c r="J29" s="117"/>
      <c r="K29" s="115"/>
      <c r="L29" s="157"/>
      <c r="M29" s="117"/>
      <c r="N29" s="154"/>
      <c r="O29" s="63"/>
      <c r="P29" s="63"/>
      <c r="Q29" s="63"/>
      <c r="R29" s="63"/>
      <c r="S29" s="63"/>
      <c r="T29" s="63"/>
      <c r="U29" s="63"/>
      <c r="V29" s="63"/>
      <c r="W29" s="63"/>
      <c r="X29" s="63"/>
    </row>
    <row r="30" spans="1:26" ht="28.5" customHeight="1" x14ac:dyDescent="0.2">
      <c r="A30" s="416" t="s">
        <v>149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154"/>
      <c r="R30" s="154"/>
      <c r="S30" s="154"/>
    </row>
    <row r="31" spans="1:26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O31" s="154"/>
      <c r="P31" s="164" t="s">
        <v>140</v>
      </c>
      <c r="Q31" s="154"/>
      <c r="R31" s="154"/>
      <c r="S31" s="154"/>
    </row>
    <row r="32" spans="1:26" ht="15.75" customHeight="1" x14ac:dyDescent="0.2">
      <c r="A32" s="364"/>
      <c r="B32" s="362" t="s">
        <v>197</v>
      </c>
      <c r="C32" s="362"/>
      <c r="D32" s="362"/>
      <c r="E32" s="363" t="s">
        <v>79</v>
      </c>
      <c r="F32" s="365"/>
      <c r="G32" s="365"/>
      <c r="H32" s="365"/>
      <c r="I32" s="365"/>
      <c r="J32" s="365"/>
      <c r="K32" s="356" t="s">
        <v>231</v>
      </c>
      <c r="L32" s="357"/>
      <c r="M32" s="358"/>
      <c r="N32" s="362" t="s">
        <v>80</v>
      </c>
      <c r="O32" s="362"/>
      <c r="P32" s="363"/>
      <c r="Q32" s="154"/>
    </row>
    <row r="33" spans="1:24" ht="35.25" customHeight="1" x14ac:dyDescent="0.2">
      <c r="A33" s="364"/>
      <c r="B33" s="362"/>
      <c r="C33" s="362"/>
      <c r="D33" s="362"/>
      <c r="E33" s="362" t="s">
        <v>78</v>
      </c>
      <c r="F33" s="362"/>
      <c r="G33" s="362"/>
      <c r="H33" s="362" t="s">
        <v>77</v>
      </c>
      <c r="I33" s="362"/>
      <c r="J33" s="362"/>
      <c r="K33" s="359"/>
      <c r="L33" s="360"/>
      <c r="M33" s="361"/>
      <c r="N33" s="362"/>
      <c r="O33" s="362"/>
      <c r="P33" s="363"/>
      <c r="Q33" s="154"/>
    </row>
    <row r="34" spans="1:24" ht="40.5" customHeight="1" x14ac:dyDescent="0.2">
      <c r="A34" s="364"/>
      <c r="B34" s="21" t="s">
        <v>195</v>
      </c>
      <c r="C34" s="21" t="s">
        <v>76</v>
      </c>
      <c r="D34" s="21" t="s">
        <v>196</v>
      </c>
      <c r="E34" s="21" t="s">
        <v>195</v>
      </c>
      <c r="F34" s="21" t="s">
        <v>76</v>
      </c>
      <c r="G34" s="21" t="s">
        <v>196</v>
      </c>
      <c r="H34" s="21" t="s">
        <v>195</v>
      </c>
      <c r="I34" s="21" t="s">
        <v>76</v>
      </c>
      <c r="J34" s="21" t="s">
        <v>196</v>
      </c>
      <c r="K34" s="21" t="s">
        <v>195</v>
      </c>
      <c r="L34" s="21" t="s">
        <v>76</v>
      </c>
      <c r="M34" s="22" t="s">
        <v>196</v>
      </c>
      <c r="N34" s="21" t="s">
        <v>195</v>
      </c>
      <c r="O34" s="21" t="s">
        <v>76</v>
      </c>
      <c r="P34" s="22" t="s">
        <v>196</v>
      </c>
      <c r="Q34" s="154"/>
    </row>
    <row r="35" spans="1:24" x14ac:dyDescent="0.2">
      <c r="A35" s="74" t="s">
        <v>84</v>
      </c>
      <c r="B35" s="157">
        <f>SUM(B36:B55)</f>
        <v>2058178</v>
      </c>
      <c r="C35" s="157">
        <f>SUM(C36:C55)</f>
        <v>1841560</v>
      </c>
      <c r="D35" s="158">
        <f>B35/C35*100</f>
        <v>111.7627446295532</v>
      </c>
      <c r="E35" s="157">
        <f>SUM(E36:E55)</f>
        <v>357612</v>
      </c>
      <c r="F35" s="157">
        <f>SUM(F36:F55)</f>
        <v>315203</v>
      </c>
      <c r="G35" s="158">
        <f>E35/F35*100</f>
        <v>113.45450392286875</v>
      </c>
      <c r="H35" s="157">
        <f>SUM(H36:H55)</f>
        <v>1700566</v>
      </c>
      <c r="I35" s="157">
        <f>SUM(I36:I55)</f>
        <v>1526357</v>
      </c>
      <c r="J35" s="158">
        <f>H35/I35*100</f>
        <v>111.41338494205483</v>
      </c>
      <c r="K35" s="157">
        <f>SUM(K36:K55)</f>
        <v>1614702</v>
      </c>
      <c r="L35" s="157">
        <f>SUM(L36:L55)</f>
        <v>1518369</v>
      </c>
      <c r="M35" s="158">
        <f>K35/L35*100</f>
        <v>106.34450518945</v>
      </c>
      <c r="N35" s="157">
        <f>SUM(N36:N55)</f>
        <v>3672880</v>
      </c>
      <c r="O35" s="157">
        <f>SUM(O36:O55)</f>
        <v>3359929</v>
      </c>
      <c r="P35" s="158">
        <f>N35/O35*100</f>
        <v>109.31421467536964</v>
      </c>
      <c r="Q35" s="131"/>
      <c r="R35" s="131"/>
      <c r="S35" s="81"/>
      <c r="T35" s="131"/>
      <c r="U35" s="131"/>
      <c r="V35" s="81"/>
      <c r="W35" s="131"/>
      <c r="X35" s="131"/>
    </row>
    <row r="36" spans="1:24" s="165" customFormat="1" x14ac:dyDescent="0.2">
      <c r="A36" s="79" t="s">
        <v>85</v>
      </c>
      <c r="B36" s="157">
        <f>E36+H36</f>
        <v>200554</v>
      </c>
      <c r="C36" s="157">
        <f>F36+I36</f>
        <v>136549</v>
      </c>
      <c r="D36" s="158">
        <f t="shared" ref="D36:D52" si="9">B36/C36*100</f>
        <v>146.8732835831826</v>
      </c>
      <c r="E36" s="157">
        <v>15196</v>
      </c>
      <c r="F36" s="157">
        <v>9993</v>
      </c>
      <c r="G36" s="158">
        <f t="shared" ref="G36:G52" si="10">E36/F36*100</f>
        <v>152.0664465125588</v>
      </c>
      <c r="H36" s="157">
        <v>185358</v>
      </c>
      <c r="I36" s="157">
        <v>126556</v>
      </c>
      <c r="J36" s="158">
        <f t="shared" ref="J36:J52" si="11">H36/I36*100</f>
        <v>146.46322576566894</v>
      </c>
      <c r="K36" s="157">
        <v>111991</v>
      </c>
      <c r="L36" s="157">
        <v>74130</v>
      </c>
      <c r="M36" s="158">
        <f t="shared" ref="M36:M55" si="12">K36/L36*100</f>
        <v>151.07378928908673</v>
      </c>
      <c r="N36" s="245">
        <f>K36+B36</f>
        <v>312545</v>
      </c>
      <c r="O36" s="245">
        <f>L36+C36</f>
        <v>210679</v>
      </c>
      <c r="P36" s="158">
        <f t="shared" ref="P36:P55" si="13">N36/O36*100</f>
        <v>148.35128323183611</v>
      </c>
      <c r="Q36" s="131"/>
      <c r="R36" s="131"/>
      <c r="S36" s="81"/>
      <c r="T36" s="131"/>
      <c r="U36" s="131"/>
      <c r="V36" s="81"/>
      <c r="W36" s="131"/>
      <c r="X36" s="131"/>
    </row>
    <row r="37" spans="1:24" x14ac:dyDescent="0.2">
      <c r="A37" s="80" t="s">
        <v>86</v>
      </c>
      <c r="B37" s="157">
        <f t="shared" ref="B37:B55" si="14">E37+H37</f>
        <v>98573</v>
      </c>
      <c r="C37" s="157">
        <f t="shared" ref="C37:C55" si="15">F37+I37</f>
        <v>100257</v>
      </c>
      <c r="D37" s="158">
        <f t="shared" si="9"/>
        <v>98.320316785860342</v>
      </c>
      <c r="E37" s="157">
        <v>47772</v>
      </c>
      <c r="F37" s="157">
        <v>52098</v>
      </c>
      <c r="G37" s="158">
        <f t="shared" si="10"/>
        <v>91.69641828860992</v>
      </c>
      <c r="H37" s="157">
        <v>50801</v>
      </c>
      <c r="I37" s="157">
        <v>48159</v>
      </c>
      <c r="J37" s="158">
        <f t="shared" si="11"/>
        <v>105.48599431051309</v>
      </c>
      <c r="K37" s="157">
        <v>88258</v>
      </c>
      <c r="L37" s="157">
        <v>82834</v>
      </c>
      <c r="M37" s="158">
        <f t="shared" si="12"/>
        <v>106.54803583069754</v>
      </c>
      <c r="N37" s="245">
        <f>K37+B37</f>
        <v>186831</v>
      </c>
      <c r="O37" s="245">
        <f t="shared" ref="O37:O55" si="16">L37+C37</f>
        <v>183091</v>
      </c>
      <c r="P37" s="158">
        <f t="shared" si="13"/>
        <v>102.04270007810324</v>
      </c>
      <c r="Q37" s="131"/>
      <c r="R37" s="131"/>
      <c r="S37" s="81"/>
      <c r="T37" s="131"/>
      <c r="U37" s="131"/>
      <c r="V37" s="81"/>
      <c r="W37" s="131"/>
      <c r="X37" s="131"/>
    </row>
    <row r="38" spans="1:24" x14ac:dyDescent="0.2">
      <c r="A38" s="80" t="s">
        <v>87</v>
      </c>
      <c r="B38" s="157">
        <f t="shared" si="14"/>
        <v>189072</v>
      </c>
      <c r="C38" s="157">
        <f t="shared" si="15"/>
        <v>169329</v>
      </c>
      <c r="D38" s="158">
        <f t="shared" si="9"/>
        <v>111.65955034282374</v>
      </c>
      <c r="E38" s="157">
        <v>29566</v>
      </c>
      <c r="F38" s="157">
        <v>25706</v>
      </c>
      <c r="G38" s="158">
        <f t="shared" si="10"/>
        <v>115.01594958375476</v>
      </c>
      <c r="H38" s="157">
        <v>159506</v>
      </c>
      <c r="I38" s="157">
        <v>143623</v>
      </c>
      <c r="J38" s="158">
        <f t="shared" si="11"/>
        <v>111.0588136997556</v>
      </c>
      <c r="K38" s="157">
        <v>91810</v>
      </c>
      <c r="L38" s="157">
        <v>86523</v>
      </c>
      <c r="M38" s="158">
        <f t="shared" si="12"/>
        <v>106.11051396738441</v>
      </c>
      <c r="N38" s="245">
        <f t="shared" ref="N38:N55" si="17">K38+B38</f>
        <v>280882</v>
      </c>
      <c r="O38" s="245">
        <f t="shared" si="16"/>
        <v>255852</v>
      </c>
      <c r="P38" s="158">
        <f t="shared" si="13"/>
        <v>109.78299954661288</v>
      </c>
      <c r="Q38" s="131"/>
      <c r="R38" s="131"/>
      <c r="S38" s="81"/>
      <c r="T38" s="131"/>
      <c r="U38" s="131"/>
      <c r="V38" s="81"/>
      <c r="W38" s="131"/>
      <c r="X38" s="131"/>
    </row>
    <row r="39" spans="1:24" s="165" customFormat="1" x14ac:dyDescent="0.2">
      <c r="A39" s="80" t="s">
        <v>88</v>
      </c>
      <c r="B39" s="157">
        <f t="shared" si="14"/>
        <v>154938</v>
      </c>
      <c r="C39" s="157">
        <f t="shared" si="15"/>
        <v>133715</v>
      </c>
      <c r="D39" s="158">
        <f t="shared" si="9"/>
        <v>115.87181692405488</v>
      </c>
      <c r="E39" s="157">
        <v>28247</v>
      </c>
      <c r="F39" s="157">
        <v>24440</v>
      </c>
      <c r="G39" s="158">
        <f t="shared" si="10"/>
        <v>115.57692307692307</v>
      </c>
      <c r="H39" s="157">
        <v>126691</v>
      </c>
      <c r="I39" s="157">
        <v>109275</v>
      </c>
      <c r="J39" s="158">
        <f t="shared" si="11"/>
        <v>115.9377716769618</v>
      </c>
      <c r="K39" s="157">
        <v>151853</v>
      </c>
      <c r="L39" s="157">
        <v>155062</v>
      </c>
      <c r="M39" s="158">
        <f t="shared" si="12"/>
        <v>97.930505217267921</v>
      </c>
      <c r="N39" s="245">
        <f t="shared" si="17"/>
        <v>306791</v>
      </c>
      <c r="O39" s="245">
        <f t="shared" si="16"/>
        <v>288777</v>
      </c>
      <c r="P39" s="158">
        <f t="shared" si="13"/>
        <v>106.23803142217005</v>
      </c>
      <c r="Q39" s="131"/>
      <c r="R39" s="131"/>
      <c r="S39" s="81"/>
      <c r="T39" s="131"/>
      <c r="U39" s="131"/>
      <c r="V39" s="81"/>
      <c r="W39" s="131"/>
      <c r="X39" s="131"/>
    </row>
    <row r="40" spans="1:24" x14ac:dyDescent="0.2">
      <c r="A40" s="80" t="s">
        <v>89</v>
      </c>
      <c r="B40" s="157">
        <f t="shared" si="14"/>
        <v>40702</v>
      </c>
      <c r="C40" s="157">
        <f t="shared" si="15"/>
        <v>40400</v>
      </c>
      <c r="D40" s="158">
        <f t="shared" si="9"/>
        <v>100.74752475247524</v>
      </c>
      <c r="E40" s="157">
        <v>1134</v>
      </c>
      <c r="F40" s="157">
        <v>832</v>
      </c>
      <c r="G40" s="158">
        <f t="shared" si="10"/>
        <v>136.29807692307691</v>
      </c>
      <c r="H40" s="157">
        <v>39568</v>
      </c>
      <c r="I40" s="157">
        <v>39568</v>
      </c>
      <c r="J40" s="158">
        <f t="shared" si="11"/>
        <v>100</v>
      </c>
      <c r="K40" s="157">
        <v>34140</v>
      </c>
      <c r="L40" s="157">
        <v>34140</v>
      </c>
      <c r="M40" s="158">
        <f t="shared" si="12"/>
        <v>100</v>
      </c>
      <c r="N40" s="245">
        <f t="shared" si="17"/>
        <v>74842</v>
      </c>
      <c r="O40" s="245">
        <f t="shared" si="16"/>
        <v>74540</v>
      </c>
      <c r="P40" s="158">
        <f t="shared" si="13"/>
        <v>100.40515159645828</v>
      </c>
      <c r="Q40" s="131"/>
      <c r="R40" s="131"/>
      <c r="S40" s="81"/>
      <c r="T40" s="131"/>
      <c r="U40" s="131"/>
      <c r="V40" s="81"/>
      <c r="W40" s="131"/>
      <c r="X40" s="131"/>
    </row>
    <row r="41" spans="1:24" x14ac:dyDescent="0.2">
      <c r="A41" s="80" t="s">
        <v>90</v>
      </c>
      <c r="B41" s="157">
        <f t="shared" si="14"/>
        <v>309009</v>
      </c>
      <c r="C41" s="157">
        <f t="shared" si="15"/>
        <v>306921</v>
      </c>
      <c r="D41" s="158">
        <f t="shared" si="9"/>
        <v>100.68030535544979</v>
      </c>
      <c r="E41" s="157">
        <v>41086</v>
      </c>
      <c r="F41" s="157">
        <v>37662</v>
      </c>
      <c r="G41" s="158">
        <f t="shared" si="10"/>
        <v>109.09139185385801</v>
      </c>
      <c r="H41" s="157">
        <v>267923</v>
      </c>
      <c r="I41" s="157">
        <v>269259</v>
      </c>
      <c r="J41" s="158">
        <f t="shared" si="11"/>
        <v>99.503823456226158</v>
      </c>
      <c r="K41" s="157">
        <v>101763</v>
      </c>
      <c r="L41" s="157">
        <v>93270</v>
      </c>
      <c r="M41" s="158">
        <f t="shared" si="12"/>
        <v>109.1058218076552</v>
      </c>
      <c r="N41" s="245">
        <f t="shared" si="17"/>
        <v>410772</v>
      </c>
      <c r="O41" s="245">
        <f t="shared" si="16"/>
        <v>400191</v>
      </c>
      <c r="P41" s="158">
        <f t="shared" si="13"/>
        <v>102.64398749597068</v>
      </c>
      <c r="Q41" s="131"/>
      <c r="R41" s="131"/>
      <c r="S41" s="81"/>
      <c r="T41" s="131"/>
      <c r="U41" s="131"/>
      <c r="V41" s="81"/>
      <c r="W41" s="131"/>
      <c r="X41" s="131"/>
    </row>
    <row r="42" spans="1:24" x14ac:dyDescent="0.2">
      <c r="A42" s="80" t="s">
        <v>91</v>
      </c>
      <c r="B42" s="157">
        <f t="shared" si="14"/>
        <v>82031</v>
      </c>
      <c r="C42" s="157">
        <f t="shared" si="15"/>
        <v>77873</v>
      </c>
      <c r="D42" s="158">
        <f t="shared" si="9"/>
        <v>105.33946297176171</v>
      </c>
      <c r="E42" s="157">
        <v>11431</v>
      </c>
      <c r="F42" s="157">
        <v>9329</v>
      </c>
      <c r="G42" s="158">
        <f t="shared" si="10"/>
        <v>122.53188980598135</v>
      </c>
      <c r="H42" s="157">
        <v>70600</v>
      </c>
      <c r="I42" s="157">
        <v>68544</v>
      </c>
      <c r="J42" s="158">
        <f t="shared" si="11"/>
        <v>102.99953314659196</v>
      </c>
      <c r="K42" s="157">
        <v>101445</v>
      </c>
      <c r="L42" s="157">
        <v>100940</v>
      </c>
      <c r="M42" s="158">
        <f t="shared" si="12"/>
        <v>100.50029720626115</v>
      </c>
      <c r="N42" s="245">
        <f t="shared" si="17"/>
        <v>183476</v>
      </c>
      <c r="O42" s="245">
        <f t="shared" si="16"/>
        <v>178813</v>
      </c>
      <c r="P42" s="158">
        <f t="shared" si="13"/>
        <v>102.60775223277949</v>
      </c>
      <c r="Q42" s="131"/>
      <c r="R42" s="131"/>
      <c r="S42" s="81"/>
      <c r="T42" s="131"/>
      <c r="U42" s="131"/>
      <c r="V42" s="81"/>
      <c r="W42" s="131"/>
      <c r="X42" s="131"/>
    </row>
    <row r="43" spans="1:24" s="165" customFormat="1" x14ac:dyDescent="0.2">
      <c r="A43" s="80" t="s">
        <v>92</v>
      </c>
      <c r="B43" s="157">
        <f t="shared" si="14"/>
        <v>128338</v>
      </c>
      <c r="C43" s="157">
        <f t="shared" si="15"/>
        <v>118189</v>
      </c>
      <c r="D43" s="158">
        <f t="shared" si="9"/>
        <v>108.58709355354559</v>
      </c>
      <c r="E43" s="157">
        <v>13050</v>
      </c>
      <c r="F43" s="157">
        <v>11915</v>
      </c>
      <c r="G43" s="158">
        <f t="shared" si="10"/>
        <v>109.52580780528744</v>
      </c>
      <c r="H43" s="157">
        <v>115288</v>
      </c>
      <c r="I43" s="157">
        <v>106274</v>
      </c>
      <c r="J43" s="158">
        <f t="shared" si="11"/>
        <v>108.48184880591678</v>
      </c>
      <c r="K43" s="157">
        <v>104976</v>
      </c>
      <c r="L43" s="157">
        <v>91964</v>
      </c>
      <c r="M43" s="158">
        <f t="shared" si="12"/>
        <v>114.14901483189075</v>
      </c>
      <c r="N43" s="245">
        <f t="shared" si="17"/>
        <v>233314</v>
      </c>
      <c r="O43" s="245">
        <f t="shared" si="16"/>
        <v>210153</v>
      </c>
      <c r="P43" s="158">
        <f t="shared" si="13"/>
        <v>111.02101802020432</v>
      </c>
      <c r="Q43" s="131"/>
      <c r="R43" s="131"/>
      <c r="S43" s="81"/>
      <c r="T43" s="131"/>
      <c r="U43" s="131"/>
      <c r="V43" s="81"/>
      <c r="W43" s="131"/>
      <c r="X43" s="131"/>
    </row>
    <row r="44" spans="1:24" x14ac:dyDescent="0.2">
      <c r="A44" s="80" t="s">
        <v>93</v>
      </c>
      <c r="B44" s="157">
        <f t="shared" si="14"/>
        <v>131884</v>
      </c>
      <c r="C44" s="157">
        <f t="shared" si="15"/>
        <v>124762</v>
      </c>
      <c r="D44" s="158">
        <f t="shared" si="9"/>
        <v>105.70846892483287</v>
      </c>
      <c r="E44" s="157">
        <v>11979</v>
      </c>
      <c r="F44" s="157">
        <v>11411</v>
      </c>
      <c r="G44" s="158">
        <f t="shared" si="10"/>
        <v>104.97765314170537</v>
      </c>
      <c r="H44" s="157">
        <v>119905</v>
      </c>
      <c r="I44" s="157">
        <v>113351</v>
      </c>
      <c r="J44" s="158">
        <f t="shared" si="11"/>
        <v>105.78203985849264</v>
      </c>
      <c r="K44" s="157">
        <v>78964</v>
      </c>
      <c r="L44" s="157">
        <v>75386</v>
      </c>
      <c r="M44" s="158">
        <f t="shared" si="12"/>
        <v>104.74623935478735</v>
      </c>
      <c r="N44" s="245">
        <f t="shared" si="17"/>
        <v>210848</v>
      </c>
      <c r="O44" s="245">
        <f t="shared" si="16"/>
        <v>200148</v>
      </c>
      <c r="P44" s="158">
        <f t="shared" si="13"/>
        <v>105.34604392749365</v>
      </c>
      <c r="Q44" s="131"/>
      <c r="R44" s="131"/>
      <c r="S44" s="81"/>
      <c r="T44" s="131"/>
      <c r="U44" s="131"/>
      <c r="V44" s="81"/>
      <c r="W44" s="131"/>
      <c r="X44" s="131"/>
    </row>
    <row r="45" spans="1:24" x14ac:dyDescent="0.2">
      <c r="A45" s="80" t="s">
        <v>94</v>
      </c>
      <c r="B45" s="157">
        <f t="shared" si="14"/>
        <v>111281</v>
      </c>
      <c r="C45" s="157">
        <f t="shared" si="15"/>
        <v>101275</v>
      </c>
      <c r="D45" s="158">
        <f t="shared" si="9"/>
        <v>109.88002962231546</v>
      </c>
      <c r="E45" s="157">
        <v>41752</v>
      </c>
      <c r="F45" s="157">
        <v>36551</v>
      </c>
      <c r="G45" s="158">
        <f t="shared" si="10"/>
        <v>114.22943284725453</v>
      </c>
      <c r="H45" s="157">
        <v>69529</v>
      </c>
      <c r="I45" s="157">
        <v>64724</v>
      </c>
      <c r="J45" s="158">
        <f t="shared" si="11"/>
        <v>107.42383041839194</v>
      </c>
      <c r="K45" s="157">
        <v>79422</v>
      </c>
      <c r="L45" s="157">
        <v>74227</v>
      </c>
      <c r="M45" s="158">
        <f t="shared" si="12"/>
        <v>106.99880097538632</v>
      </c>
      <c r="N45" s="245">
        <f t="shared" si="17"/>
        <v>190703</v>
      </c>
      <c r="O45" s="245">
        <f t="shared" si="16"/>
        <v>175502</v>
      </c>
      <c r="P45" s="158">
        <f t="shared" si="13"/>
        <v>108.6614397556723</v>
      </c>
      <c r="Q45" s="131"/>
      <c r="R45" s="131"/>
      <c r="S45" s="81"/>
      <c r="T45" s="131"/>
      <c r="U45" s="131"/>
      <c r="V45" s="81"/>
      <c r="W45" s="131"/>
      <c r="X45" s="131"/>
    </row>
    <row r="46" spans="1:24" x14ac:dyDescent="0.2">
      <c r="A46" s="80" t="s">
        <v>95</v>
      </c>
      <c r="B46" s="157">
        <f t="shared" si="14"/>
        <v>76758</v>
      </c>
      <c r="C46" s="157">
        <f t="shared" si="15"/>
        <v>69198</v>
      </c>
      <c r="D46" s="158">
        <f t="shared" si="9"/>
        <v>110.92517124772392</v>
      </c>
      <c r="E46" s="157">
        <v>2364</v>
      </c>
      <c r="F46" s="157">
        <v>1037</v>
      </c>
      <c r="G46" s="158">
        <f t="shared" si="10"/>
        <v>227.96528447444553</v>
      </c>
      <c r="H46" s="157">
        <v>74394</v>
      </c>
      <c r="I46" s="157">
        <v>68161</v>
      </c>
      <c r="J46" s="158">
        <f t="shared" si="11"/>
        <v>109.14452546177434</v>
      </c>
      <c r="K46" s="157">
        <v>96424</v>
      </c>
      <c r="L46" s="157">
        <v>86099</v>
      </c>
      <c r="M46" s="158">
        <f t="shared" si="12"/>
        <v>111.99200919871311</v>
      </c>
      <c r="N46" s="245">
        <f t="shared" si="17"/>
        <v>173182</v>
      </c>
      <c r="O46" s="245">
        <f t="shared" si="16"/>
        <v>155297</v>
      </c>
      <c r="P46" s="158">
        <f t="shared" si="13"/>
        <v>111.51664230474509</v>
      </c>
      <c r="Q46" s="131"/>
      <c r="R46" s="131"/>
      <c r="S46" s="81"/>
      <c r="T46" s="131"/>
      <c r="U46" s="131"/>
      <c r="V46" s="81"/>
      <c r="W46" s="131"/>
      <c r="X46" s="131"/>
    </row>
    <row r="47" spans="1:24" x14ac:dyDescent="0.2">
      <c r="A47" s="80" t="s">
        <v>96</v>
      </c>
      <c r="B47" s="157">
        <f t="shared" si="14"/>
        <v>5155</v>
      </c>
      <c r="C47" s="157">
        <f>I47</f>
        <v>5174</v>
      </c>
      <c r="D47" s="158">
        <f t="shared" si="9"/>
        <v>99.63277928102049</v>
      </c>
      <c r="E47" s="157">
        <v>51</v>
      </c>
      <c r="F47" s="157" t="s">
        <v>203</v>
      </c>
      <c r="G47" s="158" t="s">
        <v>203</v>
      </c>
      <c r="H47" s="157">
        <v>5104</v>
      </c>
      <c r="I47" s="157">
        <v>5174</v>
      </c>
      <c r="J47" s="158">
        <f t="shared" si="11"/>
        <v>98.647081561654431</v>
      </c>
      <c r="K47" s="157">
        <v>9842</v>
      </c>
      <c r="L47" s="157">
        <v>10108</v>
      </c>
      <c r="M47" s="158">
        <f t="shared" si="12"/>
        <v>97.368421052631575</v>
      </c>
      <c r="N47" s="245">
        <f t="shared" si="17"/>
        <v>14997</v>
      </c>
      <c r="O47" s="245">
        <f t="shared" si="16"/>
        <v>15282</v>
      </c>
      <c r="P47" s="158">
        <f t="shared" si="13"/>
        <v>98.135060855908918</v>
      </c>
      <c r="Q47" s="81"/>
      <c r="R47" s="81"/>
      <c r="S47" s="81"/>
      <c r="T47" s="131"/>
      <c r="U47" s="131"/>
      <c r="V47" s="81"/>
      <c r="W47" s="131"/>
      <c r="X47" s="131"/>
    </row>
    <row r="48" spans="1:24" x14ac:dyDescent="0.2">
      <c r="A48" s="80" t="s">
        <v>97</v>
      </c>
      <c r="B48" s="157">
        <f t="shared" si="14"/>
        <v>146325</v>
      </c>
      <c r="C48" s="157">
        <f t="shared" si="15"/>
        <v>122724</v>
      </c>
      <c r="D48" s="158">
        <f t="shared" si="9"/>
        <v>119.23095726997164</v>
      </c>
      <c r="E48" s="157">
        <v>32844</v>
      </c>
      <c r="F48" s="157">
        <v>27326</v>
      </c>
      <c r="G48" s="158">
        <f t="shared" si="10"/>
        <v>120.19322257190954</v>
      </c>
      <c r="H48" s="157">
        <v>113481</v>
      </c>
      <c r="I48" s="157">
        <v>95398</v>
      </c>
      <c r="J48" s="158">
        <f t="shared" si="11"/>
        <v>118.95532401098556</v>
      </c>
      <c r="K48" s="157">
        <v>56665</v>
      </c>
      <c r="L48" s="157">
        <v>51937</v>
      </c>
      <c r="M48" s="158">
        <f t="shared" si="12"/>
        <v>109.10333673489035</v>
      </c>
      <c r="N48" s="245">
        <f t="shared" si="17"/>
        <v>202990</v>
      </c>
      <c r="O48" s="245">
        <f t="shared" si="16"/>
        <v>174661</v>
      </c>
      <c r="P48" s="158">
        <f t="shared" si="13"/>
        <v>116.21941933230657</v>
      </c>
      <c r="Q48" s="131"/>
      <c r="R48" s="131"/>
      <c r="S48" s="81"/>
      <c r="T48" s="131"/>
      <c r="U48" s="131"/>
      <c r="V48" s="81"/>
      <c r="W48" s="131"/>
      <c r="X48" s="131"/>
    </row>
    <row r="49" spans="1:29" x14ac:dyDescent="0.2">
      <c r="A49" s="80" t="s">
        <v>98</v>
      </c>
      <c r="B49" s="157">
        <f t="shared" si="14"/>
        <v>83691</v>
      </c>
      <c r="C49" s="157">
        <f t="shared" si="15"/>
        <v>79248</v>
      </c>
      <c r="D49" s="158">
        <f t="shared" si="9"/>
        <v>105.60645063597821</v>
      </c>
      <c r="E49" s="157">
        <v>47285</v>
      </c>
      <c r="F49" s="157">
        <v>44476</v>
      </c>
      <c r="G49" s="158">
        <f t="shared" si="10"/>
        <v>106.31576580627755</v>
      </c>
      <c r="H49" s="157">
        <v>36406</v>
      </c>
      <c r="I49" s="157">
        <v>34772</v>
      </c>
      <c r="J49" s="158">
        <f t="shared" si="11"/>
        <v>104.69918325089151</v>
      </c>
      <c r="K49" s="157">
        <v>68827</v>
      </c>
      <c r="L49" s="157">
        <v>63971</v>
      </c>
      <c r="M49" s="158">
        <f t="shared" si="12"/>
        <v>107.59093964452642</v>
      </c>
      <c r="N49" s="245">
        <f t="shared" si="17"/>
        <v>152518</v>
      </c>
      <c r="O49" s="245">
        <f t="shared" si="16"/>
        <v>143219</v>
      </c>
      <c r="P49" s="158">
        <f t="shared" si="13"/>
        <v>106.49285360182657</v>
      </c>
      <c r="Q49" s="131"/>
      <c r="R49" s="131"/>
      <c r="S49" s="81"/>
      <c r="T49" s="131"/>
      <c r="U49" s="131"/>
      <c r="V49" s="81"/>
      <c r="W49" s="131"/>
      <c r="X49" s="131"/>
    </row>
    <row r="50" spans="1:29" x14ac:dyDescent="0.2">
      <c r="A50" s="80" t="s">
        <v>99</v>
      </c>
      <c r="B50" s="157">
        <f t="shared" si="14"/>
        <v>125164</v>
      </c>
      <c r="C50" s="157">
        <f t="shared" si="15"/>
        <v>87115</v>
      </c>
      <c r="D50" s="158">
        <f t="shared" si="9"/>
        <v>143.6767491247202</v>
      </c>
      <c r="E50" s="157">
        <v>22132</v>
      </c>
      <c r="F50" s="157">
        <v>10911</v>
      </c>
      <c r="G50" s="158">
        <f t="shared" si="10"/>
        <v>202.84116946201084</v>
      </c>
      <c r="H50" s="157">
        <v>103032</v>
      </c>
      <c r="I50" s="157">
        <v>76204</v>
      </c>
      <c r="J50" s="158">
        <f t="shared" si="11"/>
        <v>135.20550102356833</v>
      </c>
      <c r="K50" s="157">
        <v>320241</v>
      </c>
      <c r="L50" s="157">
        <v>323819</v>
      </c>
      <c r="M50" s="158">
        <f t="shared" si="12"/>
        <v>98.895061747457675</v>
      </c>
      <c r="N50" s="245">
        <f t="shared" si="17"/>
        <v>445405</v>
      </c>
      <c r="O50" s="245">
        <f t="shared" si="16"/>
        <v>410934</v>
      </c>
      <c r="P50" s="158">
        <f t="shared" si="13"/>
        <v>108.38845167350475</v>
      </c>
      <c r="Q50" s="131"/>
      <c r="R50" s="131"/>
      <c r="S50" s="81"/>
      <c r="T50" s="131"/>
      <c r="U50" s="131"/>
      <c r="V50" s="81"/>
      <c r="W50" s="131"/>
      <c r="X50" s="131"/>
    </row>
    <row r="51" spans="1:29" s="166" customFormat="1" ht="15" x14ac:dyDescent="0.25">
      <c r="A51" s="79" t="s">
        <v>100</v>
      </c>
      <c r="B51" s="157">
        <f t="shared" si="14"/>
        <v>61975</v>
      </c>
      <c r="C51" s="157">
        <f t="shared" si="15"/>
        <v>58048</v>
      </c>
      <c r="D51" s="158">
        <f t="shared" si="9"/>
        <v>106.76509095920616</v>
      </c>
      <c r="E51" s="157">
        <v>561</v>
      </c>
      <c r="F51" s="157">
        <v>603</v>
      </c>
      <c r="G51" s="158">
        <f t="shared" si="10"/>
        <v>93.03482587064677</v>
      </c>
      <c r="H51" s="157">
        <v>61414</v>
      </c>
      <c r="I51" s="157">
        <v>57445</v>
      </c>
      <c r="J51" s="158">
        <f t="shared" si="11"/>
        <v>106.90921751240316</v>
      </c>
      <c r="K51" s="157">
        <v>20110</v>
      </c>
      <c r="L51" s="157">
        <v>18569</v>
      </c>
      <c r="M51" s="158">
        <f t="shared" si="12"/>
        <v>108.29877753244655</v>
      </c>
      <c r="N51" s="245">
        <f t="shared" si="17"/>
        <v>82085</v>
      </c>
      <c r="O51" s="245">
        <f t="shared" si="16"/>
        <v>76617</v>
      </c>
      <c r="P51" s="158">
        <f t="shared" si="13"/>
        <v>107.13679731652243</v>
      </c>
      <c r="Q51" s="131"/>
      <c r="R51" s="131"/>
      <c r="S51" s="81"/>
      <c r="T51" s="131"/>
      <c r="U51" s="131"/>
      <c r="V51" s="81"/>
      <c r="W51" s="131"/>
      <c r="X51" s="131"/>
    </row>
    <row r="52" spans="1:29" s="165" customFormat="1" x14ac:dyDescent="0.2">
      <c r="A52" s="80" t="s">
        <v>101</v>
      </c>
      <c r="B52" s="157">
        <f t="shared" si="14"/>
        <v>107131</v>
      </c>
      <c r="C52" s="157">
        <f t="shared" si="15"/>
        <v>104166</v>
      </c>
      <c r="D52" s="158">
        <f t="shared" si="9"/>
        <v>102.84641821707659</v>
      </c>
      <c r="E52" s="157">
        <v>8090</v>
      </c>
      <c r="F52" s="157">
        <v>7958</v>
      </c>
      <c r="G52" s="158">
        <f t="shared" si="10"/>
        <v>101.65870821814526</v>
      </c>
      <c r="H52" s="157">
        <v>99041</v>
      </c>
      <c r="I52" s="157">
        <v>96208</v>
      </c>
      <c r="J52" s="158">
        <f t="shared" si="11"/>
        <v>102.94466156660569</v>
      </c>
      <c r="K52" s="157">
        <v>72579</v>
      </c>
      <c r="L52" s="157">
        <v>70159</v>
      </c>
      <c r="M52" s="158">
        <f t="shared" si="12"/>
        <v>103.44930800039909</v>
      </c>
      <c r="N52" s="245">
        <f t="shared" si="17"/>
        <v>179710</v>
      </c>
      <c r="O52" s="245">
        <f t="shared" si="16"/>
        <v>174325</v>
      </c>
      <c r="P52" s="158">
        <f t="shared" si="13"/>
        <v>103.08905779434963</v>
      </c>
      <c r="Q52" s="131"/>
      <c r="R52" s="131"/>
      <c r="S52" s="81"/>
      <c r="T52" s="131"/>
      <c r="U52" s="131"/>
      <c r="V52" s="81"/>
      <c r="W52" s="131"/>
      <c r="X52" s="131"/>
    </row>
    <row r="53" spans="1:29" x14ac:dyDescent="0.2">
      <c r="A53" s="80" t="s">
        <v>102</v>
      </c>
      <c r="B53" s="157">
        <f>H53</f>
        <v>41</v>
      </c>
      <c r="C53" s="157" t="s">
        <v>203</v>
      </c>
      <c r="D53" s="158" t="s">
        <v>203</v>
      </c>
      <c r="E53" s="143" t="s">
        <v>203</v>
      </c>
      <c r="F53" s="143" t="s">
        <v>203</v>
      </c>
      <c r="G53" s="159" t="s">
        <v>203</v>
      </c>
      <c r="H53" s="157">
        <v>41</v>
      </c>
      <c r="I53" s="157" t="s">
        <v>203</v>
      </c>
      <c r="J53" s="159" t="s">
        <v>203</v>
      </c>
      <c r="K53" s="157">
        <v>118</v>
      </c>
      <c r="L53" s="157">
        <v>181</v>
      </c>
      <c r="M53" s="158">
        <f t="shared" si="12"/>
        <v>65.193370165745861</v>
      </c>
      <c r="N53" s="245">
        <f t="shared" si="17"/>
        <v>159</v>
      </c>
      <c r="O53" s="245">
        <f>L53</f>
        <v>181</v>
      </c>
      <c r="P53" s="158">
        <f t="shared" si="13"/>
        <v>87.845303867403317</v>
      </c>
      <c r="Q53" s="81"/>
      <c r="R53" s="81"/>
      <c r="S53" s="81"/>
      <c r="T53" s="81"/>
      <c r="U53" s="131"/>
      <c r="V53" s="81"/>
      <c r="W53" s="131"/>
      <c r="X53" s="131"/>
    </row>
    <row r="54" spans="1:29" x14ac:dyDescent="0.2">
      <c r="A54" s="80" t="s">
        <v>103</v>
      </c>
      <c r="B54" s="157" t="s">
        <v>203</v>
      </c>
      <c r="C54" s="157" t="s">
        <v>203</v>
      </c>
      <c r="D54" s="159" t="s">
        <v>203</v>
      </c>
      <c r="E54" s="143" t="s">
        <v>203</v>
      </c>
      <c r="F54" s="157" t="s">
        <v>203</v>
      </c>
      <c r="G54" s="159" t="s">
        <v>203</v>
      </c>
      <c r="H54" s="143" t="s">
        <v>203</v>
      </c>
      <c r="I54" s="157" t="s">
        <v>203</v>
      </c>
      <c r="J54" s="159" t="s">
        <v>203</v>
      </c>
      <c r="K54" s="246">
        <v>1005</v>
      </c>
      <c r="L54" s="157">
        <v>1039</v>
      </c>
      <c r="M54" s="158">
        <f t="shared" si="12"/>
        <v>96.727622714148225</v>
      </c>
      <c r="N54" s="245">
        <f>K54</f>
        <v>1005</v>
      </c>
      <c r="O54" s="245">
        <f>L54</f>
        <v>1039</v>
      </c>
      <c r="P54" s="158">
        <f t="shared" si="13"/>
        <v>96.727622714148225</v>
      </c>
      <c r="Q54" s="81"/>
      <c r="R54" s="81"/>
      <c r="S54" s="81"/>
      <c r="T54" s="131"/>
      <c r="U54" s="131"/>
      <c r="V54" s="81"/>
      <c r="W54" s="131"/>
      <c r="X54" s="131"/>
    </row>
    <row r="55" spans="1:29" x14ac:dyDescent="0.2">
      <c r="A55" s="82" t="s">
        <v>104</v>
      </c>
      <c r="B55" s="135">
        <f t="shared" si="14"/>
        <v>5556</v>
      </c>
      <c r="C55" s="135">
        <f t="shared" si="15"/>
        <v>6617</v>
      </c>
      <c r="D55" s="162">
        <f>B55/C55*100</f>
        <v>83.965543297566867</v>
      </c>
      <c r="E55" s="135">
        <v>3072</v>
      </c>
      <c r="F55" s="135">
        <v>2955</v>
      </c>
      <c r="G55" s="162">
        <f t="shared" ref="G55" si="18">E55/F55*100</f>
        <v>103.95939086294416</v>
      </c>
      <c r="H55" s="135">
        <v>2484</v>
      </c>
      <c r="I55" s="135">
        <v>3662</v>
      </c>
      <c r="J55" s="162">
        <f t="shared" ref="J55" si="19">H55/I55*100</f>
        <v>67.83178590933916</v>
      </c>
      <c r="K55" s="247">
        <v>24269</v>
      </c>
      <c r="L55" s="135">
        <v>24011</v>
      </c>
      <c r="M55" s="162">
        <f t="shared" si="12"/>
        <v>101.07450751738787</v>
      </c>
      <c r="N55" s="242">
        <f t="shared" si="17"/>
        <v>29825</v>
      </c>
      <c r="O55" s="242">
        <f t="shared" si="16"/>
        <v>30628</v>
      </c>
      <c r="P55" s="162">
        <f t="shared" si="13"/>
        <v>97.378216011492754</v>
      </c>
      <c r="Q55" s="131"/>
      <c r="R55" s="131"/>
      <c r="S55" s="81"/>
      <c r="T55" s="131"/>
      <c r="U55" s="131"/>
      <c r="V55" s="81"/>
      <c r="W55" s="131"/>
      <c r="X55" s="131"/>
    </row>
    <row r="56" spans="1:29" x14ac:dyDescent="0.2">
      <c r="A56" s="167"/>
      <c r="B56" s="168"/>
      <c r="C56" s="168"/>
      <c r="D56" s="169"/>
      <c r="E56" s="170"/>
      <c r="F56" s="160"/>
      <c r="G56" s="169"/>
      <c r="H56" s="170"/>
      <c r="I56" s="160"/>
      <c r="J56" s="169"/>
      <c r="K56" s="170"/>
      <c r="L56" s="160"/>
      <c r="M56" s="169"/>
      <c r="O56" s="171"/>
      <c r="P56" s="172"/>
      <c r="Q56" s="171"/>
      <c r="R56" s="171"/>
      <c r="S56" s="172"/>
      <c r="T56" s="171"/>
      <c r="U56" s="171"/>
      <c r="V56" s="172"/>
      <c r="W56" s="171"/>
      <c r="X56" s="171"/>
    </row>
    <row r="57" spans="1:29" s="85" customFormat="1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</row>
    <row r="58" spans="1:29" ht="32.25" customHeight="1" x14ac:dyDescent="0.2">
      <c r="A58" s="406" t="s">
        <v>224</v>
      </c>
      <c r="B58" s="406"/>
      <c r="C58" s="406"/>
      <c r="D58" s="406"/>
      <c r="E58" s="406"/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6"/>
      <c r="R58" s="406"/>
      <c r="S58" s="406"/>
    </row>
    <row r="59" spans="1:29" x14ac:dyDescent="0.2">
      <c r="A59" s="174"/>
      <c r="B59" s="91"/>
      <c r="C59" s="91"/>
      <c r="D59" s="91"/>
      <c r="E59" s="175"/>
      <c r="F59" s="175"/>
      <c r="G59" s="91"/>
      <c r="H59" s="175"/>
      <c r="I59" s="175"/>
      <c r="J59" s="91"/>
      <c r="K59" s="175"/>
      <c r="L59" s="175"/>
      <c r="M59" s="91"/>
      <c r="N59" s="91"/>
      <c r="O59" s="91"/>
      <c r="P59" s="85"/>
      <c r="Q59" s="175"/>
      <c r="R59" s="175"/>
      <c r="AB59" s="176" t="s">
        <v>141</v>
      </c>
    </row>
    <row r="60" spans="1:29" ht="14.25" customHeight="1" x14ac:dyDescent="0.2">
      <c r="A60" s="407"/>
      <c r="B60" s="410" t="s">
        <v>197</v>
      </c>
      <c r="C60" s="411"/>
      <c r="D60" s="411"/>
      <c r="E60" s="411"/>
      <c r="F60" s="411"/>
      <c r="G60" s="411"/>
      <c r="H60" s="411"/>
      <c r="I60" s="411"/>
      <c r="J60" s="412"/>
      <c r="K60" s="398" t="s">
        <v>79</v>
      </c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</row>
    <row r="61" spans="1:29" ht="14.25" customHeight="1" x14ac:dyDescent="0.2">
      <c r="A61" s="408"/>
      <c r="B61" s="413"/>
      <c r="C61" s="414"/>
      <c r="D61" s="414"/>
      <c r="E61" s="414"/>
      <c r="F61" s="414"/>
      <c r="G61" s="414"/>
      <c r="H61" s="414"/>
      <c r="I61" s="414"/>
      <c r="J61" s="415"/>
      <c r="K61" s="398" t="s">
        <v>78</v>
      </c>
      <c r="L61" s="399"/>
      <c r="M61" s="399"/>
      <c r="N61" s="399"/>
      <c r="O61" s="399"/>
      <c r="P61" s="399"/>
      <c r="Q61" s="399"/>
      <c r="R61" s="399"/>
      <c r="S61" s="399"/>
      <c r="T61" s="398" t="s">
        <v>77</v>
      </c>
      <c r="U61" s="399"/>
      <c r="V61" s="399"/>
      <c r="W61" s="399"/>
      <c r="X61" s="399"/>
      <c r="Y61" s="399"/>
      <c r="Z61" s="399"/>
      <c r="AA61" s="399"/>
      <c r="AB61" s="399"/>
    </row>
    <row r="62" spans="1:29" ht="24.75" customHeight="1" x14ac:dyDescent="0.2">
      <c r="A62" s="408"/>
      <c r="B62" s="398" t="s">
        <v>142</v>
      </c>
      <c r="C62" s="400"/>
      <c r="D62" s="401" t="s">
        <v>143</v>
      </c>
      <c r="E62" s="398" t="s">
        <v>144</v>
      </c>
      <c r="F62" s="403"/>
      <c r="G62" s="401" t="s">
        <v>145</v>
      </c>
      <c r="H62" s="370" t="s">
        <v>146</v>
      </c>
      <c r="I62" s="370"/>
      <c r="J62" s="370" t="s">
        <v>147</v>
      </c>
      <c r="K62" s="398" t="s">
        <v>142</v>
      </c>
      <c r="L62" s="400"/>
      <c r="M62" s="401" t="s">
        <v>143</v>
      </c>
      <c r="N62" s="398" t="s">
        <v>144</v>
      </c>
      <c r="O62" s="403"/>
      <c r="P62" s="401" t="s">
        <v>145</v>
      </c>
      <c r="Q62" s="370" t="s">
        <v>146</v>
      </c>
      <c r="R62" s="370"/>
      <c r="S62" s="370" t="s">
        <v>147</v>
      </c>
      <c r="T62" s="398" t="s">
        <v>142</v>
      </c>
      <c r="U62" s="400"/>
      <c r="V62" s="401" t="s">
        <v>143</v>
      </c>
      <c r="W62" s="398" t="s">
        <v>144</v>
      </c>
      <c r="X62" s="403"/>
      <c r="Y62" s="401" t="s">
        <v>145</v>
      </c>
      <c r="Z62" s="370" t="s">
        <v>146</v>
      </c>
      <c r="AA62" s="370"/>
      <c r="AB62" s="398" t="s">
        <v>147</v>
      </c>
      <c r="AC62" s="154"/>
    </row>
    <row r="63" spans="1:29" ht="41.25" customHeight="1" x14ac:dyDescent="0.2">
      <c r="A63" s="409"/>
      <c r="B63" s="92" t="s">
        <v>148</v>
      </c>
      <c r="C63" s="92" t="s">
        <v>149</v>
      </c>
      <c r="D63" s="402"/>
      <c r="E63" s="92" t="s">
        <v>148</v>
      </c>
      <c r="F63" s="92" t="s">
        <v>149</v>
      </c>
      <c r="G63" s="402"/>
      <c r="H63" s="92" t="s">
        <v>148</v>
      </c>
      <c r="I63" s="92" t="s">
        <v>149</v>
      </c>
      <c r="J63" s="370"/>
      <c r="K63" s="92" t="s">
        <v>148</v>
      </c>
      <c r="L63" s="92" t="s">
        <v>149</v>
      </c>
      <c r="M63" s="402"/>
      <c r="N63" s="92" t="s">
        <v>148</v>
      </c>
      <c r="O63" s="92" t="s">
        <v>149</v>
      </c>
      <c r="P63" s="402"/>
      <c r="Q63" s="92" t="s">
        <v>148</v>
      </c>
      <c r="R63" s="92" t="s">
        <v>149</v>
      </c>
      <c r="S63" s="370"/>
      <c r="T63" s="92" t="s">
        <v>148</v>
      </c>
      <c r="U63" s="92" t="s">
        <v>149</v>
      </c>
      <c r="V63" s="402"/>
      <c r="W63" s="92" t="s">
        <v>148</v>
      </c>
      <c r="X63" s="92" t="s">
        <v>149</v>
      </c>
      <c r="Y63" s="402"/>
      <c r="Z63" s="92" t="s">
        <v>148</v>
      </c>
      <c r="AA63" s="92" t="s">
        <v>149</v>
      </c>
      <c r="AB63" s="398"/>
      <c r="AC63" s="154"/>
    </row>
    <row r="64" spans="1:29" x14ac:dyDescent="0.2">
      <c r="A64" s="177" t="s">
        <v>150</v>
      </c>
      <c r="B64" s="128">
        <v>1471672</v>
      </c>
      <c r="C64" s="128">
        <v>799311</v>
      </c>
      <c r="D64" s="130">
        <v>39.299999999999997</v>
      </c>
      <c r="E64" s="128">
        <v>1269501</v>
      </c>
      <c r="F64" s="128">
        <v>671519</v>
      </c>
      <c r="G64" s="130">
        <v>33.9</v>
      </c>
      <c r="H64" s="128">
        <v>1003759</v>
      </c>
      <c r="I64" s="128">
        <v>587348</v>
      </c>
      <c r="J64" s="130">
        <v>26.8</v>
      </c>
      <c r="K64" s="128">
        <v>282608</v>
      </c>
      <c r="L64" s="128">
        <v>125976</v>
      </c>
      <c r="M64" s="130">
        <v>33</v>
      </c>
      <c r="N64" s="128">
        <v>417930</v>
      </c>
      <c r="O64" s="128">
        <v>162116</v>
      </c>
      <c r="P64" s="130">
        <v>48.7</v>
      </c>
      <c r="Q64" s="128">
        <v>157073</v>
      </c>
      <c r="R64" s="128">
        <v>69520</v>
      </c>
      <c r="S64" s="130">
        <v>18.3</v>
      </c>
      <c r="T64" s="128">
        <v>1189064</v>
      </c>
      <c r="U64" s="128">
        <v>673335</v>
      </c>
      <c r="V64" s="130">
        <v>41.2</v>
      </c>
      <c r="W64" s="128">
        <v>851571</v>
      </c>
      <c r="X64" s="128">
        <v>509403</v>
      </c>
      <c r="Y64" s="130">
        <v>29.5</v>
      </c>
      <c r="Z64" s="128">
        <v>846686</v>
      </c>
      <c r="AA64" s="128">
        <v>517828</v>
      </c>
      <c r="AB64" s="130">
        <v>29.3</v>
      </c>
    </row>
    <row r="65" spans="1:28" x14ac:dyDescent="0.2">
      <c r="A65" s="91" t="s">
        <v>85</v>
      </c>
      <c r="B65" s="128">
        <v>7818</v>
      </c>
      <c r="C65" s="128">
        <v>4397</v>
      </c>
      <c r="D65" s="130">
        <v>2.6</v>
      </c>
      <c r="E65" s="128">
        <v>108514</v>
      </c>
      <c r="F65" s="128">
        <v>73435</v>
      </c>
      <c r="G65" s="130">
        <v>36</v>
      </c>
      <c r="H65" s="128">
        <v>185040</v>
      </c>
      <c r="I65" s="128">
        <v>122722</v>
      </c>
      <c r="J65" s="130">
        <v>61.4</v>
      </c>
      <c r="K65" s="128">
        <v>3909</v>
      </c>
      <c r="L65" s="128">
        <v>1898</v>
      </c>
      <c r="M65" s="130">
        <v>12.4</v>
      </c>
      <c r="N65" s="128">
        <v>13455</v>
      </c>
      <c r="O65" s="128">
        <v>6635</v>
      </c>
      <c r="P65" s="130">
        <v>42.7</v>
      </c>
      <c r="Q65" s="128">
        <v>14116</v>
      </c>
      <c r="R65" s="128">
        <v>6663</v>
      </c>
      <c r="S65" s="130">
        <v>44.8</v>
      </c>
      <c r="T65" s="128">
        <v>3909</v>
      </c>
      <c r="U65" s="128">
        <v>2499</v>
      </c>
      <c r="V65" s="130">
        <v>1.4</v>
      </c>
      <c r="W65" s="128">
        <v>95059</v>
      </c>
      <c r="X65" s="128">
        <v>66800</v>
      </c>
      <c r="Y65" s="130">
        <v>35.200000000000003</v>
      </c>
      <c r="Z65" s="128">
        <v>170924</v>
      </c>
      <c r="AA65" s="128">
        <v>116059</v>
      </c>
      <c r="AB65" s="130">
        <v>63.3</v>
      </c>
    </row>
    <row r="66" spans="1:28" x14ac:dyDescent="0.2">
      <c r="A66" s="167" t="s">
        <v>151</v>
      </c>
      <c r="B66" s="128">
        <v>74944</v>
      </c>
      <c r="C66" s="128">
        <v>40217</v>
      </c>
      <c r="D66" s="130">
        <v>36</v>
      </c>
      <c r="E66" s="128">
        <v>127779</v>
      </c>
      <c r="F66" s="128">
        <v>55552</v>
      </c>
      <c r="G66" s="130">
        <v>61.4</v>
      </c>
      <c r="H66" s="128">
        <v>5535</v>
      </c>
      <c r="I66" s="128">
        <v>2804</v>
      </c>
      <c r="J66" s="130">
        <v>2.7</v>
      </c>
      <c r="K66" s="128">
        <v>39190</v>
      </c>
      <c r="L66" s="128">
        <v>16945</v>
      </c>
      <c r="M66" s="130">
        <v>30.7</v>
      </c>
      <c r="N66" s="128">
        <v>84624</v>
      </c>
      <c r="O66" s="128">
        <v>29124</v>
      </c>
      <c r="P66" s="130">
        <v>66.3</v>
      </c>
      <c r="Q66" s="128">
        <v>3779</v>
      </c>
      <c r="R66" s="128">
        <v>1703</v>
      </c>
      <c r="S66" s="130">
        <v>3</v>
      </c>
      <c r="T66" s="128">
        <v>35754</v>
      </c>
      <c r="U66" s="128">
        <v>23272</v>
      </c>
      <c r="V66" s="130">
        <v>44.3</v>
      </c>
      <c r="W66" s="128">
        <v>43155</v>
      </c>
      <c r="X66" s="128">
        <v>26428</v>
      </c>
      <c r="Y66" s="130">
        <v>53.5</v>
      </c>
      <c r="Z66" s="128">
        <v>1756</v>
      </c>
      <c r="AA66" s="128">
        <v>1101</v>
      </c>
      <c r="AB66" s="130">
        <v>2.2000000000000002</v>
      </c>
    </row>
    <row r="67" spans="1:28" x14ac:dyDescent="0.2">
      <c r="A67" s="167" t="s">
        <v>152</v>
      </c>
      <c r="B67" s="128">
        <v>117778</v>
      </c>
      <c r="C67" s="128">
        <v>69055</v>
      </c>
      <c r="D67" s="130">
        <v>36.200000000000003</v>
      </c>
      <c r="E67" s="128">
        <v>22473</v>
      </c>
      <c r="F67" s="128">
        <v>12091</v>
      </c>
      <c r="G67" s="130">
        <v>6.9</v>
      </c>
      <c r="H67" s="128">
        <v>185396</v>
      </c>
      <c r="I67" s="128">
        <v>107926</v>
      </c>
      <c r="J67" s="130">
        <v>56.9</v>
      </c>
      <c r="K67" s="128">
        <v>8663</v>
      </c>
      <c r="L67" s="128">
        <v>4601</v>
      </c>
      <c r="M67" s="130">
        <v>14.7</v>
      </c>
      <c r="N67" s="128">
        <v>19528</v>
      </c>
      <c r="O67" s="128">
        <v>10400</v>
      </c>
      <c r="P67" s="130">
        <v>33.1</v>
      </c>
      <c r="Q67" s="128">
        <v>30747</v>
      </c>
      <c r="R67" s="128">
        <v>14565</v>
      </c>
      <c r="S67" s="130">
        <v>52.2</v>
      </c>
      <c r="T67" s="128">
        <v>109115</v>
      </c>
      <c r="U67" s="128">
        <v>64454</v>
      </c>
      <c r="V67" s="130">
        <v>40.9</v>
      </c>
      <c r="W67" s="128">
        <v>2945</v>
      </c>
      <c r="X67" s="128">
        <v>1691</v>
      </c>
      <c r="Y67" s="130">
        <v>1.1000000000000001</v>
      </c>
      <c r="Z67" s="128">
        <v>154649</v>
      </c>
      <c r="AA67" s="128">
        <v>93361</v>
      </c>
      <c r="AB67" s="130">
        <v>58</v>
      </c>
    </row>
    <row r="68" spans="1:28" x14ac:dyDescent="0.2">
      <c r="A68" s="167" t="s">
        <v>153</v>
      </c>
      <c r="B68" s="128">
        <v>117721</v>
      </c>
      <c r="C68" s="128">
        <v>68096</v>
      </c>
      <c r="D68" s="130">
        <v>43.6</v>
      </c>
      <c r="E68" s="128">
        <v>62072</v>
      </c>
      <c r="F68" s="128">
        <v>33237</v>
      </c>
      <c r="G68" s="130">
        <v>23</v>
      </c>
      <c r="H68" s="128">
        <v>90117</v>
      </c>
      <c r="I68" s="128">
        <v>53605</v>
      </c>
      <c r="J68" s="130">
        <v>33.4</v>
      </c>
      <c r="K68" s="128">
        <v>19052</v>
      </c>
      <c r="L68" s="128">
        <v>9625</v>
      </c>
      <c r="M68" s="130">
        <v>32.200000000000003</v>
      </c>
      <c r="N68" s="128">
        <v>36061</v>
      </c>
      <c r="O68" s="128">
        <v>16374</v>
      </c>
      <c r="P68" s="130">
        <v>60.9</v>
      </c>
      <c r="Q68" s="128">
        <v>4086</v>
      </c>
      <c r="R68" s="128">
        <v>2248</v>
      </c>
      <c r="S68" s="130">
        <v>6.9</v>
      </c>
      <c r="T68" s="128">
        <v>98669</v>
      </c>
      <c r="U68" s="128">
        <v>58471</v>
      </c>
      <c r="V68" s="130">
        <v>46.8</v>
      </c>
      <c r="W68" s="128">
        <v>26011</v>
      </c>
      <c r="X68" s="128">
        <v>16863</v>
      </c>
      <c r="Y68" s="130">
        <v>12.3</v>
      </c>
      <c r="Z68" s="128">
        <v>86031</v>
      </c>
      <c r="AA68" s="128">
        <v>51357</v>
      </c>
      <c r="AB68" s="130">
        <v>40.799999999999997</v>
      </c>
    </row>
    <row r="69" spans="1:28" x14ac:dyDescent="0.2">
      <c r="A69" s="167" t="s">
        <v>154</v>
      </c>
      <c r="B69" s="128">
        <v>779</v>
      </c>
      <c r="C69" s="128">
        <v>548</v>
      </c>
      <c r="D69" s="130">
        <v>1</v>
      </c>
      <c r="E69" s="128">
        <v>203</v>
      </c>
      <c r="F69" s="128">
        <v>16</v>
      </c>
      <c r="G69" s="130">
        <v>0.3</v>
      </c>
      <c r="H69" s="128">
        <v>79063</v>
      </c>
      <c r="I69" s="128">
        <v>40138</v>
      </c>
      <c r="J69" s="130">
        <v>98.8</v>
      </c>
      <c r="K69" s="128">
        <v>779</v>
      </c>
      <c r="L69" s="128">
        <v>548</v>
      </c>
      <c r="M69" s="130">
        <v>34.5</v>
      </c>
      <c r="N69" s="128">
        <v>203</v>
      </c>
      <c r="O69" s="128">
        <v>16</v>
      </c>
      <c r="P69" s="130">
        <v>9</v>
      </c>
      <c r="Q69" s="128">
        <v>1275</v>
      </c>
      <c r="R69" s="128">
        <v>570</v>
      </c>
      <c r="S69" s="130">
        <v>56.5</v>
      </c>
      <c r="T69" s="287" t="s">
        <v>203</v>
      </c>
      <c r="U69" s="287" t="s">
        <v>203</v>
      </c>
      <c r="V69" s="287" t="s">
        <v>203</v>
      </c>
      <c r="W69" s="287" t="s">
        <v>203</v>
      </c>
      <c r="X69" s="287" t="s">
        <v>203</v>
      </c>
      <c r="Y69" s="287" t="s">
        <v>203</v>
      </c>
      <c r="Z69" s="128">
        <v>77788</v>
      </c>
      <c r="AA69" s="128">
        <v>39568</v>
      </c>
      <c r="AB69" s="130">
        <v>100</v>
      </c>
    </row>
    <row r="70" spans="1:28" x14ac:dyDescent="0.2">
      <c r="A70" s="167" t="s">
        <v>155</v>
      </c>
      <c r="B70" s="128">
        <v>5935</v>
      </c>
      <c r="C70" s="128">
        <v>3361</v>
      </c>
      <c r="D70" s="130">
        <v>1</v>
      </c>
      <c r="E70" s="128">
        <v>475095</v>
      </c>
      <c r="F70" s="128">
        <v>243966</v>
      </c>
      <c r="G70" s="130">
        <v>80.2</v>
      </c>
      <c r="H70" s="128">
        <v>111509</v>
      </c>
      <c r="I70" s="128">
        <v>61682</v>
      </c>
      <c r="J70" s="130">
        <v>18.8</v>
      </c>
      <c r="K70" s="128">
        <v>2524</v>
      </c>
      <c r="L70" s="128">
        <v>1157</v>
      </c>
      <c r="M70" s="130">
        <v>2.9</v>
      </c>
      <c r="N70" s="128">
        <v>33251</v>
      </c>
      <c r="O70" s="128">
        <v>12464</v>
      </c>
      <c r="P70" s="130">
        <v>38.700000000000003</v>
      </c>
      <c r="Q70" s="128">
        <v>50126</v>
      </c>
      <c r="R70" s="128">
        <v>27465</v>
      </c>
      <c r="S70" s="130">
        <v>58.4</v>
      </c>
      <c r="T70" s="128">
        <v>3411</v>
      </c>
      <c r="U70" s="128">
        <v>2204</v>
      </c>
      <c r="V70" s="130">
        <v>0.7</v>
      </c>
      <c r="W70" s="128">
        <v>441844</v>
      </c>
      <c r="X70" s="128">
        <v>231502</v>
      </c>
      <c r="Y70" s="130">
        <v>87.2</v>
      </c>
      <c r="Z70" s="128">
        <v>61383</v>
      </c>
      <c r="AA70" s="128">
        <v>34217</v>
      </c>
      <c r="AB70" s="130">
        <v>12.1</v>
      </c>
    </row>
    <row r="71" spans="1:28" x14ac:dyDescent="0.2">
      <c r="A71" s="167" t="s">
        <v>156</v>
      </c>
      <c r="B71" s="128">
        <v>119283</v>
      </c>
      <c r="C71" s="128">
        <v>49157</v>
      </c>
      <c r="D71" s="130">
        <v>64.8</v>
      </c>
      <c r="E71" s="128">
        <v>44883</v>
      </c>
      <c r="F71" s="128">
        <v>27209</v>
      </c>
      <c r="G71" s="130">
        <v>24.4</v>
      </c>
      <c r="H71" s="128">
        <v>19775</v>
      </c>
      <c r="I71" s="128">
        <v>5665</v>
      </c>
      <c r="J71" s="130">
        <v>10.8</v>
      </c>
      <c r="K71" s="128">
        <v>5703</v>
      </c>
      <c r="L71" s="128">
        <v>1764</v>
      </c>
      <c r="M71" s="130">
        <v>21.6</v>
      </c>
      <c r="N71" s="128">
        <v>16979</v>
      </c>
      <c r="O71" s="128">
        <v>9667</v>
      </c>
      <c r="P71" s="130">
        <v>64.2</v>
      </c>
      <c r="Q71" s="128">
        <v>3775</v>
      </c>
      <c r="R71" s="287" t="s">
        <v>203</v>
      </c>
      <c r="S71" s="130">
        <v>14.3</v>
      </c>
      <c r="T71" s="128">
        <v>113580</v>
      </c>
      <c r="U71" s="128">
        <v>47393</v>
      </c>
      <c r="V71" s="130">
        <v>72.099999999999994</v>
      </c>
      <c r="W71" s="128">
        <v>27904</v>
      </c>
      <c r="X71" s="128">
        <v>17542</v>
      </c>
      <c r="Y71" s="130">
        <v>17.7</v>
      </c>
      <c r="Z71" s="128">
        <v>16000</v>
      </c>
      <c r="AA71" s="128">
        <v>5665</v>
      </c>
      <c r="AB71" s="130">
        <v>10.199999999999999</v>
      </c>
    </row>
    <row r="72" spans="1:28" x14ac:dyDescent="0.2">
      <c r="A72" s="80" t="s">
        <v>92</v>
      </c>
      <c r="B72" s="128">
        <v>92117</v>
      </c>
      <c r="C72" s="128">
        <v>42956</v>
      </c>
      <c r="D72" s="130">
        <v>40.799999999999997</v>
      </c>
      <c r="E72" s="128">
        <v>92579</v>
      </c>
      <c r="F72" s="128">
        <v>59007</v>
      </c>
      <c r="G72" s="130">
        <v>41</v>
      </c>
      <c r="H72" s="128">
        <v>41093</v>
      </c>
      <c r="I72" s="128">
        <v>26375</v>
      </c>
      <c r="J72" s="130">
        <v>18.2</v>
      </c>
      <c r="K72" s="128">
        <v>8370</v>
      </c>
      <c r="L72" s="128">
        <v>3795</v>
      </c>
      <c r="M72" s="130">
        <v>26.4</v>
      </c>
      <c r="N72" s="128">
        <v>21634</v>
      </c>
      <c r="O72" s="128">
        <v>8490</v>
      </c>
      <c r="P72" s="130">
        <v>68.3</v>
      </c>
      <c r="Q72" s="128">
        <v>1684</v>
      </c>
      <c r="R72" s="128">
        <v>765</v>
      </c>
      <c r="S72" s="130">
        <v>5.3</v>
      </c>
      <c r="T72" s="128">
        <v>83747</v>
      </c>
      <c r="U72" s="128">
        <v>39161</v>
      </c>
      <c r="V72" s="130">
        <v>43.1</v>
      </c>
      <c r="W72" s="128">
        <v>70945</v>
      </c>
      <c r="X72" s="128">
        <v>50517</v>
      </c>
      <c r="Y72" s="130">
        <v>36.6</v>
      </c>
      <c r="Z72" s="128">
        <v>39409</v>
      </c>
      <c r="AA72" s="128">
        <v>25610</v>
      </c>
      <c r="AB72" s="130">
        <v>20.3</v>
      </c>
    </row>
    <row r="73" spans="1:28" x14ac:dyDescent="0.2">
      <c r="A73" s="167" t="s">
        <v>157</v>
      </c>
      <c r="B73" s="128">
        <v>149199</v>
      </c>
      <c r="C73" s="128">
        <v>83033</v>
      </c>
      <c r="D73" s="130">
        <v>60.8</v>
      </c>
      <c r="E73" s="128">
        <v>26090</v>
      </c>
      <c r="F73" s="128">
        <v>12202</v>
      </c>
      <c r="G73" s="130">
        <v>10.6</v>
      </c>
      <c r="H73" s="128">
        <v>70069</v>
      </c>
      <c r="I73" s="128">
        <v>36649</v>
      </c>
      <c r="J73" s="130">
        <v>28.6</v>
      </c>
      <c r="K73" s="128">
        <v>7347</v>
      </c>
      <c r="L73" s="128">
        <v>3752</v>
      </c>
      <c r="M73" s="130">
        <v>27.7</v>
      </c>
      <c r="N73" s="128">
        <v>17092</v>
      </c>
      <c r="O73" s="128">
        <v>7106</v>
      </c>
      <c r="P73" s="130">
        <v>64.400000000000006</v>
      </c>
      <c r="Q73" s="128">
        <v>2114</v>
      </c>
      <c r="R73" s="128">
        <v>1121</v>
      </c>
      <c r="S73" s="130">
        <v>8</v>
      </c>
      <c r="T73" s="128">
        <v>141852</v>
      </c>
      <c r="U73" s="128">
        <v>79281</v>
      </c>
      <c r="V73" s="130">
        <v>64.8</v>
      </c>
      <c r="W73" s="128">
        <v>8998</v>
      </c>
      <c r="X73" s="128">
        <v>5096</v>
      </c>
      <c r="Y73" s="130">
        <v>4.0999999999999996</v>
      </c>
      <c r="Z73" s="128">
        <v>67955</v>
      </c>
      <c r="AA73" s="128">
        <v>35528</v>
      </c>
      <c r="AB73" s="130">
        <v>31.1</v>
      </c>
    </row>
    <row r="74" spans="1:28" x14ac:dyDescent="0.2">
      <c r="A74" s="167" t="s">
        <v>158</v>
      </c>
      <c r="B74" s="128">
        <v>119847</v>
      </c>
      <c r="C74" s="128">
        <v>64014</v>
      </c>
      <c r="D74" s="130">
        <v>51.2</v>
      </c>
      <c r="E74" s="128">
        <v>103958</v>
      </c>
      <c r="F74" s="128">
        <v>43972</v>
      </c>
      <c r="G74" s="130">
        <v>44.4</v>
      </c>
      <c r="H74" s="128">
        <v>10192</v>
      </c>
      <c r="I74" s="128">
        <v>3295</v>
      </c>
      <c r="J74" s="130">
        <v>4.4000000000000004</v>
      </c>
      <c r="K74" s="128">
        <v>36243</v>
      </c>
      <c r="L74" s="128">
        <v>12214</v>
      </c>
      <c r="M74" s="130">
        <v>30.1</v>
      </c>
      <c r="N74" s="128">
        <v>76927</v>
      </c>
      <c r="O74" s="128">
        <v>27712</v>
      </c>
      <c r="P74" s="130">
        <v>63.8</v>
      </c>
      <c r="Q74" s="128">
        <v>7378</v>
      </c>
      <c r="R74" s="128">
        <v>1826</v>
      </c>
      <c r="S74" s="130">
        <v>6.1</v>
      </c>
      <c r="T74" s="128">
        <v>83604</v>
      </c>
      <c r="U74" s="128">
        <v>51800</v>
      </c>
      <c r="V74" s="130">
        <v>73.7</v>
      </c>
      <c r="W74" s="128">
        <v>27031</v>
      </c>
      <c r="X74" s="128">
        <v>16260</v>
      </c>
      <c r="Y74" s="130">
        <v>23.8</v>
      </c>
      <c r="Z74" s="128">
        <v>2814</v>
      </c>
      <c r="AA74" s="128">
        <v>1469</v>
      </c>
      <c r="AB74" s="130">
        <v>2.5</v>
      </c>
    </row>
    <row r="75" spans="1:28" x14ac:dyDescent="0.2">
      <c r="A75" s="167" t="s">
        <v>159</v>
      </c>
      <c r="B75" s="128">
        <v>113190</v>
      </c>
      <c r="C75" s="128">
        <v>68586</v>
      </c>
      <c r="D75" s="130">
        <v>87.3</v>
      </c>
      <c r="E75" s="128">
        <v>14915</v>
      </c>
      <c r="F75" s="128">
        <v>6915</v>
      </c>
      <c r="G75" s="130">
        <v>11.5</v>
      </c>
      <c r="H75" s="128">
        <v>1512</v>
      </c>
      <c r="I75" s="128">
        <v>1257</v>
      </c>
      <c r="J75" s="130">
        <v>1.2</v>
      </c>
      <c r="K75" s="128">
        <v>5375</v>
      </c>
      <c r="L75" s="128">
        <v>2105</v>
      </c>
      <c r="M75" s="130">
        <v>73.099999999999994</v>
      </c>
      <c r="N75" s="128">
        <v>1979</v>
      </c>
      <c r="O75" s="128">
        <v>259</v>
      </c>
      <c r="P75" s="130">
        <v>26.9</v>
      </c>
      <c r="Q75" s="287" t="s">
        <v>203</v>
      </c>
      <c r="R75" s="287" t="s">
        <v>203</v>
      </c>
      <c r="S75" s="287" t="s">
        <v>203</v>
      </c>
      <c r="T75" s="128">
        <v>107815</v>
      </c>
      <c r="U75" s="128">
        <v>66481</v>
      </c>
      <c r="V75" s="130">
        <v>88.2</v>
      </c>
      <c r="W75" s="128">
        <v>12936</v>
      </c>
      <c r="X75" s="128">
        <v>6656</v>
      </c>
      <c r="Y75" s="130">
        <v>10.6</v>
      </c>
      <c r="Z75" s="128">
        <v>1512</v>
      </c>
      <c r="AA75" s="128">
        <v>1257</v>
      </c>
      <c r="AB75" s="130">
        <v>1.2</v>
      </c>
    </row>
    <row r="76" spans="1:28" x14ac:dyDescent="0.2">
      <c r="A76" s="167" t="s">
        <v>160</v>
      </c>
      <c r="B76" s="287" t="s">
        <v>203</v>
      </c>
      <c r="C76" s="287" t="s">
        <v>203</v>
      </c>
      <c r="D76" s="287" t="s">
        <v>203</v>
      </c>
      <c r="E76" s="128">
        <v>7859</v>
      </c>
      <c r="F76" s="128">
        <v>5155</v>
      </c>
      <c r="G76" s="130">
        <v>100</v>
      </c>
      <c r="H76" s="287" t="s">
        <v>203</v>
      </c>
      <c r="I76" s="287" t="s">
        <v>203</v>
      </c>
      <c r="J76" s="287" t="s">
        <v>203</v>
      </c>
      <c r="K76" s="287" t="s">
        <v>203</v>
      </c>
      <c r="L76" s="287" t="s">
        <v>203</v>
      </c>
      <c r="M76" s="287" t="s">
        <v>203</v>
      </c>
      <c r="N76" s="128">
        <v>146</v>
      </c>
      <c r="O76" s="128">
        <v>51</v>
      </c>
      <c r="P76" s="130">
        <v>100</v>
      </c>
      <c r="Q76" s="287" t="s">
        <v>203</v>
      </c>
      <c r="R76" s="287" t="s">
        <v>203</v>
      </c>
      <c r="S76" s="287" t="s">
        <v>203</v>
      </c>
      <c r="T76" s="287" t="s">
        <v>203</v>
      </c>
      <c r="U76" s="287" t="s">
        <v>203</v>
      </c>
      <c r="V76" s="287" t="s">
        <v>203</v>
      </c>
      <c r="W76" s="128">
        <v>7713</v>
      </c>
      <c r="X76" s="128">
        <v>5104</v>
      </c>
      <c r="Y76" s="130">
        <v>100</v>
      </c>
      <c r="Z76" s="287" t="s">
        <v>203</v>
      </c>
      <c r="AA76" s="287" t="s">
        <v>203</v>
      </c>
      <c r="AB76" s="287" t="s">
        <v>203</v>
      </c>
    </row>
    <row r="77" spans="1:28" x14ac:dyDescent="0.2">
      <c r="A77" s="167" t="s">
        <v>161</v>
      </c>
      <c r="B77" s="128">
        <v>152089</v>
      </c>
      <c r="C77" s="128">
        <v>83494</v>
      </c>
      <c r="D77" s="130">
        <v>61</v>
      </c>
      <c r="E77" s="128">
        <v>49066</v>
      </c>
      <c r="F77" s="128">
        <v>23473</v>
      </c>
      <c r="G77" s="130">
        <v>19.7</v>
      </c>
      <c r="H77" s="128">
        <v>48216</v>
      </c>
      <c r="I77" s="128">
        <v>39358</v>
      </c>
      <c r="J77" s="130">
        <v>19.3</v>
      </c>
      <c r="K77" s="128">
        <v>37460</v>
      </c>
      <c r="L77" s="128">
        <v>17067</v>
      </c>
      <c r="M77" s="130">
        <v>53.1</v>
      </c>
      <c r="N77" s="128">
        <v>25340</v>
      </c>
      <c r="O77" s="128">
        <v>11665</v>
      </c>
      <c r="P77" s="130">
        <v>36</v>
      </c>
      <c r="Q77" s="128">
        <v>7685</v>
      </c>
      <c r="R77" s="128">
        <v>4112</v>
      </c>
      <c r="S77" s="130">
        <v>10.9</v>
      </c>
      <c r="T77" s="128">
        <v>114629</v>
      </c>
      <c r="U77" s="128">
        <v>66427</v>
      </c>
      <c r="V77" s="130">
        <v>64.099999999999994</v>
      </c>
      <c r="W77" s="128">
        <v>23726</v>
      </c>
      <c r="X77" s="128">
        <v>11808</v>
      </c>
      <c r="Y77" s="130">
        <v>13.3</v>
      </c>
      <c r="Z77" s="128">
        <v>40531</v>
      </c>
      <c r="AA77" s="128">
        <v>35246</v>
      </c>
      <c r="AB77" s="130">
        <v>22.7</v>
      </c>
    </row>
    <row r="78" spans="1:28" x14ac:dyDescent="0.2">
      <c r="A78" s="167" t="s">
        <v>162</v>
      </c>
      <c r="B78" s="128">
        <v>102024</v>
      </c>
      <c r="C78" s="128">
        <v>55577</v>
      </c>
      <c r="D78" s="130">
        <v>58</v>
      </c>
      <c r="E78" s="128">
        <v>48968</v>
      </c>
      <c r="F78" s="128">
        <v>19376</v>
      </c>
      <c r="G78" s="130">
        <v>27.8</v>
      </c>
      <c r="H78" s="128">
        <v>25063</v>
      </c>
      <c r="I78" s="128">
        <v>8738</v>
      </c>
      <c r="J78" s="130">
        <v>14.2</v>
      </c>
      <c r="K78" s="128">
        <v>51909</v>
      </c>
      <c r="L78" s="128">
        <v>23399</v>
      </c>
      <c r="M78" s="130">
        <v>44.6</v>
      </c>
      <c r="N78" s="128">
        <v>42073</v>
      </c>
      <c r="O78" s="128">
        <v>16157</v>
      </c>
      <c r="P78" s="130">
        <v>36.200000000000003</v>
      </c>
      <c r="Q78" s="128">
        <v>22375</v>
      </c>
      <c r="R78" s="128">
        <v>7729</v>
      </c>
      <c r="S78" s="130">
        <v>19.2</v>
      </c>
      <c r="T78" s="128">
        <v>50115</v>
      </c>
      <c r="U78" s="128">
        <v>32178</v>
      </c>
      <c r="V78" s="130">
        <v>83.9</v>
      </c>
      <c r="W78" s="128">
        <v>6895</v>
      </c>
      <c r="X78" s="128">
        <v>3219</v>
      </c>
      <c r="Y78" s="130">
        <v>11.5</v>
      </c>
      <c r="Z78" s="128">
        <v>2688</v>
      </c>
      <c r="AA78" s="128">
        <v>1009</v>
      </c>
      <c r="AB78" s="130">
        <v>4.5</v>
      </c>
    </row>
    <row r="79" spans="1:28" x14ac:dyDescent="0.2">
      <c r="A79" s="167" t="s">
        <v>163</v>
      </c>
      <c r="B79" s="128">
        <v>205951</v>
      </c>
      <c r="C79" s="128">
        <v>116295</v>
      </c>
      <c r="D79" s="130">
        <v>87.2</v>
      </c>
      <c r="E79" s="128">
        <v>26930</v>
      </c>
      <c r="F79" s="128">
        <v>7305</v>
      </c>
      <c r="G79" s="130">
        <v>11.4</v>
      </c>
      <c r="H79" s="128">
        <v>3407</v>
      </c>
      <c r="I79" s="128">
        <v>1564</v>
      </c>
      <c r="J79" s="130">
        <v>1.4</v>
      </c>
      <c r="K79" s="128">
        <v>35028</v>
      </c>
      <c r="L79" s="128">
        <v>17906</v>
      </c>
      <c r="M79" s="130">
        <v>60.7</v>
      </c>
      <c r="N79" s="128">
        <v>22025</v>
      </c>
      <c r="O79" s="128">
        <v>4202</v>
      </c>
      <c r="P79" s="130">
        <v>38.200000000000003</v>
      </c>
      <c r="Q79" s="128">
        <v>633</v>
      </c>
      <c r="R79" s="128">
        <v>24</v>
      </c>
      <c r="S79" s="130">
        <v>1.1000000000000001</v>
      </c>
      <c r="T79" s="128">
        <v>170923</v>
      </c>
      <c r="U79" s="128">
        <v>98389</v>
      </c>
      <c r="V79" s="130">
        <v>95.7</v>
      </c>
      <c r="W79" s="128">
        <v>4905</v>
      </c>
      <c r="X79" s="128">
        <v>3103</v>
      </c>
      <c r="Y79" s="130">
        <v>2.7</v>
      </c>
      <c r="Z79" s="128">
        <v>2774</v>
      </c>
      <c r="AA79" s="128">
        <v>1540</v>
      </c>
      <c r="AB79" s="130">
        <v>1.6</v>
      </c>
    </row>
    <row r="80" spans="1:28" x14ac:dyDescent="0.2">
      <c r="A80" s="91" t="s">
        <v>164</v>
      </c>
      <c r="B80" s="128">
        <v>22174</v>
      </c>
      <c r="C80" s="128">
        <v>13061</v>
      </c>
      <c r="D80" s="130">
        <v>28.6</v>
      </c>
      <c r="E80" s="128">
        <v>47632</v>
      </c>
      <c r="F80" s="128">
        <v>44607</v>
      </c>
      <c r="G80" s="130">
        <v>61.4</v>
      </c>
      <c r="H80" s="128">
        <v>7741</v>
      </c>
      <c r="I80" s="128">
        <v>4307</v>
      </c>
      <c r="J80" s="130">
        <v>10</v>
      </c>
      <c r="K80" s="128">
        <v>1316</v>
      </c>
      <c r="L80" s="128">
        <v>354</v>
      </c>
      <c r="M80" s="130">
        <v>62.8</v>
      </c>
      <c r="N80" s="128">
        <v>776</v>
      </c>
      <c r="O80" s="128">
        <v>203</v>
      </c>
      <c r="P80" s="130">
        <v>37</v>
      </c>
      <c r="Q80" s="128">
        <v>4</v>
      </c>
      <c r="R80" s="128">
        <v>4</v>
      </c>
      <c r="S80" s="130">
        <v>0.2</v>
      </c>
      <c r="T80" s="128">
        <v>20858</v>
      </c>
      <c r="U80" s="128">
        <v>12707</v>
      </c>
      <c r="V80" s="130">
        <v>27.6</v>
      </c>
      <c r="W80" s="128">
        <v>46856</v>
      </c>
      <c r="X80" s="128">
        <v>44404</v>
      </c>
      <c r="Y80" s="130">
        <v>62.1</v>
      </c>
      <c r="Z80" s="128">
        <v>7737</v>
      </c>
      <c r="AA80" s="128">
        <v>4303</v>
      </c>
      <c r="AB80" s="130">
        <v>10.3</v>
      </c>
    </row>
    <row r="81" spans="1:61" x14ac:dyDescent="0.2">
      <c r="A81" s="167" t="s">
        <v>165</v>
      </c>
      <c r="B81" s="128">
        <v>63462</v>
      </c>
      <c r="C81" s="128">
        <v>31867</v>
      </c>
      <c r="D81" s="130">
        <v>32.799999999999997</v>
      </c>
      <c r="E81" s="128">
        <v>10069</v>
      </c>
      <c r="F81" s="128">
        <v>4001</v>
      </c>
      <c r="G81" s="130">
        <v>5.2</v>
      </c>
      <c r="H81" s="128">
        <v>119731</v>
      </c>
      <c r="I81" s="128">
        <v>71263</v>
      </c>
      <c r="J81" s="130">
        <v>62</v>
      </c>
      <c r="K81" s="128">
        <v>15542</v>
      </c>
      <c r="L81" s="128">
        <v>5774</v>
      </c>
      <c r="M81" s="130">
        <v>55.2</v>
      </c>
      <c r="N81" s="128">
        <v>5622</v>
      </c>
      <c r="O81" s="128">
        <v>1591</v>
      </c>
      <c r="P81" s="130">
        <v>20</v>
      </c>
      <c r="Q81" s="128">
        <v>6996</v>
      </c>
      <c r="R81" s="128">
        <v>725</v>
      </c>
      <c r="S81" s="130">
        <v>24.8</v>
      </c>
      <c r="T81" s="128">
        <v>47920</v>
      </c>
      <c r="U81" s="128">
        <v>26093</v>
      </c>
      <c r="V81" s="130">
        <v>29</v>
      </c>
      <c r="W81" s="128">
        <v>4447</v>
      </c>
      <c r="X81" s="128">
        <v>2410</v>
      </c>
      <c r="Y81" s="130">
        <v>2.7</v>
      </c>
      <c r="Z81" s="128">
        <v>112735</v>
      </c>
      <c r="AA81" s="128">
        <v>70538</v>
      </c>
      <c r="AB81" s="130">
        <v>68.3</v>
      </c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</row>
    <row r="82" spans="1:61" x14ac:dyDescent="0.2">
      <c r="A82" s="80" t="s">
        <v>166</v>
      </c>
      <c r="B82" s="128">
        <v>59</v>
      </c>
      <c r="C82" s="128">
        <v>41</v>
      </c>
      <c r="D82" s="130">
        <v>100</v>
      </c>
      <c r="E82" s="287" t="s">
        <v>203</v>
      </c>
      <c r="F82" s="287" t="s">
        <v>203</v>
      </c>
      <c r="G82" s="287" t="s">
        <v>203</v>
      </c>
      <c r="H82" s="287" t="s">
        <v>203</v>
      </c>
      <c r="I82" s="287" t="s">
        <v>203</v>
      </c>
      <c r="J82" s="287" t="s">
        <v>203</v>
      </c>
      <c r="K82" s="287" t="s">
        <v>203</v>
      </c>
      <c r="L82" s="287" t="s">
        <v>203</v>
      </c>
      <c r="M82" s="287" t="s">
        <v>203</v>
      </c>
      <c r="N82" s="287" t="s">
        <v>203</v>
      </c>
      <c r="O82" s="287" t="s">
        <v>203</v>
      </c>
      <c r="P82" s="287" t="s">
        <v>203</v>
      </c>
      <c r="Q82" s="287" t="s">
        <v>203</v>
      </c>
      <c r="R82" s="287" t="s">
        <v>203</v>
      </c>
      <c r="S82" s="287" t="s">
        <v>203</v>
      </c>
      <c r="T82" s="128">
        <v>59</v>
      </c>
      <c r="U82" s="128">
        <v>41</v>
      </c>
      <c r="V82" s="130">
        <v>100</v>
      </c>
      <c r="W82" s="287" t="s">
        <v>203</v>
      </c>
      <c r="X82" s="287" t="s">
        <v>203</v>
      </c>
      <c r="Y82" s="287" t="s">
        <v>203</v>
      </c>
      <c r="Z82" s="287" t="s">
        <v>203</v>
      </c>
      <c r="AA82" s="287" t="s">
        <v>203</v>
      </c>
      <c r="AB82" s="287" t="s">
        <v>203</v>
      </c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</row>
    <row r="83" spans="1:61" x14ac:dyDescent="0.2">
      <c r="A83" s="167" t="s">
        <v>168</v>
      </c>
      <c r="B83" s="135">
        <v>7302</v>
      </c>
      <c r="C83" s="135">
        <v>5556</v>
      </c>
      <c r="D83" s="147">
        <v>91.1</v>
      </c>
      <c r="E83" s="135">
        <v>416</v>
      </c>
      <c r="F83" s="136" t="s">
        <v>203</v>
      </c>
      <c r="G83" s="147">
        <v>5.2</v>
      </c>
      <c r="H83" s="135">
        <v>300</v>
      </c>
      <c r="I83" s="136" t="s">
        <v>203</v>
      </c>
      <c r="J83" s="147">
        <v>3.7</v>
      </c>
      <c r="K83" s="128">
        <v>4198</v>
      </c>
      <c r="L83" s="128">
        <v>3072</v>
      </c>
      <c r="M83" s="130">
        <v>89.1</v>
      </c>
      <c r="N83" s="128">
        <v>215</v>
      </c>
      <c r="O83" s="287" t="s">
        <v>203</v>
      </c>
      <c r="P83" s="130">
        <v>4.5999999999999996</v>
      </c>
      <c r="Q83" s="287">
        <v>300</v>
      </c>
      <c r="R83" s="287" t="s">
        <v>203</v>
      </c>
      <c r="S83" s="147">
        <v>6.4</v>
      </c>
      <c r="T83" s="135">
        <v>3104</v>
      </c>
      <c r="U83" s="135">
        <v>2484</v>
      </c>
      <c r="V83" s="147">
        <v>93.9</v>
      </c>
      <c r="W83" s="135">
        <v>201</v>
      </c>
      <c r="X83" s="136" t="s">
        <v>203</v>
      </c>
      <c r="Y83" s="147">
        <v>6.1</v>
      </c>
      <c r="Z83" s="136" t="s">
        <v>203</v>
      </c>
      <c r="AA83" s="136" t="s">
        <v>203</v>
      </c>
      <c r="AB83" s="136" t="s">
        <v>203</v>
      </c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</row>
    <row r="84" spans="1:61" s="203" customFormat="1" x14ac:dyDescent="0.2">
      <c r="A84" s="202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4"/>
      <c r="T84" s="151"/>
      <c r="U84" s="151"/>
      <c r="V84" s="151"/>
      <c r="W84" s="151"/>
      <c r="X84" s="151"/>
      <c r="Y84" s="151"/>
      <c r="Z84" s="151"/>
      <c r="AA84" s="151"/>
      <c r="AB84" s="151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</row>
    <row r="85" spans="1:61" x14ac:dyDescent="0.2">
      <c r="A85" s="177"/>
      <c r="B85" s="179"/>
      <c r="C85" s="85"/>
      <c r="D85" s="17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</row>
    <row r="86" spans="1:61" x14ac:dyDescent="0.2">
      <c r="A86" s="91"/>
      <c r="B86" s="91"/>
      <c r="C86" s="91"/>
      <c r="D86" s="91"/>
      <c r="F86" s="180"/>
      <c r="G86" s="180"/>
      <c r="H86" s="180"/>
      <c r="I86" s="180"/>
      <c r="J86" s="180"/>
      <c r="S86" s="180" t="s">
        <v>169</v>
      </c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</row>
    <row r="87" spans="1:61" ht="14.25" customHeight="1" x14ac:dyDescent="0.2">
      <c r="A87" s="407"/>
      <c r="B87" s="410" t="s">
        <v>231</v>
      </c>
      <c r="C87" s="411"/>
      <c r="D87" s="411"/>
      <c r="E87" s="411"/>
      <c r="F87" s="411"/>
      <c r="G87" s="411"/>
      <c r="H87" s="411"/>
      <c r="I87" s="411"/>
      <c r="J87" s="412"/>
      <c r="K87" s="410" t="s">
        <v>80</v>
      </c>
      <c r="L87" s="411"/>
      <c r="M87" s="411"/>
      <c r="N87" s="411"/>
      <c r="O87" s="411"/>
      <c r="P87" s="411"/>
      <c r="Q87" s="411"/>
      <c r="R87" s="411"/>
      <c r="S87" s="411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</row>
    <row r="88" spans="1:61" ht="12.75" customHeight="1" x14ac:dyDescent="0.2">
      <c r="A88" s="408"/>
      <c r="B88" s="413"/>
      <c r="C88" s="414"/>
      <c r="D88" s="414"/>
      <c r="E88" s="414"/>
      <c r="F88" s="414"/>
      <c r="G88" s="414"/>
      <c r="H88" s="414"/>
      <c r="I88" s="414"/>
      <c r="J88" s="415"/>
      <c r="K88" s="413"/>
      <c r="L88" s="414"/>
      <c r="M88" s="414"/>
      <c r="N88" s="414"/>
      <c r="O88" s="414"/>
      <c r="P88" s="414"/>
      <c r="Q88" s="414"/>
      <c r="R88" s="414"/>
      <c r="S88" s="414"/>
    </row>
    <row r="89" spans="1:61" ht="22.5" customHeight="1" x14ac:dyDescent="0.2">
      <c r="A89" s="408"/>
      <c r="B89" s="398" t="s">
        <v>142</v>
      </c>
      <c r="C89" s="400"/>
      <c r="D89" s="401" t="s">
        <v>143</v>
      </c>
      <c r="E89" s="398" t="s">
        <v>144</v>
      </c>
      <c r="F89" s="400"/>
      <c r="G89" s="401" t="s">
        <v>145</v>
      </c>
      <c r="H89" s="398" t="s">
        <v>146</v>
      </c>
      <c r="I89" s="400"/>
      <c r="J89" s="401" t="s">
        <v>147</v>
      </c>
      <c r="K89" s="398" t="s">
        <v>142</v>
      </c>
      <c r="L89" s="400"/>
      <c r="M89" s="401" t="s">
        <v>143</v>
      </c>
      <c r="N89" s="398" t="s">
        <v>144</v>
      </c>
      <c r="O89" s="403"/>
      <c r="P89" s="401" t="s">
        <v>145</v>
      </c>
      <c r="Q89" s="370" t="s">
        <v>146</v>
      </c>
      <c r="R89" s="370"/>
      <c r="S89" s="398" t="s">
        <v>147</v>
      </c>
    </row>
    <row r="90" spans="1:61" ht="47.25" customHeight="1" x14ac:dyDescent="0.2">
      <c r="A90" s="409"/>
      <c r="B90" s="92" t="s">
        <v>148</v>
      </c>
      <c r="C90" s="92" t="s">
        <v>149</v>
      </c>
      <c r="D90" s="402"/>
      <c r="E90" s="92" t="s">
        <v>148</v>
      </c>
      <c r="F90" s="92" t="s">
        <v>149</v>
      </c>
      <c r="G90" s="402"/>
      <c r="H90" s="92" t="s">
        <v>148</v>
      </c>
      <c r="I90" s="92" t="s">
        <v>149</v>
      </c>
      <c r="J90" s="402"/>
      <c r="K90" s="92" t="s">
        <v>148</v>
      </c>
      <c r="L90" s="92" t="s">
        <v>149</v>
      </c>
      <c r="M90" s="402"/>
      <c r="N90" s="92" t="s">
        <v>148</v>
      </c>
      <c r="O90" s="92" t="s">
        <v>149</v>
      </c>
      <c r="P90" s="402"/>
      <c r="Q90" s="92" t="s">
        <v>148</v>
      </c>
      <c r="R90" s="92" t="s">
        <v>149</v>
      </c>
      <c r="S90" s="398"/>
    </row>
    <row r="91" spans="1:61" x14ac:dyDescent="0.2">
      <c r="A91" s="177" t="s">
        <v>150</v>
      </c>
      <c r="B91" s="282">
        <v>2070367</v>
      </c>
      <c r="C91" s="282">
        <v>1124337</v>
      </c>
      <c r="D91" s="101">
        <v>70.900000000000006</v>
      </c>
      <c r="E91" s="282">
        <v>166048</v>
      </c>
      <c r="F91" s="282">
        <v>104278</v>
      </c>
      <c r="G91" s="101">
        <v>5.7</v>
      </c>
      <c r="H91" s="282">
        <v>683246</v>
      </c>
      <c r="I91" s="282">
        <v>386087</v>
      </c>
      <c r="J91" s="101">
        <v>23.4</v>
      </c>
      <c r="K91" s="128">
        <v>3542039</v>
      </c>
      <c r="L91" s="128">
        <v>1923648</v>
      </c>
      <c r="M91" s="130">
        <v>53.1</v>
      </c>
      <c r="N91" s="128">
        <v>1435549</v>
      </c>
      <c r="O91" s="128">
        <v>775797</v>
      </c>
      <c r="P91" s="130">
        <v>21.5</v>
      </c>
      <c r="Q91" s="128">
        <v>1687005</v>
      </c>
      <c r="R91" s="128">
        <v>973435</v>
      </c>
      <c r="S91" s="130">
        <v>25.3</v>
      </c>
    </row>
    <row r="92" spans="1:61" x14ac:dyDescent="0.2">
      <c r="A92" s="91" t="s">
        <v>85</v>
      </c>
      <c r="B92" s="157">
        <v>7522</v>
      </c>
      <c r="C92" s="157">
        <v>5048</v>
      </c>
      <c r="D92" s="103">
        <v>5.6</v>
      </c>
      <c r="E92" s="157">
        <v>37515</v>
      </c>
      <c r="F92" s="157">
        <v>29416</v>
      </c>
      <c r="G92" s="103">
        <v>27.9</v>
      </c>
      <c r="H92" s="157">
        <v>89483</v>
      </c>
      <c r="I92" s="157">
        <v>77527</v>
      </c>
      <c r="J92" s="103">
        <v>66.5</v>
      </c>
      <c r="K92" s="128">
        <v>15340</v>
      </c>
      <c r="L92" s="128">
        <v>9445</v>
      </c>
      <c r="M92" s="130">
        <v>3.5</v>
      </c>
      <c r="N92" s="128">
        <v>146029</v>
      </c>
      <c r="O92" s="128">
        <v>102851</v>
      </c>
      <c r="P92" s="130">
        <v>33.5</v>
      </c>
      <c r="Q92" s="128">
        <v>274523</v>
      </c>
      <c r="R92" s="128">
        <v>200249</v>
      </c>
      <c r="S92" s="130">
        <v>63</v>
      </c>
    </row>
    <row r="93" spans="1:61" x14ac:dyDescent="0.2">
      <c r="A93" s="167" t="s">
        <v>151</v>
      </c>
      <c r="B93" s="157">
        <v>165064</v>
      </c>
      <c r="C93" s="157">
        <v>79985</v>
      </c>
      <c r="D93" s="103">
        <v>89.2</v>
      </c>
      <c r="E93" s="157">
        <v>8651</v>
      </c>
      <c r="F93" s="157">
        <v>2788</v>
      </c>
      <c r="G93" s="103">
        <v>4.7</v>
      </c>
      <c r="H93" s="157">
        <v>11272</v>
      </c>
      <c r="I93" s="157">
        <v>5485</v>
      </c>
      <c r="J93" s="103">
        <v>6.1</v>
      </c>
      <c r="K93" s="128">
        <v>240008</v>
      </c>
      <c r="L93" s="128">
        <v>120202</v>
      </c>
      <c r="M93" s="130">
        <v>61</v>
      </c>
      <c r="N93" s="128">
        <v>136430</v>
      </c>
      <c r="O93" s="128">
        <v>58340</v>
      </c>
      <c r="P93" s="130">
        <v>34.700000000000003</v>
      </c>
      <c r="Q93" s="128">
        <v>16807</v>
      </c>
      <c r="R93" s="128">
        <v>8289</v>
      </c>
      <c r="S93" s="130">
        <v>4.3</v>
      </c>
    </row>
    <row r="94" spans="1:61" x14ac:dyDescent="0.2">
      <c r="A94" s="167" t="s">
        <v>152</v>
      </c>
      <c r="B94" s="157">
        <v>133817</v>
      </c>
      <c r="C94" s="157">
        <v>79855</v>
      </c>
      <c r="D94" s="103">
        <v>80.099999999999994</v>
      </c>
      <c r="E94" s="157">
        <v>58</v>
      </c>
      <c r="F94" s="157" t="s">
        <v>203</v>
      </c>
      <c r="G94" s="103">
        <v>0</v>
      </c>
      <c r="H94" s="157">
        <v>33239</v>
      </c>
      <c r="I94" s="157">
        <v>11955</v>
      </c>
      <c r="J94" s="103">
        <v>19.899999999999999</v>
      </c>
      <c r="K94" s="128">
        <v>251595</v>
      </c>
      <c r="L94" s="128">
        <v>148910</v>
      </c>
      <c r="M94" s="130">
        <v>51.1</v>
      </c>
      <c r="N94" s="128">
        <v>22531</v>
      </c>
      <c r="O94" s="128">
        <v>12091</v>
      </c>
      <c r="P94" s="130">
        <v>4.5999999999999996</v>
      </c>
      <c r="Q94" s="128">
        <v>218635</v>
      </c>
      <c r="R94" s="128">
        <v>119881</v>
      </c>
      <c r="S94" s="130">
        <v>44.4</v>
      </c>
    </row>
    <row r="95" spans="1:61" x14ac:dyDescent="0.2">
      <c r="A95" s="167" t="s">
        <v>153</v>
      </c>
      <c r="B95" s="157">
        <v>116462</v>
      </c>
      <c r="C95" s="157">
        <v>88206</v>
      </c>
      <c r="D95" s="103">
        <v>53.9</v>
      </c>
      <c r="E95" s="157">
        <v>19715</v>
      </c>
      <c r="F95" s="157">
        <v>11467</v>
      </c>
      <c r="G95" s="103">
        <v>9.1</v>
      </c>
      <c r="H95" s="157">
        <v>79889</v>
      </c>
      <c r="I95" s="157">
        <v>52180</v>
      </c>
      <c r="J95" s="103">
        <v>37</v>
      </c>
      <c r="K95" s="128">
        <v>234183</v>
      </c>
      <c r="L95" s="128">
        <v>156302</v>
      </c>
      <c r="M95" s="130">
        <v>48.2</v>
      </c>
      <c r="N95" s="128">
        <v>81787</v>
      </c>
      <c r="O95" s="128">
        <v>44704</v>
      </c>
      <c r="P95" s="130">
        <v>16.8</v>
      </c>
      <c r="Q95" s="128">
        <v>170006</v>
      </c>
      <c r="R95" s="128">
        <v>105785</v>
      </c>
      <c r="S95" s="130">
        <v>35</v>
      </c>
    </row>
    <row r="96" spans="1:61" x14ac:dyDescent="0.2">
      <c r="A96" s="167" t="s">
        <v>154</v>
      </c>
      <c r="B96" s="157" t="s">
        <v>203</v>
      </c>
      <c r="C96" s="157" t="s">
        <v>203</v>
      </c>
      <c r="D96" s="103" t="s">
        <v>203</v>
      </c>
      <c r="E96" s="157" t="s">
        <v>203</v>
      </c>
      <c r="F96" s="157" t="s">
        <v>203</v>
      </c>
      <c r="G96" s="103" t="s">
        <v>203</v>
      </c>
      <c r="H96" s="157">
        <v>63970</v>
      </c>
      <c r="I96" s="157">
        <v>34140</v>
      </c>
      <c r="J96" s="103">
        <v>100</v>
      </c>
      <c r="K96" s="128">
        <v>779</v>
      </c>
      <c r="L96" s="128">
        <v>548</v>
      </c>
      <c r="M96" s="130">
        <v>0.5</v>
      </c>
      <c r="N96" s="128">
        <v>203</v>
      </c>
      <c r="O96" s="128">
        <v>16</v>
      </c>
      <c r="P96" s="130">
        <v>0.1</v>
      </c>
      <c r="Q96" s="128">
        <v>143033</v>
      </c>
      <c r="R96" s="128">
        <v>74278</v>
      </c>
      <c r="S96" s="130">
        <v>99.3</v>
      </c>
    </row>
    <row r="97" spans="1:19" x14ac:dyDescent="0.2">
      <c r="A97" s="167" t="s">
        <v>155</v>
      </c>
      <c r="B97" s="157">
        <v>415</v>
      </c>
      <c r="C97" s="157">
        <v>295</v>
      </c>
      <c r="D97" s="103">
        <v>0.2</v>
      </c>
      <c r="E97" s="157">
        <v>25</v>
      </c>
      <c r="F97" s="157">
        <v>21</v>
      </c>
      <c r="G97" s="103">
        <v>0</v>
      </c>
      <c r="H97" s="157">
        <v>198516</v>
      </c>
      <c r="I97" s="157">
        <v>101447</v>
      </c>
      <c r="J97" s="103">
        <v>99.8</v>
      </c>
      <c r="K97" s="128">
        <v>6350</v>
      </c>
      <c r="L97" s="128">
        <v>3656</v>
      </c>
      <c r="M97" s="130">
        <v>0.8</v>
      </c>
      <c r="N97" s="128">
        <v>475120</v>
      </c>
      <c r="O97" s="128">
        <v>243987</v>
      </c>
      <c r="P97" s="130">
        <v>60</v>
      </c>
      <c r="Q97" s="128">
        <v>310025</v>
      </c>
      <c r="R97" s="128">
        <v>163129</v>
      </c>
      <c r="S97" s="130">
        <v>39.200000000000003</v>
      </c>
    </row>
    <row r="98" spans="1:19" x14ac:dyDescent="0.2">
      <c r="A98" s="167" t="s">
        <v>156</v>
      </c>
      <c r="B98" s="157">
        <v>170280</v>
      </c>
      <c r="C98" s="157">
        <v>73236</v>
      </c>
      <c r="D98" s="103">
        <v>71.599999999999994</v>
      </c>
      <c r="E98" s="157">
        <v>43794</v>
      </c>
      <c r="F98" s="157">
        <v>19340</v>
      </c>
      <c r="G98" s="103">
        <v>18.399999999999999</v>
      </c>
      <c r="H98" s="157">
        <v>23711</v>
      </c>
      <c r="I98" s="157">
        <v>8869</v>
      </c>
      <c r="J98" s="103">
        <v>10</v>
      </c>
      <c r="K98" s="128">
        <v>289563</v>
      </c>
      <c r="L98" s="128">
        <v>122393</v>
      </c>
      <c r="M98" s="130">
        <v>68.7</v>
      </c>
      <c r="N98" s="128">
        <v>88677</v>
      </c>
      <c r="O98" s="128">
        <v>46549</v>
      </c>
      <c r="P98" s="130">
        <v>21</v>
      </c>
      <c r="Q98" s="128">
        <v>43486</v>
      </c>
      <c r="R98" s="128">
        <v>14534</v>
      </c>
      <c r="S98" s="130">
        <v>10.3</v>
      </c>
    </row>
    <row r="99" spans="1:19" x14ac:dyDescent="0.2">
      <c r="A99" s="80" t="s">
        <v>92</v>
      </c>
      <c r="B99" s="157">
        <v>97706</v>
      </c>
      <c r="C99" s="157">
        <v>50290</v>
      </c>
      <c r="D99" s="103">
        <v>48.4</v>
      </c>
      <c r="E99" s="157">
        <v>34875</v>
      </c>
      <c r="F99" s="157">
        <v>23467</v>
      </c>
      <c r="G99" s="103">
        <v>17.3</v>
      </c>
      <c r="H99" s="157">
        <v>69190</v>
      </c>
      <c r="I99" s="157">
        <v>31219</v>
      </c>
      <c r="J99" s="103">
        <v>34.299999999999997</v>
      </c>
      <c r="K99" s="128">
        <v>189823</v>
      </c>
      <c r="L99" s="128">
        <v>93246</v>
      </c>
      <c r="M99" s="130">
        <v>44.4</v>
      </c>
      <c r="N99" s="128">
        <v>127454</v>
      </c>
      <c r="O99" s="128">
        <v>82474</v>
      </c>
      <c r="P99" s="130">
        <v>29.8</v>
      </c>
      <c r="Q99" s="128">
        <v>110283</v>
      </c>
      <c r="R99" s="128">
        <v>57594</v>
      </c>
      <c r="S99" s="130">
        <v>25.8</v>
      </c>
    </row>
    <row r="100" spans="1:19" x14ac:dyDescent="0.2">
      <c r="A100" s="167" t="s">
        <v>157</v>
      </c>
      <c r="B100" s="157">
        <v>122773</v>
      </c>
      <c r="C100" s="157">
        <v>68848</v>
      </c>
      <c r="D100" s="103">
        <v>87.9</v>
      </c>
      <c r="E100" s="157">
        <v>3001</v>
      </c>
      <c r="F100" s="157">
        <v>1635</v>
      </c>
      <c r="G100" s="103">
        <v>2.1</v>
      </c>
      <c r="H100" s="157">
        <v>13912</v>
      </c>
      <c r="I100" s="157">
        <v>8481</v>
      </c>
      <c r="J100" s="103">
        <v>10</v>
      </c>
      <c r="K100" s="128">
        <v>271972</v>
      </c>
      <c r="L100" s="128">
        <v>151881</v>
      </c>
      <c r="M100" s="130">
        <v>70.599999999999994</v>
      </c>
      <c r="N100" s="128">
        <v>29091</v>
      </c>
      <c r="O100" s="128">
        <v>13837</v>
      </c>
      <c r="P100" s="130">
        <v>7.6</v>
      </c>
      <c r="Q100" s="128">
        <v>83981</v>
      </c>
      <c r="R100" s="128">
        <v>45130</v>
      </c>
      <c r="S100" s="130">
        <v>21.8</v>
      </c>
    </row>
    <row r="101" spans="1:19" x14ac:dyDescent="0.2">
      <c r="A101" s="167" t="s">
        <v>158</v>
      </c>
      <c r="B101" s="157">
        <v>146559</v>
      </c>
      <c r="C101" s="157">
        <v>78394</v>
      </c>
      <c r="D101" s="103">
        <v>98.9</v>
      </c>
      <c r="E101" s="157">
        <v>114</v>
      </c>
      <c r="F101" s="157">
        <v>114</v>
      </c>
      <c r="G101" s="103">
        <v>0.1</v>
      </c>
      <c r="H101" s="157">
        <v>1569</v>
      </c>
      <c r="I101" s="157">
        <v>914</v>
      </c>
      <c r="J101" s="103">
        <v>1.1000000000000001</v>
      </c>
      <c r="K101" s="128">
        <v>266406</v>
      </c>
      <c r="L101" s="128">
        <v>142408</v>
      </c>
      <c r="M101" s="130">
        <v>69.7</v>
      </c>
      <c r="N101" s="128">
        <v>104072</v>
      </c>
      <c r="O101" s="128">
        <v>44086</v>
      </c>
      <c r="P101" s="130">
        <v>27.2</v>
      </c>
      <c r="Q101" s="128">
        <v>11761</v>
      </c>
      <c r="R101" s="128">
        <v>4209</v>
      </c>
      <c r="S101" s="130">
        <v>3.1</v>
      </c>
    </row>
    <row r="102" spans="1:19" x14ac:dyDescent="0.2">
      <c r="A102" s="167" t="s">
        <v>159</v>
      </c>
      <c r="B102" s="157">
        <v>169985</v>
      </c>
      <c r="C102" s="157">
        <v>96424</v>
      </c>
      <c r="D102" s="103">
        <v>100</v>
      </c>
      <c r="E102" s="157" t="s">
        <v>203</v>
      </c>
      <c r="F102" s="157" t="s">
        <v>203</v>
      </c>
      <c r="G102" s="103" t="s">
        <v>203</v>
      </c>
      <c r="H102" s="157" t="s">
        <v>203</v>
      </c>
      <c r="I102" s="157" t="s">
        <v>203</v>
      </c>
      <c r="J102" s="103" t="s">
        <v>203</v>
      </c>
      <c r="K102" s="128">
        <v>283175</v>
      </c>
      <c r="L102" s="128">
        <v>165010</v>
      </c>
      <c r="M102" s="130">
        <v>94.5</v>
      </c>
      <c r="N102" s="128">
        <v>14915</v>
      </c>
      <c r="O102" s="128">
        <v>6915</v>
      </c>
      <c r="P102" s="130">
        <v>5</v>
      </c>
      <c r="Q102" s="128">
        <v>1512</v>
      </c>
      <c r="R102" s="128">
        <v>1257</v>
      </c>
      <c r="S102" s="130">
        <v>0.5</v>
      </c>
    </row>
    <row r="103" spans="1:19" x14ac:dyDescent="0.2">
      <c r="A103" s="167" t="s">
        <v>160</v>
      </c>
      <c r="B103" s="157" t="s">
        <v>203</v>
      </c>
      <c r="C103" s="157" t="s">
        <v>203</v>
      </c>
      <c r="D103" s="103" t="s">
        <v>203</v>
      </c>
      <c r="E103" s="157">
        <v>11116</v>
      </c>
      <c r="F103" s="157">
        <v>9842</v>
      </c>
      <c r="G103" s="103">
        <v>100</v>
      </c>
      <c r="H103" s="157" t="s">
        <v>203</v>
      </c>
      <c r="I103" s="157" t="s">
        <v>203</v>
      </c>
      <c r="J103" s="103" t="s">
        <v>203</v>
      </c>
      <c r="K103" s="133" t="s">
        <v>203</v>
      </c>
      <c r="L103" s="133" t="s">
        <v>203</v>
      </c>
      <c r="M103" s="133" t="s">
        <v>203</v>
      </c>
      <c r="N103" s="128">
        <v>18975</v>
      </c>
      <c r="O103" s="128">
        <v>14997</v>
      </c>
      <c r="P103" s="130">
        <v>100</v>
      </c>
      <c r="Q103" s="133" t="s">
        <v>203</v>
      </c>
      <c r="R103" s="133" t="s">
        <v>203</v>
      </c>
      <c r="S103" s="133" t="s">
        <v>203</v>
      </c>
    </row>
    <row r="104" spans="1:19" x14ac:dyDescent="0.2">
      <c r="A104" s="167" t="s">
        <v>161</v>
      </c>
      <c r="B104" s="157">
        <v>101543</v>
      </c>
      <c r="C104" s="157">
        <v>48635</v>
      </c>
      <c r="D104" s="103">
        <v>86.3</v>
      </c>
      <c r="E104" s="157">
        <v>134</v>
      </c>
      <c r="F104" s="157">
        <v>23</v>
      </c>
      <c r="G104" s="103">
        <v>0.1</v>
      </c>
      <c r="H104" s="157">
        <v>16038</v>
      </c>
      <c r="I104" s="157">
        <v>8007</v>
      </c>
      <c r="J104" s="103">
        <v>13.6</v>
      </c>
      <c r="K104" s="128">
        <v>253632</v>
      </c>
      <c r="L104" s="128">
        <v>132129</v>
      </c>
      <c r="M104" s="130">
        <v>69.099999999999994</v>
      </c>
      <c r="N104" s="128">
        <v>49200</v>
      </c>
      <c r="O104" s="128">
        <v>23496</v>
      </c>
      <c r="P104" s="130">
        <v>13.4</v>
      </c>
      <c r="Q104" s="128">
        <v>64254</v>
      </c>
      <c r="R104" s="128">
        <v>47365</v>
      </c>
      <c r="S104" s="130">
        <v>17.5</v>
      </c>
    </row>
    <row r="105" spans="1:19" x14ac:dyDescent="0.2">
      <c r="A105" s="167" t="s">
        <v>162</v>
      </c>
      <c r="B105" s="157">
        <v>118721</v>
      </c>
      <c r="C105" s="157">
        <v>68777</v>
      </c>
      <c r="D105" s="103">
        <v>99.8</v>
      </c>
      <c r="E105" s="157">
        <v>136</v>
      </c>
      <c r="F105" s="157">
        <v>9</v>
      </c>
      <c r="G105" s="103">
        <v>0.1</v>
      </c>
      <c r="H105" s="157">
        <v>152</v>
      </c>
      <c r="I105" s="157">
        <v>41</v>
      </c>
      <c r="J105" s="103">
        <v>0.1</v>
      </c>
      <c r="K105" s="128">
        <v>220745</v>
      </c>
      <c r="L105" s="128">
        <v>124354</v>
      </c>
      <c r="M105" s="130">
        <v>74.8</v>
      </c>
      <c r="N105" s="128">
        <v>49104</v>
      </c>
      <c r="O105" s="128">
        <v>19385</v>
      </c>
      <c r="P105" s="130">
        <v>16.600000000000001</v>
      </c>
      <c r="Q105" s="128">
        <v>25215</v>
      </c>
      <c r="R105" s="128">
        <v>8779</v>
      </c>
      <c r="S105" s="130">
        <v>8.5</v>
      </c>
    </row>
    <row r="106" spans="1:19" x14ac:dyDescent="0.2">
      <c r="A106" s="167" t="s">
        <v>163</v>
      </c>
      <c r="B106" s="157">
        <v>559183</v>
      </c>
      <c r="C106" s="157">
        <v>320139</v>
      </c>
      <c r="D106" s="103">
        <v>100</v>
      </c>
      <c r="E106" s="157">
        <v>113</v>
      </c>
      <c r="F106" s="157">
        <v>102</v>
      </c>
      <c r="G106" s="103">
        <v>0</v>
      </c>
      <c r="H106" s="157" t="s">
        <v>203</v>
      </c>
      <c r="I106" s="157" t="s">
        <v>203</v>
      </c>
      <c r="J106" s="103" t="s">
        <v>203</v>
      </c>
      <c r="K106" s="128">
        <v>765134</v>
      </c>
      <c r="L106" s="128">
        <v>436434</v>
      </c>
      <c r="M106" s="130">
        <v>96.2</v>
      </c>
      <c r="N106" s="128">
        <v>27043</v>
      </c>
      <c r="O106" s="128">
        <v>7407</v>
      </c>
      <c r="P106" s="130">
        <v>3.4</v>
      </c>
      <c r="Q106" s="128">
        <v>3407</v>
      </c>
      <c r="R106" s="128">
        <v>1564</v>
      </c>
      <c r="S106" s="130">
        <v>0.4</v>
      </c>
    </row>
    <row r="107" spans="1:19" x14ac:dyDescent="0.2">
      <c r="A107" s="91" t="s">
        <v>164</v>
      </c>
      <c r="B107" s="157">
        <v>20521</v>
      </c>
      <c r="C107" s="157">
        <v>13266</v>
      </c>
      <c r="D107" s="103">
        <v>70.3</v>
      </c>
      <c r="E107" s="157">
        <v>6801</v>
      </c>
      <c r="F107" s="157">
        <v>6054</v>
      </c>
      <c r="G107" s="103">
        <v>23.3</v>
      </c>
      <c r="H107" s="157">
        <v>1857</v>
      </c>
      <c r="I107" s="157">
        <v>790</v>
      </c>
      <c r="J107" s="103">
        <v>6.4</v>
      </c>
      <c r="K107" s="128">
        <v>42695</v>
      </c>
      <c r="L107" s="128">
        <v>26327</v>
      </c>
      <c r="M107" s="130">
        <v>40</v>
      </c>
      <c r="N107" s="128">
        <v>54433</v>
      </c>
      <c r="O107" s="128">
        <v>50661</v>
      </c>
      <c r="P107" s="130">
        <v>51</v>
      </c>
      <c r="Q107" s="128">
        <v>9598</v>
      </c>
      <c r="R107" s="128">
        <v>5097</v>
      </c>
      <c r="S107" s="130">
        <v>9</v>
      </c>
    </row>
    <row r="108" spans="1:19" x14ac:dyDescent="0.2">
      <c r="A108" s="167" t="s">
        <v>165</v>
      </c>
      <c r="B108" s="157">
        <v>53685</v>
      </c>
      <c r="C108" s="157">
        <v>27547</v>
      </c>
      <c r="D108" s="103">
        <v>40</v>
      </c>
      <c r="E108" s="157" t="s">
        <v>203</v>
      </c>
      <c r="F108" s="157" t="s">
        <v>203</v>
      </c>
      <c r="G108" s="103" t="s">
        <v>203</v>
      </c>
      <c r="H108" s="157">
        <v>80448</v>
      </c>
      <c r="I108" s="157">
        <v>45032</v>
      </c>
      <c r="J108" s="103">
        <v>60</v>
      </c>
      <c r="K108" s="128">
        <v>117147</v>
      </c>
      <c r="L108" s="128">
        <v>59414</v>
      </c>
      <c r="M108" s="130">
        <v>35.799999999999997</v>
      </c>
      <c r="N108" s="128">
        <v>10069</v>
      </c>
      <c r="O108" s="128">
        <v>4001</v>
      </c>
      <c r="P108" s="130">
        <v>3.1</v>
      </c>
      <c r="Q108" s="128">
        <v>200179</v>
      </c>
      <c r="R108" s="128">
        <v>116295</v>
      </c>
      <c r="S108" s="130">
        <v>61.1</v>
      </c>
    </row>
    <row r="109" spans="1:19" x14ac:dyDescent="0.2">
      <c r="A109" s="80" t="s">
        <v>166</v>
      </c>
      <c r="B109" s="157">
        <v>173</v>
      </c>
      <c r="C109" s="157">
        <v>118</v>
      </c>
      <c r="D109" s="103">
        <v>100</v>
      </c>
      <c r="E109" s="157" t="s">
        <v>203</v>
      </c>
      <c r="F109" s="157" t="s">
        <v>203</v>
      </c>
      <c r="G109" s="103" t="s">
        <v>203</v>
      </c>
      <c r="H109" s="157" t="s">
        <v>203</v>
      </c>
      <c r="I109" s="157" t="s">
        <v>203</v>
      </c>
      <c r="J109" s="103" t="s">
        <v>203</v>
      </c>
      <c r="K109" s="128">
        <v>232</v>
      </c>
      <c r="L109" s="128">
        <v>159</v>
      </c>
      <c r="M109" s="130">
        <v>100</v>
      </c>
      <c r="N109" s="133" t="s">
        <v>203</v>
      </c>
      <c r="O109" s="133" t="s">
        <v>203</v>
      </c>
      <c r="P109" s="133" t="s">
        <v>203</v>
      </c>
      <c r="Q109" s="133" t="s">
        <v>203</v>
      </c>
      <c r="R109" s="133" t="s">
        <v>203</v>
      </c>
      <c r="S109" s="133" t="s">
        <v>203</v>
      </c>
    </row>
    <row r="110" spans="1:19" x14ac:dyDescent="0.2">
      <c r="A110" s="167" t="s">
        <v>167</v>
      </c>
      <c r="B110" s="157">
        <v>1996</v>
      </c>
      <c r="C110" s="157">
        <v>1005</v>
      </c>
      <c r="D110" s="103">
        <v>100</v>
      </c>
      <c r="E110" s="157" t="s">
        <v>203</v>
      </c>
      <c r="F110" s="157" t="s">
        <v>203</v>
      </c>
      <c r="G110" s="103" t="s">
        <v>203</v>
      </c>
      <c r="H110" s="157" t="s">
        <v>203</v>
      </c>
      <c r="I110" s="157" t="s">
        <v>203</v>
      </c>
      <c r="J110" s="103" t="s">
        <v>203</v>
      </c>
      <c r="K110" s="128">
        <v>1996</v>
      </c>
      <c r="L110" s="128">
        <v>1005</v>
      </c>
      <c r="M110" s="130">
        <v>100</v>
      </c>
      <c r="N110" s="133" t="s">
        <v>203</v>
      </c>
      <c r="O110" s="133" t="s">
        <v>203</v>
      </c>
      <c r="P110" s="133" t="s">
        <v>203</v>
      </c>
      <c r="Q110" s="133" t="s">
        <v>203</v>
      </c>
      <c r="R110" s="133" t="s">
        <v>203</v>
      </c>
      <c r="S110" s="133" t="s">
        <v>203</v>
      </c>
    </row>
    <row r="111" spans="1:19" x14ac:dyDescent="0.2">
      <c r="A111" s="178" t="s">
        <v>168</v>
      </c>
      <c r="B111" s="135">
        <v>83962</v>
      </c>
      <c r="C111" s="135">
        <v>24269</v>
      </c>
      <c r="D111" s="84">
        <v>100</v>
      </c>
      <c r="E111" s="135" t="s">
        <v>203</v>
      </c>
      <c r="F111" s="135" t="s">
        <v>203</v>
      </c>
      <c r="G111" s="84" t="s">
        <v>203</v>
      </c>
      <c r="H111" s="135" t="s">
        <v>203</v>
      </c>
      <c r="I111" s="135" t="s">
        <v>203</v>
      </c>
      <c r="J111" s="84" t="s">
        <v>203</v>
      </c>
      <c r="K111" s="135">
        <v>91264</v>
      </c>
      <c r="L111" s="135">
        <v>29825</v>
      </c>
      <c r="M111" s="147">
        <v>99.2</v>
      </c>
      <c r="N111" s="135">
        <v>416</v>
      </c>
      <c r="O111" s="136" t="s">
        <v>203</v>
      </c>
      <c r="P111" s="147">
        <v>0.5</v>
      </c>
      <c r="Q111" s="135">
        <v>300</v>
      </c>
      <c r="R111" s="136" t="s">
        <v>203</v>
      </c>
      <c r="S111" s="147">
        <v>0.3</v>
      </c>
    </row>
    <row r="114" spans="1:24" ht="31.5" customHeight="1" x14ac:dyDescent="0.2">
      <c r="A114" s="420" t="s">
        <v>225</v>
      </c>
      <c r="B114" s="420"/>
      <c r="C114" s="420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420"/>
      <c r="O114" s="420"/>
      <c r="P114" s="420"/>
    </row>
    <row r="115" spans="1:24" x14ac:dyDescent="0.2">
      <c r="A115" s="181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P115" s="182" t="s">
        <v>140</v>
      </c>
    </row>
    <row r="116" spans="1:24" ht="14.25" customHeight="1" x14ac:dyDescent="0.2">
      <c r="A116" s="364"/>
      <c r="B116" s="362" t="s">
        <v>197</v>
      </c>
      <c r="C116" s="362"/>
      <c r="D116" s="362"/>
      <c r="E116" s="363" t="s">
        <v>79</v>
      </c>
      <c r="F116" s="365"/>
      <c r="G116" s="365"/>
      <c r="H116" s="365"/>
      <c r="I116" s="365"/>
      <c r="J116" s="365"/>
      <c r="K116" s="356" t="s">
        <v>231</v>
      </c>
      <c r="L116" s="357"/>
      <c r="M116" s="358"/>
      <c r="N116" s="362" t="s">
        <v>80</v>
      </c>
      <c r="O116" s="362"/>
      <c r="P116" s="363"/>
      <c r="T116" s="131"/>
      <c r="U116" s="131"/>
      <c r="V116" s="81"/>
      <c r="W116" s="131"/>
      <c r="X116" s="131"/>
    </row>
    <row r="117" spans="1:24" ht="36" customHeight="1" x14ac:dyDescent="0.2">
      <c r="A117" s="364"/>
      <c r="B117" s="362"/>
      <c r="C117" s="362"/>
      <c r="D117" s="362"/>
      <c r="E117" s="362" t="s">
        <v>78</v>
      </c>
      <c r="F117" s="362"/>
      <c r="G117" s="362"/>
      <c r="H117" s="362" t="s">
        <v>77</v>
      </c>
      <c r="I117" s="362"/>
      <c r="J117" s="362"/>
      <c r="K117" s="359"/>
      <c r="L117" s="360"/>
      <c r="M117" s="361"/>
      <c r="N117" s="362"/>
      <c r="O117" s="362"/>
      <c r="P117" s="363"/>
      <c r="T117" s="131"/>
      <c r="U117" s="131"/>
      <c r="V117" s="81"/>
      <c r="W117" s="131"/>
      <c r="X117" s="131"/>
    </row>
    <row r="118" spans="1:24" ht="40.5" customHeight="1" x14ac:dyDescent="0.2">
      <c r="A118" s="364"/>
      <c r="B118" s="21" t="s">
        <v>195</v>
      </c>
      <c r="C118" s="21" t="s">
        <v>76</v>
      </c>
      <c r="D118" s="21" t="s">
        <v>196</v>
      </c>
      <c r="E118" s="21" t="s">
        <v>195</v>
      </c>
      <c r="F118" s="21" t="s">
        <v>76</v>
      </c>
      <c r="G118" s="21" t="s">
        <v>196</v>
      </c>
      <c r="H118" s="21" t="s">
        <v>195</v>
      </c>
      <c r="I118" s="21" t="s">
        <v>76</v>
      </c>
      <c r="J118" s="21" t="s">
        <v>196</v>
      </c>
      <c r="K118" s="21" t="s">
        <v>195</v>
      </c>
      <c r="L118" s="21" t="s">
        <v>76</v>
      </c>
      <c r="M118" s="22" t="s">
        <v>196</v>
      </c>
      <c r="N118" s="21" t="s">
        <v>195</v>
      </c>
      <c r="O118" s="21" t="s">
        <v>76</v>
      </c>
      <c r="P118" s="22" t="s">
        <v>196</v>
      </c>
      <c r="Q118" s="154"/>
      <c r="R118" s="154"/>
      <c r="T118" s="131"/>
      <c r="U118" s="131"/>
      <c r="V118" s="81"/>
      <c r="W118" s="131"/>
      <c r="X118" s="131"/>
    </row>
    <row r="119" spans="1:24" x14ac:dyDescent="0.2">
      <c r="A119" s="74" t="s">
        <v>84</v>
      </c>
      <c r="B119" s="157">
        <f>SUM(B120:B139)</f>
        <v>9929258</v>
      </c>
      <c r="C119" s="157">
        <f>SUM(C120:C139)</f>
        <v>8760096</v>
      </c>
      <c r="D119" s="158">
        <f>B119/C119*100</f>
        <v>113.34645191102928</v>
      </c>
      <c r="E119" s="157">
        <f>SUM(E120:E139)</f>
        <v>1222386</v>
      </c>
      <c r="F119" s="157">
        <f>SUM(F120:F139)</f>
        <v>1119092</v>
      </c>
      <c r="G119" s="158">
        <f>E119/F119*100</f>
        <v>109.23016159529332</v>
      </c>
      <c r="H119" s="157">
        <f>SUM(H120:H139)</f>
        <v>8706872</v>
      </c>
      <c r="I119" s="157">
        <f>SUM(I120:I139)</f>
        <v>7641004</v>
      </c>
      <c r="J119" s="158">
        <f>H119/I119*100</f>
        <v>113.94931870209726</v>
      </c>
      <c r="K119" s="157">
        <f>SUM(K120:K139)</f>
        <v>7000972</v>
      </c>
      <c r="L119" s="157">
        <f>SUM(L120:L139)</f>
        <v>8143170</v>
      </c>
      <c r="M119" s="158">
        <f>K119/L119*100</f>
        <v>85.973545928673971</v>
      </c>
      <c r="N119" s="157">
        <f>SUM(N120:N139)</f>
        <v>16930230</v>
      </c>
      <c r="O119" s="157">
        <f>SUM(O120:O139)</f>
        <v>16903266</v>
      </c>
      <c r="P119" s="158">
        <f>N119/O119*100</f>
        <v>100.15951946801287</v>
      </c>
      <c r="Q119" s="131"/>
      <c r="R119" s="131"/>
      <c r="S119" s="81"/>
      <c r="T119" s="131"/>
      <c r="U119" s="131"/>
      <c r="V119" s="81"/>
      <c r="W119" s="131"/>
      <c r="X119" s="131"/>
    </row>
    <row r="120" spans="1:24" x14ac:dyDescent="0.2">
      <c r="A120" s="79" t="s">
        <v>85</v>
      </c>
      <c r="B120" s="157">
        <f>E120+H120</f>
        <v>552638</v>
      </c>
      <c r="C120" s="157">
        <f>F120+I120</f>
        <v>553854</v>
      </c>
      <c r="D120" s="158">
        <f t="shared" ref="D120:D137" si="20">B120/C120*100</f>
        <v>99.78044755477076</v>
      </c>
      <c r="E120" s="157">
        <v>56265</v>
      </c>
      <c r="F120" s="157">
        <v>45606</v>
      </c>
      <c r="G120" s="158">
        <f t="shared" ref="G120:G137" si="21">E120/F120*100</f>
        <v>123.37192474674386</v>
      </c>
      <c r="H120" s="157">
        <v>496373</v>
      </c>
      <c r="I120" s="157">
        <v>508248</v>
      </c>
      <c r="J120" s="158">
        <f t="shared" ref="J120:J136" si="22">H120/I120*100</f>
        <v>97.663542207741102</v>
      </c>
      <c r="K120" s="157">
        <v>263158</v>
      </c>
      <c r="L120" s="157">
        <v>283326</v>
      </c>
      <c r="M120" s="158">
        <f t="shared" ref="M120:M139" si="23">K120/L120*100</f>
        <v>92.881698114539432</v>
      </c>
      <c r="N120" s="245">
        <f>K120+B120</f>
        <v>815796</v>
      </c>
      <c r="O120" s="245">
        <f>L120+C120</f>
        <v>837180</v>
      </c>
      <c r="P120" s="158">
        <f t="shared" ref="P120:P139" si="24">N120/O120*100</f>
        <v>97.445710599870992</v>
      </c>
      <c r="Q120" s="131"/>
      <c r="R120" s="131"/>
      <c r="S120" s="81"/>
      <c r="T120" s="131"/>
      <c r="U120" s="131"/>
      <c r="V120" s="81"/>
      <c r="W120" s="131"/>
      <c r="X120" s="131"/>
    </row>
    <row r="121" spans="1:24" x14ac:dyDescent="0.2">
      <c r="A121" s="80" t="s">
        <v>86</v>
      </c>
      <c r="B121" s="157">
        <f t="shared" ref="B121:B139" si="25">E121+H121</f>
        <v>176314</v>
      </c>
      <c r="C121" s="157">
        <f t="shared" ref="C121:C139" si="26">F121+I121</f>
        <v>165304</v>
      </c>
      <c r="D121" s="158">
        <f t="shared" si="20"/>
        <v>106.66045588733486</v>
      </c>
      <c r="E121" s="157">
        <v>88781</v>
      </c>
      <c r="F121" s="157">
        <v>81265</v>
      </c>
      <c r="G121" s="158">
        <f t="shared" si="21"/>
        <v>109.24875407617056</v>
      </c>
      <c r="H121" s="157">
        <v>87533</v>
      </c>
      <c r="I121" s="157">
        <v>84039</v>
      </c>
      <c r="J121" s="158">
        <f t="shared" si="22"/>
        <v>104.15759349825674</v>
      </c>
      <c r="K121" s="157">
        <v>348831</v>
      </c>
      <c r="L121" s="157">
        <v>346503</v>
      </c>
      <c r="M121" s="158">
        <f t="shared" si="23"/>
        <v>100.6718556549294</v>
      </c>
      <c r="N121" s="245">
        <f>K121+B121</f>
        <v>525145</v>
      </c>
      <c r="O121" s="245">
        <f t="shared" ref="O121:O139" si="27">L121+C121</f>
        <v>511807</v>
      </c>
      <c r="P121" s="158">
        <f t="shared" si="24"/>
        <v>102.60606048764475</v>
      </c>
      <c r="Q121" s="131"/>
      <c r="R121" s="131"/>
      <c r="S121" s="81"/>
      <c r="T121" s="131"/>
      <c r="U121" s="131"/>
      <c r="V121" s="81"/>
      <c r="W121" s="131"/>
      <c r="X121" s="131"/>
    </row>
    <row r="122" spans="1:24" x14ac:dyDescent="0.2">
      <c r="A122" s="80" t="s">
        <v>87</v>
      </c>
      <c r="B122" s="157">
        <f t="shared" si="25"/>
        <v>641124</v>
      </c>
      <c r="C122" s="157">
        <f t="shared" si="26"/>
        <v>584743</v>
      </c>
      <c r="D122" s="158">
        <f t="shared" si="20"/>
        <v>109.64201367096314</v>
      </c>
      <c r="E122" s="157">
        <v>73718</v>
      </c>
      <c r="F122" s="157">
        <v>65274</v>
      </c>
      <c r="G122" s="158">
        <f t="shared" si="21"/>
        <v>112.9362380120722</v>
      </c>
      <c r="H122" s="157">
        <v>567406</v>
      </c>
      <c r="I122" s="157">
        <v>519469</v>
      </c>
      <c r="J122" s="158">
        <f t="shared" si="22"/>
        <v>109.22807713261042</v>
      </c>
      <c r="K122" s="157">
        <v>324294</v>
      </c>
      <c r="L122" s="157">
        <v>322631</v>
      </c>
      <c r="M122" s="158">
        <f t="shared" si="23"/>
        <v>100.51544953832708</v>
      </c>
      <c r="N122" s="245">
        <f t="shared" ref="N122:N139" si="28">K122+B122</f>
        <v>965418</v>
      </c>
      <c r="O122" s="245">
        <f t="shared" si="27"/>
        <v>907374</v>
      </c>
      <c r="P122" s="158">
        <f t="shared" si="24"/>
        <v>106.39692122542634</v>
      </c>
      <c r="Q122" s="131"/>
      <c r="R122" s="131"/>
      <c r="S122" s="81"/>
      <c r="T122" s="131"/>
      <c r="U122" s="131"/>
      <c r="V122" s="81"/>
      <c r="W122" s="131"/>
      <c r="X122" s="131"/>
    </row>
    <row r="123" spans="1:24" x14ac:dyDescent="0.2">
      <c r="A123" s="80" t="s">
        <v>88</v>
      </c>
      <c r="B123" s="157">
        <f t="shared" si="25"/>
        <v>1299210</v>
      </c>
      <c r="C123" s="157">
        <f t="shared" si="26"/>
        <v>1214845</v>
      </c>
      <c r="D123" s="158">
        <f t="shared" si="20"/>
        <v>106.94450732397959</v>
      </c>
      <c r="E123" s="157">
        <v>97130</v>
      </c>
      <c r="F123" s="157">
        <v>83978</v>
      </c>
      <c r="G123" s="158">
        <f t="shared" si="21"/>
        <v>115.66124461168401</v>
      </c>
      <c r="H123" s="157">
        <v>1202080</v>
      </c>
      <c r="I123" s="157">
        <v>1130867</v>
      </c>
      <c r="J123" s="158">
        <f t="shared" si="22"/>
        <v>106.29720382679837</v>
      </c>
      <c r="K123" s="157">
        <v>506801</v>
      </c>
      <c r="L123" s="157">
        <v>524446</v>
      </c>
      <c r="M123" s="158">
        <f t="shared" si="23"/>
        <v>96.635497267592854</v>
      </c>
      <c r="N123" s="245">
        <f t="shared" si="28"/>
        <v>1806011</v>
      </c>
      <c r="O123" s="245">
        <f t="shared" si="27"/>
        <v>1739291</v>
      </c>
      <c r="P123" s="158">
        <f t="shared" si="24"/>
        <v>103.8360458370681</v>
      </c>
      <c r="Q123" s="131"/>
      <c r="R123" s="131"/>
      <c r="S123" s="81"/>
      <c r="T123" s="131"/>
      <c r="U123" s="131"/>
      <c r="V123" s="81"/>
      <c r="W123" s="131"/>
      <c r="X123" s="131"/>
    </row>
    <row r="124" spans="1:24" x14ac:dyDescent="0.2">
      <c r="A124" s="80" t="s">
        <v>89</v>
      </c>
      <c r="B124" s="157">
        <f t="shared" si="25"/>
        <v>237679</v>
      </c>
      <c r="C124" s="157">
        <f t="shared" si="26"/>
        <v>238118</v>
      </c>
      <c r="D124" s="158">
        <f t="shared" si="20"/>
        <v>99.815637625043038</v>
      </c>
      <c r="E124" s="157">
        <v>25833</v>
      </c>
      <c r="F124" s="157">
        <v>29608</v>
      </c>
      <c r="G124" s="158">
        <f t="shared" si="21"/>
        <v>87.250067549310998</v>
      </c>
      <c r="H124" s="157">
        <v>211846</v>
      </c>
      <c r="I124" s="157">
        <v>208510</v>
      </c>
      <c r="J124" s="158">
        <f t="shared" si="22"/>
        <v>101.59992326507121</v>
      </c>
      <c r="K124" s="157">
        <v>184037</v>
      </c>
      <c r="L124" s="157">
        <v>188370</v>
      </c>
      <c r="M124" s="158">
        <f t="shared" si="23"/>
        <v>97.699739873652916</v>
      </c>
      <c r="N124" s="245">
        <f t="shared" si="28"/>
        <v>421716</v>
      </c>
      <c r="O124" s="245">
        <f t="shared" si="27"/>
        <v>426488</v>
      </c>
      <c r="P124" s="158">
        <f t="shared" si="24"/>
        <v>98.881093958094951</v>
      </c>
      <c r="Q124" s="131"/>
      <c r="R124" s="131"/>
      <c r="S124" s="81"/>
      <c r="T124" s="131"/>
      <c r="U124" s="131"/>
      <c r="V124" s="81"/>
      <c r="W124" s="131"/>
      <c r="X124" s="131"/>
    </row>
    <row r="125" spans="1:24" x14ac:dyDescent="0.2">
      <c r="A125" s="80" t="s">
        <v>90</v>
      </c>
      <c r="B125" s="157">
        <f t="shared" si="25"/>
        <v>600017</v>
      </c>
      <c r="C125" s="157">
        <f t="shared" si="26"/>
        <v>592229</v>
      </c>
      <c r="D125" s="158">
        <f t="shared" si="20"/>
        <v>101.31503185423205</v>
      </c>
      <c r="E125" s="157">
        <v>87006</v>
      </c>
      <c r="F125" s="157">
        <v>86145</v>
      </c>
      <c r="G125" s="158">
        <f t="shared" si="21"/>
        <v>100.99947762493471</v>
      </c>
      <c r="H125" s="157">
        <v>513011</v>
      </c>
      <c r="I125" s="157">
        <v>506084</v>
      </c>
      <c r="J125" s="158">
        <f t="shared" si="22"/>
        <v>101.3687451095075</v>
      </c>
      <c r="K125" s="157">
        <v>400594</v>
      </c>
      <c r="L125" s="157">
        <v>387259</v>
      </c>
      <c r="M125" s="158">
        <f t="shared" si="23"/>
        <v>103.44343191507492</v>
      </c>
      <c r="N125" s="245">
        <f t="shared" si="28"/>
        <v>1000611</v>
      </c>
      <c r="O125" s="245">
        <f t="shared" si="27"/>
        <v>979488</v>
      </c>
      <c r="P125" s="158">
        <f t="shared" si="24"/>
        <v>102.15653484269333</v>
      </c>
      <c r="Q125" s="131"/>
      <c r="R125" s="131"/>
      <c r="S125" s="81"/>
      <c r="T125" s="131"/>
      <c r="U125" s="131"/>
      <c r="V125" s="81"/>
      <c r="W125" s="131"/>
      <c r="X125" s="131"/>
    </row>
    <row r="126" spans="1:24" x14ac:dyDescent="0.2">
      <c r="A126" s="80" t="s">
        <v>91</v>
      </c>
      <c r="B126" s="157">
        <f t="shared" si="25"/>
        <v>1775378</v>
      </c>
      <c r="C126" s="157">
        <f t="shared" si="26"/>
        <v>1626519</v>
      </c>
      <c r="D126" s="158">
        <f t="shared" si="20"/>
        <v>109.1519988392389</v>
      </c>
      <c r="E126" s="157">
        <v>50460</v>
      </c>
      <c r="F126" s="157">
        <v>85201</v>
      </c>
      <c r="G126" s="158">
        <f t="shared" si="21"/>
        <v>59.224656987594038</v>
      </c>
      <c r="H126" s="157">
        <v>1724918</v>
      </c>
      <c r="I126" s="157">
        <v>1541318</v>
      </c>
      <c r="J126" s="158">
        <f t="shared" si="22"/>
        <v>111.91188320645058</v>
      </c>
      <c r="K126" s="157">
        <v>1023734</v>
      </c>
      <c r="L126" s="157">
        <v>993542</v>
      </c>
      <c r="M126" s="158">
        <f t="shared" si="23"/>
        <v>103.03882473010704</v>
      </c>
      <c r="N126" s="245">
        <f t="shared" si="28"/>
        <v>2799112</v>
      </c>
      <c r="O126" s="245">
        <f t="shared" si="27"/>
        <v>2620061</v>
      </c>
      <c r="P126" s="158">
        <f t="shared" si="24"/>
        <v>106.83384852490076</v>
      </c>
      <c r="Q126" s="131"/>
      <c r="R126" s="131"/>
      <c r="S126" s="81"/>
      <c r="T126" s="131"/>
      <c r="U126" s="131"/>
      <c r="V126" s="81"/>
      <c r="W126" s="131"/>
      <c r="X126" s="131"/>
    </row>
    <row r="127" spans="1:24" x14ac:dyDescent="0.2">
      <c r="A127" s="80" t="s">
        <v>92</v>
      </c>
      <c r="B127" s="157">
        <f t="shared" si="25"/>
        <v>732473</v>
      </c>
      <c r="C127" s="157">
        <f t="shared" si="26"/>
        <v>663682</v>
      </c>
      <c r="D127" s="158">
        <f t="shared" si="20"/>
        <v>110.36505434831743</v>
      </c>
      <c r="E127" s="157">
        <v>97263</v>
      </c>
      <c r="F127" s="157">
        <v>103817</v>
      </c>
      <c r="G127" s="158">
        <f t="shared" si="21"/>
        <v>93.686968415577411</v>
      </c>
      <c r="H127" s="157">
        <v>635210</v>
      </c>
      <c r="I127" s="157">
        <v>559865</v>
      </c>
      <c r="J127" s="158">
        <f t="shared" si="22"/>
        <v>113.45770855474086</v>
      </c>
      <c r="K127" s="157">
        <v>532404</v>
      </c>
      <c r="L127" s="157">
        <v>578981</v>
      </c>
      <c r="M127" s="158">
        <f t="shared" si="23"/>
        <v>91.955349139263646</v>
      </c>
      <c r="N127" s="245">
        <f t="shared" si="28"/>
        <v>1264877</v>
      </c>
      <c r="O127" s="245">
        <f t="shared" si="27"/>
        <v>1242663</v>
      </c>
      <c r="P127" s="158">
        <f t="shared" si="24"/>
        <v>101.78761257074524</v>
      </c>
      <c r="Q127" s="131"/>
      <c r="R127" s="131"/>
      <c r="S127" s="81"/>
      <c r="T127" s="131"/>
      <c r="U127" s="131"/>
      <c r="V127" s="81"/>
      <c r="W127" s="131"/>
      <c r="X127" s="131"/>
    </row>
    <row r="128" spans="1:24" x14ac:dyDescent="0.2">
      <c r="A128" s="80" t="s">
        <v>93</v>
      </c>
      <c r="B128" s="157">
        <f t="shared" si="25"/>
        <v>322050</v>
      </c>
      <c r="C128" s="157">
        <f t="shared" si="26"/>
        <v>298436</v>
      </c>
      <c r="D128" s="158">
        <f t="shared" si="20"/>
        <v>107.91258427267488</v>
      </c>
      <c r="E128" s="157">
        <v>53312</v>
      </c>
      <c r="F128" s="157">
        <v>42130</v>
      </c>
      <c r="G128" s="158">
        <f t="shared" si="21"/>
        <v>126.54165677664373</v>
      </c>
      <c r="H128" s="157">
        <v>268738</v>
      </c>
      <c r="I128" s="157">
        <v>256306</v>
      </c>
      <c r="J128" s="158">
        <f t="shared" si="22"/>
        <v>104.85045219386203</v>
      </c>
      <c r="K128" s="157">
        <v>152515</v>
      </c>
      <c r="L128" s="157">
        <v>158296</v>
      </c>
      <c r="M128" s="158">
        <f t="shared" si="23"/>
        <v>96.347980997624703</v>
      </c>
      <c r="N128" s="245">
        <f t="shared" si="28"/>
        <v>474565</v>
      </c>
      <c r="O128" s="245">
        <f t="shared" si="27"/>
        <v>456732</v>
      </c>
      <c r="P128" s="158">
        <f t="shared" si="24"/>
        <v>103.90447789951219</v>
      </c>
      <c r="Q128" s="131"/>
      <c r="R128" s="131"/>
      <c r="S128" s="81"/>
      <c r="T128" s="131"/>
      <c r="U128" s="131"/>
      <c r="V128" s="81"/>
      <c r="W128" s="131"/>
      <c r="X128" s="131"/>
    </row>
    <row r="129" spans="1:28" x14ac:dyDescent="0.2">
      <c r="A129" s="80" t="s">
        <v>94</v>
      </c>
      <c r="B129" s="157">
        <f t="shared" si="25"/>
        <v>156248</v>
      </c>
      <c r="C129" s="157">
        <f t="shared" si="26"/>
        <v>141905</v>
      </c>
      <c r="D129" s="158">
        <f t="shared" si="20"/>
        <v>110.1074662626405</v>
      </c>
      <c r="E129" s="157">
        <v>30397</v>
      </c>
      <c r="F129" s="157">
        <v>27055</v>
      </c>
      <c r="G129" s="158">
        <f t="shared" si="21"/>
        <v>112.35261504343006</v>
      </c>
      <c r="H129" s="157">
        <v>125851</v>
      </c>
      <c r="I129" s="157">
        <v>114850</v>
      </c>
      <c r="J129" s="158">
        <f t="shared" si="22"/>
        <v>109.5785807575098</v>
      </c>
      <c r="K129" s="157">
        <v>222311</v>
      </c>
      <c r="L129" s="157">
        <v>234033</v>
      </c>
      <c r="M129" s="158">
        <f t="shared" si="23"/>
        <v>94.991304645071423</v>
      </c>
      <c r="N129" s="245">
        <f t="shared" si="28"/>
        <v>378559</v>
      </c>
      <c r="O129" s="245">
        <f t="shared" si="27"/>
        <v>375938</v>
      </c>
      <c r="P129" s="158">
        <f t="shared" si="24"/>
        <v>100.697189430172</v>
      </c>
      <c r="Q129" s="131"/>
      <c r="R129" s="131"/>
      <c r="S129" s="81"/>
      <c r="T129" s="131"/>
      <c r="U129" s="131"/>
      <c r="V129" s="81"/>
      <c r="W129" s="131"/>
      <c r="X129" s="131"/>
    </row>
    <row r="130" spans="1:28" x14ac:dyDescent="0.2">
      <c r="A130" s="80" t="s">
        <v>95</v>
      </c>
      <c r="B130" s="157">
        <f t="shared" si="25"/>
        <v>354751</v>
      </c>
      <c r="C130" s="157">
        <f t="shared" si="26"/>
        <v>288318</v>
      </c>
      <c r="D130" s="158">
        <f t="shared" si="20"/>
        <v>123.04157215296998</v>
      </c>
      <c r="E130" s="157">
        <v>22987</v>
      </c>
      <c r="F130" s="157">
        <v>24017</v>
      </c>
      <c r="G130" s="158">
        <f t="shared" si="21"/>
        <v>95.711371112128901</v>
      </c>
      <c r="H130" s="157">
        <v>331764</v>
      </c>
      <c r="I130" s="157">
        <v>264301</v>
      </c>
      <c r="J130" s="158">
        <f t="shared" si="22"/>
        <v>125.52506422601503</v>
      </c>
      <c r="K130" s="157">
        <v>170528</v>
      </c>
      <c r="L130" s="157">
        <v>164357</v>
      </c>
      <c r="M130" s="158">
        <f t="shared" si="23"/>
        <v>103.75463168590325</v>
      </c>
      <c r="N130" s="245">
        <f t="shared" si="28"/>
        <v>525279</v>
      </c>
      <c r="O130" s="245">
        <f t="shared" si="27"/>
        <v>452675</v>
      </c>
      <c r="P130" s="158">
        <f t="shared" si="24"/>
        <v>116.03887999116364</v>
      </c>
      <c r="Q130" s="131"/>
      <c r="R130" s="131"/>
      <c r="S130" s="81"/>
      <c r="T130" s="131"/>
      <c r="U130" s="131"/>
      <c r="V130" s="81"/>
      <c r="W130" s="131"/>
      <c r="X130" s="131"/>
    </row>
    <row r="131" spans="1:28" x14ac:dyDescent="0.2">
      <c r="A131" s="80" t="s">
        <v>96</v>
      </c>
      <c r="B131" s="157">
        <f t="shared" si="25"/>
        <v>115203</v>
      </c>
      <c r="C131" s="157">
        <f t="shared" si="26"/>
        <v>111483</v>
      </c>
      <c r="D131" s="158">
        <f t="shared" si="20"/>
        <v>103.33683162455263</v>
      </c>
      <c r="E131" s="157">
        <v>6235</v>
      </c>
      <c r="F131" s="157">
        <v>6164</v>
      </c>
      <c r="G131" s="158">
        <f t="shared" si="21"/>
        <v>101.15184944841012</v>
      </c>
      <c r="H131" s="157">
        <v>108968</v>
      </c>
      <c r="I131" s="157">
        <v>105319</v>
      </c>
      <c r="J131" s="158">
        <f t="shared" si="22"/>
        <v>103.46471197029976</v>
      </c>
      <c r="K131" s="157">
        <v>110736</v>
      </c>
      <c r="L131" s="157">
        <v>116026</v>
      </c>
      <c r="M131" s="158">
        <f t="shared" si="23"/>
        <v>95.440677089617836</v>
      </c>
      <c r="N131" s="245">
        <f t="shared" si="28"/>
        <v>225939</v>
      </c>
      <c r="O131" s="245">
        <f t="shared" si="27"/>
        <v>227509</v>
      </c>
      <c r="P131" s="158">
        <f t="shared" si="24"/>
        <v>99.309917409860702</v>
      </c>
      <c r="Q131" s="131"/>
      <c r="R131" s="131"/>
      <c r="S131" s="81"/>
      <c r="T131" s="131"/>
      <c r="U131" s="131"/>
      <c r="V131" s="81"/>
      <c r="W131" s="131"/>
      <c r="X131" s="131"/>
    </row>
    <row r="132" spans="1:28" x14ac:dyDescent="0.2">
      <c r="A132" s="80" t="s">
        <v>97</v>
      </c>
      <c r="B132" s="157">
        <f t="shared" si="25"/>
        <v>235602</v>
      </c>
      <c r="C132" s="157">
        <f t="shared" si="26"/>
        <v>225404</v>
      </c>
      <c r="D132" s="158">
        <f t="shared" si="20"/>
        <v>104.52432077514153</v>
      </c>
      <c r="E132" s="157">
        <v>31480</v>
      </c>
      <c r="F132" s="157">
        <v>19603</v>
      </c>
      <c r="G132" s="158">
        <f t="shared" si="21"/>
        <v>160.58766515329285</v>
      </c>
      <c r="H132" s="157">
        <v>204122</v>
      </c>
      <c r="I132" s="157">
        <v>205801</v>
      </c>
      <c r="J132" s="158">
        <f t="shared" si="22"/>
        <v>99.184163342257818</v>
      </c>
      <c r="K132" s="157">
        <v>239789</v>
      </c>
      <c r="L132" s="157">
        <v>264643</v>
      </c>
      <c r="M132" s="158">
        <f t="shared" si="23"/>
        <v>90.608480103384565</v>
      </c>
      <c r="N132" s="245">
        <f t="shared" si="28"/>
        <v>475391</v>
      </c>
      <c r="O132" s="245">
        <f t="shared" si="27"/>
        <v>490047</v>
      </c>
      <c r="P132" s="158">
        <f t="shared" si="24"/>
        <v>97.009266458115235</v>
      </c>
      <c r="Q132" s="131"/>
      <c r="R132" s="131"/>
      <c r="S132" s="81"/>
      <c r="T132" s="131"/>
      <c r="U132" s="131"/>
      <c r="V132" s="81"/>
      <c r="W132" s="131"/>
      <c r="X132" s="131"/>
    </row>
    <row r="133" spans="1:28" x14ac:dyDescent="0.2">
      <c r="A133" s="80" t="s">
        <v>98</v>
      </c>
      <c r="B133" s="157">
        <f t="shared" si="25"/>
        <v>92186</v>
      </c>
      <c r="C133" s="157">
        <f t="shared" si="26"/>
        <v>80439</v>
      </c>
      <c r="D133" s="158">
        <f t="shared" si="20"/>
        <v>114.6036126754435</v>
      </c>
      <c r="E133" s="157">
        <v>39095</v>
      </c>
      <c r="F133" s="157">
        <v>27769</v>
      </c>
      <c r="G133" s="158">
        <f t="shared" si="21"/>
        <v>140.78648853037561</v>
      </c>
      <c r="H133" s="157">
        <v>53091</v>
      </c>
      <c r="I133" s="157">
        <v>52670</v>
      </c>
      <c r="J133" s="158">
        <f t="shared" si="22"/>
        <v>100.79931649895578</v>
      </c>
      <c r="K133" s="157">
        <v>259105</v>
      </c>
      <c r="L133" s="157">
        <v>285966</v>
      </c>
      <c r="M133" s="158">
        <f t="shared" si="23"/>
        <v>90.606925298811746</v>
      </c>
      <c r="N133" s="245">
        <f t="shared" si="28"/>
        <v>351291</v>
      </c>
      <c r="O133" s="245">
        <f t="shared" si="27"/>
        <v>366405</v>
      </c>
      <c r="P133" s="158">
        <f t="shared" si="24"/>
        <v>95.875056290170718</v>
      </c>
      <c r="Q133" s="131"/>
      <c r="R133" s="131"/>
      <c r="S133" s="81"/>
      <c r="T133" s="131"/>
      <c r="U133" s="131"/>
      <c r="V133" s="81"/>
      <c r="W133" s="131"/>
      <c r="X133" s="131"/>
    </row>
    <row r="134" spans="1:28" x14ac:dyDescent="0.2">
      <c r="A134" s="80" t="s">
        <v>99</v>
      </c>
      <c r="B134" s="157">
        <f t="shared" si="25"/>
        <v>2241330</v>
      </c>
      <c r="C134" s="157">
        <f t="shared" si="26"/>
        <v>1545508</v>
      </c>
      <c r="D134" s="158">
        <f t="shared" si="20"/>
        <v>145.02221923147602</v>
      </c>
      <c r="E134" s="157">
        <v>436703</v>
      </c>
      <c r="F134" s="157">
        <v>370666</v>
      </c>
      <c r="G134" s="158">
        <f t="shared" si="21"/>
        <v>117.81576945282275</v>
      </c>
      <c r="H134" s="157">
        <v>1804627</v>
      </c>
      <c r="I134" s="157">
        <v>1174842</v>
      </c>
      <c r="J134" s="158">
        <f t="shared" si="22"/>
        <v>153.60593169124019</v>
      </c>
      <c r="K134" s="157">
        <v>1864397</v>
      </c>
      <c r="L134" s="157">
        <v>2906261</v>
      </c>
      <c r="M134" s="158">
        <f t="shared" si="23"/>
        <v>64.151051815373776</v>
      </c>
      <c r="N134" s="245">
        <f t="shared" si="28"/>
        <v>4105727</v>
      </c>
      <c r="O134" s="245">
        <f t="shared" si="27"/>
        <v>4451769</v>
      </c>
      <c r="P134" s="158">
        <f t="shared" si="24"/>
        <v>92.226865320280552</v>
      </c>
      <c r="Q134" s="131"/>
      <c r="R134" s="131"/>
      <c r="S134" s="81"/>
      <c r="T134" s="81"/>
      <c r="U134" s="131"/>
      <c r="V134" s="81"/>
      <c r="W134" s="131"/>
      <c r="X134" s="131"/>
    </row>
    <row r="135" spans="1:28" x14ac:dyDescent="0.2">
      <c r="A135" s="79" t="s">
        <v>100</v>
      </c>
      <c r="B135" s="157">
        <f t="shared" si="25"/>
        <v>178313</v>
      </c>
      <c r="C135" s="157">
        <f t="shared" si="26"/>
        <v>189092</v>
      </c>
      <c r="D135" s="158">
        <f t="shared" si="20"/>
        <v>94.299600194614257</v>
      </c>
      <c r="E135" s="157">
        <v>9524</v>
      </c>
      <c r="F135" s="157">
        <v>8317</v>
      </c>
      <c r="G135" s="158">
        <f t="shared" si="21"/>
        <v>114.51244439100637</v>
      </c>
      <c r="H135" s="157">
        <v>168789</v>
      </c>
      <c r="I135" s="157">
        <v>180775</v>
      </c>
      <c r="J135" s="158">
        <f t="shared" si="22"/>
        <v>93.369658415156962</v>
      </c>
      <c r="K135" s="157">
        <v>49303</v>
      </c>
      <c r="L135" s="157">
        <v>72051</v>
      </c>
      <c r="M135" s="158">
        <f t="shared" si="23"/>
        <v>68.427919112850617</v>
      </c>
      <c r="N135" s="245">
        <f t="shared" si="28"/>
        <v>227616</v>
      </c>
      <c r="O135" s="245">
        <f t="shared" si="27"/>
        <v>261143</v>
      </c>
      <c r="P135" s="158">
        <f t="shared" si="24"/>
        <v>87.161440283676001</v>
      </c>
      <c r="Q135" s="131"/>
      <c r="R135" s="131"/>
      <c r="S135" s="81"/>
      <c r="T135" s="81"/>
      <c r="U135" s="81"/>
      <c r="V135" s="81"/>
      <c r="W135" s="131"/>
      <c r="X135" s="131"/>
    </row>
    <row r="136" spans="1:28" x14ac:dyDescent="0.2">
      <c r="A136" s="80" t="s">
        <v>101</v>
      </c>
      <c r="B136" s="157">
        <f t="shared" si="25"/>
        <v>207342</v>
      </c>
      <c r="C136" s="157">
        <f t="shared" si="26"/>
        <v>223282</v>
      </c>
      <c r="D136" s="158">
        <f t="shared" si="20"/>
        <v>92.861045673184577</v>
      </c>
      <c r="E136" s="157">
        <v>11667</v>
      </c>
      <c r="F136" s="157">
        <v>7065</v>
      </c>
      <c r="G136" s="158">
        <f t="shared" si="21"/>
        <v>165.13800424628451</v>
      </c>
      <c r="H136" s="157">
        <v>195675</v>
      </c>
      <c r="I136" s="157">
        <v>216217</v>
      </c>
      <c r="J136" s="158">
        <f t="shared" si="22"/>
        <v>90.49935943982203</v>
      </c>
      <c r="K136" s="157">
        <v>253808</v>
      </c>
      <c r="L136" s="157">
        <v>256886</v>
      </c>
      <c r="M136" s="158">
        <f t="shared" si="23"/>
        <v>98.801803134464322</v>
      </c>
      <c r="N136" s="245">
        <f t="shared" si="28"/>
        <v>461150</v>
      </c>
      <c r="O136" s="245">
        <f t="shared" si="27"/>
        <v>480168</v>
      </c>
      <c r="P136" s="158">
        <f t="shared" si="24"/>
        <v>96.039302910647933</v>
      </c>
      <c r="Q136" s="131"/>
      <c r="R136" s="131"/>
      <c r="S136" s="81"/>
      <c r="T136" s="131"/>
      <c r="U136" s="131"/>
      <c r="V136" s="81"/>
      <c r="W136" s="131"/>
      <c r="X136" s="131"/>
    </row>
    <row r="137" spans="1:28" x14ac:dyDescent="0.2">
      <c r="A137" s="80" t="s">
        <v>102</v>
      </c>
      <c r="B137" s="157">
        <f>E137</f>
        <v>935</v>
      </c>
      <c r="C137" s="157">
        <f>F137</f>
        <v>830</v>
      </c>
      <c r="D137" s="158">
        <f t="shared" si="20"/>
        <v>112.65060240963855</v>
      </c>
      <c r="E137" s="143">
        <v>935</v>
      </c>
      <c r="F137" s="143">
        <v>830</v>
      </c>
      <c r="G137" s="158">
        <f t="shared" si="21"/>
        <v>112.65060240963855</v>
      </c>
      <c r="H137" s="157" t="s">
        <v>203</v>
      </c>
      <c r="I137" s="157" t="s">
        <v>203</v>
      </c>
      <c r="J137" s="158" t="s">
        <v>203</v>
      </c>
      <c r="K137" s="157">
        <v>521</v>
      </c>
      <c r="L137" s="157">
        <v>685</v>
      </c>
      <c r="M137" s="158">
        <f t="shared" si="23"/>
        <v>76.058394160583944</v>
      </c>
      <c r="N137" s="245">
        <f t="shared" si="28"/>
        <v>1456</v>
      </c>
      <c r="O137" s="245">
        <f t="shared" si="27"/>
        <v>1515</v>
      </c>
      <c r="P137" s="158">
        <f t="shared" si="24"/>
        <v>96.10561056105611</v>
      </c>
      <c r="Q137" s="131"/>
      <c r="R137" s="131"/>
      <c r="S137" s="81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1:28" x14ac:dyDescent="0.2">
      <c r="A138" s="80" t="s">
        <v>103</v>
      </c>
      <c r="B138" s="157" t="s">
        <v>203</v>
      </c>
      <c r="C138" s="157" t="s">
        <v>203</v>
      </c>
      <c r="D138" s="157" t="s">
        <v>203</v>
      </c>
      <c r="E138" s="143" t="s">
        <v>203</v>
      </c>
      <c r="F138" s="157" t="s">
        <v>203</v>
      </c>
      <c r="G138" s="158" t="s">
        <v>203</v>
      </c>
      <c r="H138" s="143" t="s">
        <v>203</v>
      </c>
      <c r="I138" s="157" t="s">
        <v>203</v>
      </c>
      <c r="J138" s="158" t="s">
        <v>203</v>
      </c>
      <c r="K138" s="246">
        <v>540</v>
      </c>
      <c r="L138" s="157">
        <v>1035</v>
      </c>
      <c r="M138" s="158">
        <f t="shared" si="23"/>
        <v>52.173913043478258</v>
      </c>
      <c r="N138" s="245">
        <f>K138</f>
        <v>540</v>
      </c>
      <c r="O138" s="245">
        <f>L138</f>
        <v>1035</v>
      </c>
      <c r="P138" s="158">
        <f t="shared" si="24"/>
        <v>52.173913043478258</v>
      </c>
      <c r="Q138" s="81"/>
      <c r="R138" s="81"/>
      <c r="S138" s="81"/>
    </row>
    <row r="139" spans="1:28" x14ac:dyDescent="0.2">
      <c r="A139" s="82" t="s">
        <v>104</v>
      </c>
      <c r="B139" s="135">
        <f t="shared" si="25"/>
        <v>10465</v>
      </c>
      <c r="C139" s="135">
        <f t="shared" si="26"/>
        <v>16105</v>
      </c>
      <c r="D139" s="162">
        <f>B139/C139*100</f>
        <v>64.979819931698231</v>
      </c>
      <c r="E139" s="135">
        <v>3595</v>
      </c>
      <c r="F139" s="135">
        <v>4582</v>
      </c>
      <c r="G139" s="162">
        <f t="shared" ref="G139" si="29">E139/F139*100</f>
        <v>78.459188127455263</v>
      </c>
      <c r="H139" s="135">
        <v>6870</v>
      </c>
      <c r="I139" s="135">
        <v>11523</v>
      </c>
      <c r="J139" s="162">
        <f t="shared" ref="J139" si="30">H139/I139*100</f>
        <v>59.619890653475657</v>
      </c>
      <c r="K139" s="247">
        <v>93566</v>
      </c>
      <c r="L139" s="135">
        <v>57873</v>
      </c>
      <c r="M139" s="162">
        <f t="shared" si="23"/>
        <v>161.67470150156379</v>
      </c>
      <c r="N139" s="242">
        <f t="shared" si="28"/>
        <v>104031</v>
      </c>
      <c r="O139" s="242">
        <f t="shared" si="27"/>
        <v>73978</v>
      </c>
      <c r="P139" s="162">
        <f t="shared" si="24"/>
        <v>140.62423963881153</v>
      </c>
      <c r="Q139" s="131"/>
      <c r="R139" s="131"/>
      <c r="S139" s="81"/>
    </row>
    <row r="140" spans="1:28" s="85" customFormat="1" x14ac:dyDescent="0.2">
      <c r="B140" s="183"/>
      <c r="C140" s="183"/>
      <c r="D140" s="183"/>
      <c r="E140" s="184"/>
      <c r="F140" s="183"/>
      <c r="G140" s="183"/>
      <c r="H140" s="183"/>
      <c r="I140" s="183"/>
      <c r="J140" s="183"/>
      <c r="K140" s="183"/>
      <c r="L140" s="91"/>
      <c r="M140" s="91"/>
      <c r="N140" s="91"/>
      <c r="T140" s="151"/>
      <c r="U140" s="151"/>
      <c r="V140" s="151"/>
      <c r="W140" s="151"/>
      <c r="X140" s="151"/>
      <c r="Y140" s="151"/>
      <c r="Z140" s="151"/>
      <c r="AA140" s="151"/>
      <c r="AB140" s="151"/>
    </row>
    <row r="142" spans="1:28" ht="28.5" customHeight="1" x14ac:dyDescent="0.2">
      <c r="A142" s="421" t="s">
        <v>226</v>
      </c>
      <c r="B142" s="421"/>
      <c r="C142" s="421"/>
      <c r="D142" s="421"/>
      <c r="E142" s="421"/>
      <c r="F142" s="421"/>
      <c r="G142" s="421"/>
      <c r="H142" s="421"/>
      <c r="I142" s="421"/>
      <c r="J142" s="421"/>
      <c r="K142" s="421"/>
      <c r="L142" s="421"/>
      <c r="M142" s="421"/>
      <c r="N142" s="421"/>
      <c r="O142" s="421"/>
      <c r="P142" s="421"/>
    </row>
    <row r="143" spans="1:28" x14ac:dyDescent="0.2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P143" s="186" t="s">
        <v>140</v>
      </c>
    </row>
    <row r="144" spans="1:28" ht="15.75" customHeight="1" x14ac:dyDescent="0.2">
      <c r="A144" s="364"/>
      <c r="B144" s="362" t="s">
        <v>197</v>
      </c>
      <c r="C144" s="362"/>
      <c r="D144" s="362"/>
      <c r="E144" s="363" t="s">
        <v>79</v>
      </c>
      <c r="F144" s="365"/>
      <c r="G144" s="365"/>
      <c r="H144" s="365"/>
      <c r="I144" s="365"/>
      <c r="J144" s="365"/>
      <c r="K144" s="356" t="s">
        <v>231</v>
      </c>
      <c r="L144" s="357"/>
      <c r="M144" s="358"/>
      <c r="N144" s="362" t="s">
        <v>80</v>
      </c>
      <c r="O144" s="362"/>
      <c r="P144" s="363"/>
      <c r="T144" s="131"/>
      <c r="U144" s="131"/>
      <c r="V144" s="81"/>
      <c r="W144" s="131"/>
      <c r="X144" s="131"/>
    </row>
    <row r="145" spans="1:28" ht="37.5" customHeight="1" x14ac:dyDescent="0.2">
      <c r="A145" s="364"/>
      <c r="B145" s="362"/>
      <c r="C145" s="362"/>
      <c r="D145" s="362"/>
      <c r="E145" s="362" t="s">
        <v>78</v>
      </c>
      <c r="F145" s="362"/>
      <c r="G145" s="362"/>
      <c r="H145" s="362" t="s">
        <v>77</v>
      </c>
      <c r="I145" s="362"/>
      <c r="J145" s="362"/>
      <c r="K145" s="359"/>
      <c r="L145" s="360"/>
      <c r="M145" s="361"/>
      <c r="N145" s="362"/>
      <c r="O145" s="362"/>
      <c r="P145" s="363"/>
      <c r="T145" s="131"/>
      <c r="U145" s="131"/>
      <c r="V145" s="81"/>
      <c r="W145" s="131"/>
      <c r="X145" s="131"/>
      <c r="Y145" s="165"/>
      <c r="Z145" s="165"/>
      <c r="AA145" s="165"/>
      <c r="AB145" s="165"/>
    </row>
    <row r="146" spans="1:28" ht="44.25" customHeight="1" x14ac:dyDescent="0.2">
      <c r="A146" s="364"/>
      <c r="B146" s="21" t="s">
        <v>195</v>
      </c>
      <c r="C146" s="21" t="s">
        <v>76</v>
      </c>
      <c r="D146" s="21" t="s">
        <v>196</v>
      </c>
      <c r="E146" s="21" t="s">
        <v>195</v>
      </c>
      <c r="F146" s="21" t="s">
        <v>76</v>
      </c>
      <c r="G146" s="21" t="s">
        <v>196</v>
      </c>
      <c r="H146" s="21" t="s">
        <v>195</v>
      </c>
      <c r="I146" s="21" t="s">
        <v>76</v>
      </c>
      <c r="J146" s="21" t="s">
        <v>196</v>
      </c>
      <c r="K146" s="21" t="s">
        <v>195</v>
      </c>
      <c r="L146" s="21" t="s">
        <v>76</v>
      </c>
      <c r="M146" s="22" t="s">
        <v>196</v>
      </c>
      <c r="N146" s="21" t="s">
        <v>195</v>
      </c>
      <c r="O146" s="21" t="s">
        <v>76</v>
      </c>
      <c r="P146" s="22" t="s">
        <v>196</v>
      </c>
      <c r="Q146" s="154"/>
      <c r="R146" s="154"/>
      <c r="T146" s="131"/>
      <c r="U146" s="131"/>
      <c r="V146" s="81"/>
      <c r="W146" s="131"/>
      <c r="X146" s="131"/>
    </row>
    <row r="147" spans="1:28" x14ac:dyDescent="0.2">
      <c r="A147" s="74" t="s">
        <v>84</v>
      </c>
      <c r="B147" s="157">
        <f>SUM(B148:B167)</f>
        <v>627641</v>
      </c>
      <c r="C147" s="157">
        <f>SUM(C148:C167)</f>
        <v>723972</v>
      </c>
      <c r="D147" s="158">
        <f>B147/C147*100</f>
        <v>86.694098666799263</v>
      </c>
      <c r="E147" s="157">
        <f>SUM(E148:E167)</f>
        <v>25022</v>
      </c>
      <c r="F147" s="157">
        <v>22101</v>
      </c>
      <c r="G147" s="158">
        <f>E147/F147*100</f>
        <v>113.21659653409348</v>
      </c>
      <c r="H147" s="157">
        <f>SUM(H148:H167)</f>
        <v>602619</v>
      </c>
      <c r="I147" s="157">
        <f>SUM(I148:I167)</f>
        <v>701871</v>
      </c>
      <c r="J147" s="158">
        <f>H147/I147*100</f>
        <v>85.858939890663663</v>
      </c>
      <c r="K147" s="157">
        <f>SUM(K148:K167)</f>
        <v>1117628</v>
      </c>
      <c r="L147" s="157">
        <f>SUM(L148:L167)</f>
        <v>1336857</v>
      </c>
      <c r="M147" s="158">
        <f>K147/L147*100</f>
        <v>83.601163026411953</v>
      </c>
      <c r="N147" s="157">
        <f>SUM(N148:N167)</f>
        <v>1745269</v>
      </c>
      <c r="O147" s="157">
        <f>SUM(O148:O167)</f>
        <v>2060829</v>
      </c>
      <c r="P147" s="158">
        <f>N147/O147*100</f>
        <v>84.687715477606346</v>
      </c>
      <c r="Q147" s="131"/>
      <c r="R147" s="131"/>
      <c r="S147" s="81"/>
      <c r="T147" s="131"/>
      <c r="U147" s="131"/>
      <c r="V147" s="81"/>
      <c r="W147" s="131"/>
      <c r="X147" s="131"/>
    </row>
    <row r="148" spans="1:28" s="165" customFormat="1" x14ac:dyDescent="0.2">
      <c r="A148" s="79" t="s">
        <v>85</v>
      </c>
      <c r="B148" s="157">
        <f>E148+H148</f>
        <v>41364</v>
      </c>
      <c r="C148" s="157">
        <f>F148+I148</f>
        <v>42660</v>
      </c>
      <c r="D148" s="158">
        <f t="shared" ref="D148:D166" si="31">B148/C148*100</f>
        <v>96.962025316455694</v>
      </c>
      <c r="E148" s="157">
        <v>1305</v>
      </c>
      <c r="F148" s="157">
        <v>830</v>
      </c>
      <c r="G148" s="158">
        <f t="shared" ref="G148:G166" si="32">E148/F148*100</f>
        <v>157.22891566265059</v>
      </c>
      <c r="H148" s="157">
        <v>40059</v>
      </c>
      <c r="I148" s="157">
        <v>41830</v>
      </c>
      <c r="J148" s="158">
        <f t="shared" ref="J148:J167" si="33">H148/I148*100</f>
        <v>95.766196509682047</v>
      </c>
      <c r="K148" s="157">
        <v>44614</v>
      </c>
      <c r="L148" s="157">
        <v>44942</v>
      </c>
      <c r="M148" s="158">
        <f t="shared" ref="M148:M167" si="34">K148/L148*100</f>
        <v>99.270170441902891</v>
      </c>
      <c r="N148" s="245">
        <f>K148+B148</f>
        <v>85978</v>
      </c>
      <c r="O148" s="245">
        <f>L148+C148</f>
        <v>87602</v>
      </c>
      <c r="P148" s="158">
        <f t="shared" ref="P148:P167" si="35">N148/O148*100</f>
        <v>98.146161046551455</v>
      </c>
      <c r="Q148" s="131"/>
      <c r="R148" s="131"/>
      <c r="S148" s="81"/>
      <c r="T148" s="131"/>
      <c r="U148" s="131"/>
      <c r="V148" s="81"/>
      <c r="W148" s="131"/>
      <c r="X148" s="131"/>
    </row>
    <row r="149" spans="1:28" x14ac:dyDescent="0.2">
      <c r="A149" s="80" t="s">
        <v>86</v>
      </c>
      <c r="B149" s="157">
        <f t="shared" ref="B149:B164" si="36">E149+H149</f>
        <v>5515</v>
      </c>
      <c r="C149" s="157">
        <f t="shared" ref="C149:C164" si="37">F149+I149</f>
        <v>8169</v>
      </c>
      <c r="D149" s="158">
        <f t="shared" si="31"/>
        <v>67.511323295384997</v>
      </c>
      <c r="E149" s="157">
        <v>1036</v>
      </c>
      <c r="F149" s="157">
        <v>1807</v>
      </c>
      <c r="G149" s="158">
        <f t="shared" si="32"/>
        <v>57.332595462091859</v>
      </c>
      <c r="H149" s="157">
        <v>4479</v>
      </c>
      <c r="I149" s="157">
        <v>6362</v>
      </c>
      <c r="J149" s="158">
        <f t="shared" si="33"/>
        <v>70.402389185790639</v>
      </c>
      <c r="K149" s="157">
        <v>28116</v>
      </c>
      <c r="L149" s="157">
        <v>29440</v>
      </c>
      <c r="M149" s="158">
        <f t="shared" si="34"/>
        <v>95.502717391304344</v>
      </c>
      <c r="N149" s="245">
        <f>K149+B149</f>
        <v>33631</v>
      </c>
      <c r="O149" s="245">
        <f>L149+C149</f>
        <v>37609</v>
      </c>
      <c r="P149" s="158">
        <f t="shared" si="35"/>
        <v>89.422744555824409</v>
      </c>
      <c r="Q149" s="131"/>
      <c r="R149" s="131"/>
      <c r="S149" s="81"/>
      <c r="T149" s="131"/>
      <c r="U149" s="131"/>
      <c r="V149" s="81"/>
      <c r="W149" s="131"/>
      <c r="X149" s="131"/>
    </row>
    <row r="150" spans="1:28" x14ac:dyDescent="0.2">
      <c r="A150" s="80" t="s">
        <v>87</v>
      </c>
      <c r="B150" s="157">
        <f t="shared" si="36"/>
        <v>42194</v>
      </c>
      <c r="C150" s="157">
        <f t="shared" si="37"/>
        <v>39050</v>
      </c>
      <c r="D150" s="158">
        <f t="shared" si="31"/>
        <v>108.05121638924456</v>
      </c>
      <c r="E150" s="157">
        <v>1549</v>
      </c>
      <c r="F150" s="157">
        <v>953</v>
      </c>
      <c r="G150" s="158">
        <f t="shared" si="32"/>
        <v>162.53934942287515</v>
      </c>
      <c r="H150" s="157">
        <v>40645</v>
      </c>
      <c r="I150" s="157">
        <v>38097</v>
      </c>
      <c r="J150" s="158">
        <f t="shared" si="33"/>
        <v>106.68819067118145</v>
      </c>
      <c r="K150" s="157">
        <v>81033</v>
      </c>
      <c r="L150" s="157">
        <v>86277</v>
      </c>
      <c r="M150" s="158">
        <f t="shared" si="34"/>
        <v>93.921902708717269</v>
      </c>
      <c r="N150" s="245">
        <f t="shared" ref="N150:N167" si="38">K150+B150</f>
        <v>123227</v>
      </c>
      <c r="O150" s="245">
        <f t="shared" ref="O150:O164" si="39">L150+C150</f>
        <v>125327</v>
      </c>
      <c r="P150" s="158">
        <f t="shared" si="35"/>
        <v>98.324383412991608</v>
      </c>
      <c r="Q150" s="131"/>
      <c r="R150" s="131"/>
      <c r="S150" s="81"/>
      <c r="T150" s="131"/>
      <c r="U150" s="131"/>
      <c r="V150" s="81"/>
      <c r="W150" s="131"/>
      <c r="X150" s="131"/>
    </row>
    <row r="151" spans="1:28" s="165" customFormat="1" x14ac:dyDescent="0.2">
      <c r="A151" s="80" t="s">
        <v>88</v>
      </c>
      <c r="B151" s="157">
        <f t="shared" si="36"/>
        <v>38019</v>
      </c>
      <c r="C151" s="157">
        <f t="shared" si="37"/>
        <v>31463</v>
      </c>
      <c r="D151" s="158">
        <f t="shared" si="31"/>
        <v>120.83717382322092</v>
      </c>
      <c r="E151" s="157">
        <v>3133</v>
      </c>
      <c r="F151" s="157">
        <v>1784</v>
      </c>
      <c r="G151" s="158">
        <f t="shared" si="32"/>
        <v>175.61659192825113</v>
      </c>
      <c r="H151" s="157">
        <v>34886</v>
      </c>
      <c r="I151" s="157">
        <v>29679</v>
      </c>
      <c r="J151" s="158">
        <f t="shared" si="33"/>
        <v>117.54439165740085</v>
      </c>
      <c r="K151" s="157">
        <v>61569</v>
      </c>
      <c r="L151" s="157">
        <v>52632</v>
      </c>
      <c r="M151" s="158">
        <f t="shared" si="34"/>
        <v>116.98016415868673</v>
      </c>
      <c r="N151" s="245">
        <f t="shared" si="38"/>
        <v>99588</v>
      </c>
      <c r="O151" s="245">
        <f t="shared" si="39"/>
        <v>84095</v>
      </c>
      <c r="P151" s="158">
        <f t="shared" si="35"/>
        <v>118.42321184374813</v>
      </c>
      <c r="Q151" s="131"/>
      <c r="R151" s="131"/>
      <c r="S151" s="81"/>
      <c r="T151" s="131"/>
      <c r="U151" s="131"/>
      <c r="V151" s="81"/>
      <c r="W151" s="131"/>
      <c r="X151" s="131"/>
      <c r="Y151" s="151"/>
      <c r="Z151" s="151"/>
      <c r="AA151" s="151"/>
      <c r="AB151" s="151"/>
    </row>
    <row r="152" spans="1:28" x14ac:dyDescent="0.2">
      <c r="A152" s="80" t="s">
        <v>89</v>
      </c>
      <c r="B152" s="157">
        <f t="shared" si="36"/>
        <v>39363</v>
      </c>
      <c r="C152" s="157">
        <f t="shared" si="37"/>
        <v>41550</v>
      </c>
      <c r="D152" s="158">
        <f t="shared" si="31"/>
        <v>94.736462093862812</v>
      </c>
      <c r="E152" s="157">
        <v>609</v>
      </c>
      <c r="F152" s="157">
        <v>641</v>
      </c>
      <c r="G152" s="158">
        <f t="shared" si="32"/>
        <v>95.007800312012478</v>
      </c>
      <c r="H152" s="157">
        <v>38754</v>
      </c>
      <c r="I152" s="157">
        <v>40909</v>
      </c>
      <c r="J152" s="158">
        <f t="shared" si="33"/>
        <v>94.732210516023372</v>
      </c>
      <c r="K152" s="157">
        <v>64312</v>
      </c>
      <c r="L152" s="157">
        <v>68407</v>
      </c>
      <c r="M152" s="158">
        <f t="shared" si="34"/>
        <v>94.013770520560755</v>
      </c>
      <c r="N152" s="245">
        <f t="shared" si="38"/>
        <v>103675</v>
      </c>
      <c r="O152" s="245">
        <f t="shared" si="39"/>
        <v>109957</v>
      </c>
      <c r="P152" s="158">
        <f t="shared" si="35"/>
        <v>94.2868575897851</v>
      </c>
      <c r="Q152" s="131"/>
      <c r="R152" s="131"/>
      <c r="S152" s="81"/>
      <c r="T152" s="131"/>
      <c r="U152" s="131"/>
      <c r="V152" s="81"/>
      <c r="W152" s="131"/>
      <c r="X152" s="131"/>
      <c r="Y152" s="165"/>
      <c r="Z152" s="165"/>
      <c r="AA152" s="165"/>
      <c r="AB152" s="165"/>
    </row>
    <row r="153" spans="1:28" x14ac:dyDescent="0.2">
      <c r="A153" s="80" t="s">
        <v>90</v>
      </c>
      <c r="B153" s="157">
        <f t="shared" si="36"/>
        <v>57272</v>
      </c>
      <c r="C153" s="157">
        <f t="shared" si="37"/>
        <v>56764</v>
      </c>
      <c r="D153" s="158">
        <f t="shared" si="31"/>
        <v>100.89493340849836</v>
      </c>
      <c r="E153" s="157">
        <v>1506</v>
      </c>
      <c r="F153" s="157">
        <v>1074</v>
      </c>
      <c r="G153" s="158">
        <f t="shared" si="32"/>
        <v>140.22346368715085</v>
      </c>
      <c r="H153" s="157">
        <v>55766</v>
      </c>
      <c r="I153" s="157">
        <v>55690</v>
      </c>
      <c r="J153" s="158">
        <f t="shared" si="33"/>
        <v>100.13646974322141</v>
      </c>
      <c r="K153" s="157">
        <v>104615</v>
      </c>
      <c r="L153" s="157">
        <v>110193</v>
      </c>
      <c r="M153" s="158">
        <f t="shared" si="34"/>
        <v>94.937972466490621</v>
      </c>
      <c r="N153" s="245">
        <f t="shared" si="38"/>
        <v>161887</v>
      </c>
      <c r="O153" s="245">
        <f t="shared" si="39"/>
        <v>166957</v>
      </c>
      <c r="P153" s="158">
        <f t="shared" si="35"/>
        <v>96.963289948909008</v>
      </c>
      <c r="Q153" s="131"/>
      <c r="R153" s="131"/>
      <c r="S153" s="81"/>
      <c r="T153" s="131"/>
      <c r="U153" s="131"/>
      <c r="V153" s="81"/>
      <c r="W153" s="131"/>
      <c r="X153" s="131"/>
    </row>
    <row r="154" spans="1:28" x14ac:dyDescent="0.2">
      <c r="A154" s="80" t="s">
        <v>91</v>
      </c>
      <c r="B154" s="157">
        <f t="shared" si="36"/>
        <v>34339</v>
      </c>
      <c r="C154" s="157">
        <v>162364</v>
      </c>
      <c r="D154" s="103">
        <f t="shared" si="31"/>
        <v>21.149392722524698</v>
      </c>
      <c r="E154" s="157">
        <v>100</v>
      </c>
      <c r="F154" s="157" t="s">
        <v>253</v>
      </c>
      <c r="G154" s="103">
        <v>10000</v>
      </c>
      <c r="H154" s="157">
        <v>34239</v>
      </c>
      <c r="I154" s="157">
        <v>162363</v>
      </c>
      <c r="J154" s="158">
        <f t="shared" si="33"/>
        <v>21.087932595480495</v>
      </c>
      <c r="K154" s="157">
        <v>63700</v>
      </c>
      <c r="L154" s="157">
        <v>134521</v>
      </c>
      <c r="M154" s="158">
        <f t="shared" si="34"/>
        <v>47.353201358895639</v>
      </c>
      <c r="N154" s="245">
        <f t="shared" si="38"/>
        <v>98039</v>
      </c>
      <c r="O154" s="245">
        <f t="shared" si="39"/>
        <v>296885</v>
      </c>
      <c r="P154" s="158">
        <f t="shared" si="35"/>
        <v>33.022550819340822</v>
      </c>
      <c r="Q154" s="81"/>
      <c r="R154" s="131"/>
      <c r="S154" s="81"/>
      <c r="T154" s="131"/>
      <c r="U154" s="131"/>
      <c r="V154" s="81"/>
      <c r="W154" s="131"/>
      <c r="X154" s="131"/>
    </row>
    <row r="155" spans="1:28" s="165" customFormat="1" x14ac:dyDescent="0.2">
      <c r="A155" s="80" t="s">
        <v>92</v>
      </c>
      <c r="B155" s="157">
        <f t="shared" si="36"/>
        <v>85806</v>
      </c>
      <c r="C155" s="157">
        <f t="shared" si="37"/>
        <v>82343</v>
      </c>
      <c r="D155" s="158">
        <f t="shared" si="31"/>
        <v>104.20557910204874</v>
      </c>
      <c r="E155" s="157">
        <v>1471</v>
      </c>
      <c r="F155" s="157">
        <v>1201</v>
      </c>
      <c r="G155" s="158">
        <f t="shared" si="32"/>
        <v>122.48126561199</v>
      </c>
      <c r="H155" s="157">
        <v>84335</v>
      </c>
      <c r="I155" s="157">
        <v>81142</v>
      </c>
      <c r="J155" s="158">
        <f t="shared" si="33"/>
        <v>103.93507677898006</v>
      </c>
      <c r="K155" s="157">
        <v>150656</v>
      </c>
      <c r="L155" s="157">
        <v>168178</v>
      </c>
      <c r="M155" s="158">
        <f t="shared" si="34"/>
        <v>89.581276980342267</v>
      </c>
      <c r="N155" s="245">
        <f t="shared" si="38"/>
        <v>236462</v>
      </c>
      <c r="O155" s="245">
        <f t="shared" si="39"/>
        <v>250521</v>
      </c>
      <c r="P155" s="158">
        <f t="shared" si="35"/>
        <v>94.388095209583227</v>
      </c>
      <c r="Q155" s="131"/>
      <c r="R155" s="131"/>
      <c r="S155" s="81"/>
      <c r="T155" s="131"/>
      <c r="U155" s="131"/>
      <c r="V155" s="81"/>
      <c r="W155" s="131"/>
      <c r="X155" s="131"/>
      <c r="Y155" s="151"/>
      <c r="Z155" s="151"/>
      <c r="AA155" s="151"/>
      <c r="AB155" s="151"/>
    </row>
    <row r="156" spans="1:28" x14ac:dyDescent="0.2">
      <c r="A156" s="80" t="s">
        <v>93</v>
      </c>
      <c r="B156" s="157">
        <f t="shared" si="36"/>
        <v>73525</v>
      </c>
      <c r="C156" s="157">
        <f t="shared" si="37"/>
        <v>67885</v>
      </c>
      <c r="D156" s="158">
        <f t="shared" si="31"/>
        <v>108.30816822567577</v>
      </c>
      <c r="E156" s="157">
        <v>1105</v>
      </c>
      <c r="F156" s="157">
        <v>766</v>
      </c>
      <c r="G156" s="158">
        <f t="shared" si="32"/>
        <v>144.25587467362925</v>
      </c>
      <c r="H156" s="157">
        <v>72420</v>
      </c>
      <c r="I156" s="157">
        <v>67119</v>
      </c>
      <c r="J156" s="158">
        <f t="shared" si="33"/>
        <v>107.89791266258437</v>
      </c>
      <c r="K156" s="157">
        <v>60882</v>
      </c>
      <c r="L156" s="157">
        <v>61427</v>
      </c>
      <c r="M156" s="158">
        <f t="shared" si="34"/>
        <v>99.112768001041886</v>
      </c>
      <c r="N156" s="245">
        <f t="shared" si="38"/>
        <v>134407</v>
      </c>
      <c r="O156" s="245">
        <f t="shared" si="39"/>
        <v>129312</v>
      </c>
      <c r="P156" s="158">
        <f t="shared" si="35"/>
        <v>103.94008290027222</v>
      </c>
      <c r="Q156" s="131"/>
      <c r="R156" s="131"/>
      <c r="S156" s="81"/>
      <c r="T156" s="131"/>
      <c r="U156" s="131"/>
      <c r="V156" s="81"/>
      <c r="W156" s="131"/>
      <c r="X156" s="131"/>
    </row>
    <row r="157" spans="1:28" x14ac:dyDescent="0.2">
      <c r="A157" s="80" t="s">
        <v>94</v>
      </c>
      <c r="B157" s="157">
        <f t="shared" si="36"/>
        <v>18509</v>
      </c>
      <c r="C157" s="157">
        <f t="shared" si="37"/>
        <v>15306</v>
      </c>
      <c r="D157" s="158">
        <f t="shared" si="31"/>
        <v>120.92643407813929</v>
      </c>
      <c r="E157" s="157">
        <v>1333</v>
      </c>
      <c r="F157" s="157">
        <v>1056</v>
      </c>
      <c r="G157" s="158">
        <f t="shared" si="32"/>
        <v>126.23106060606059</v>
      </c>
      <c r="H157" s="157">
        <v>17176</v>
      </c>
      <c r="I157" s="157">
        <v>14250</v>
      </c>
      <c r="J157" s="158">
        <f t="shared" si="33"/>
        <v>120.53333333333333</v>
      </c>
      <c r="K157" s="157">
        <v>30360</v>
      </c>
      <c r="L157" s="157">
        <v>30229</v>
      </c>
      <c r="M157" s="158">
        <f t="shared" si="34"/>
        <v>100.4333586952926</v>
      </c>
      <c r="N157" s="245">
        <f t="shared" si="38"/>
        <v>48869</v>
      </c>
      <c r="O157" s="245">
        <f t="shared" si="39"/>
        <v>45535</v>
      </c>
      <c r="P157" s="158">
        <f t="shared" si="35"/>
        <v>107.3218403425936</v>
      </c>
      <c r="Q157" s="131"/>
      <c r="R157" s="131"/>
      <c r="S157" s="81"/>
      <c r="T157" s="131"/>
      <c r="U157" s="131"/>
      <c r="V157" s="81"/>
      <c r="W157" s="131"/>
      <c r="X157" s="131"/>
    </row>
    <row r="158" spans="1:28" x14ac:dyDescent="0.2">
      <c r="A158" s="80" t="s">
        <v>95</v>
      </c>
      <c r="B158" s="157">
        <f t="shared" si="36"/>
        <v>17620</v>
      </c>
      <c r="C158" s="157">
        <f t="shared" si="37"/>
        <v>16827</v>
      </c>
      <c r="D158" s="158">
        <f t="shared" si="31"/>
        <v>104.71266417067808</v>
      </c>
      <c r="E158" s="157">
        <v>213</v>
      </c>
      <c r="F158" s="157">
        <v>202</v>
      </c>
      <c r="G158" s="158">
        <f t="shared" si="32"/>
        <v>105.44554455445545</v>
      </c>
      <c r="H158" s="157">
        <v>17407</v>
      </c>
      <c r="I158" s="157">
        <v>16625</v>
      </c>
      <c r="J158" s="158">
        <f t="shared" si="33"/>
        <v>104.70375939849623</v>
      </c>
      <c r="K158" s="157">
        <v>110416</v>
      </c>
      <c r="L158" s="157">
        <v>114338</v>
      </c>
      <c r="M158" s="158">
        <f t="shared" si="34"/>
        <v>96.569819307666734</v>
      </c>
      <c r="N158" s="245">
        <f t="shared" si="38"/>
        <v>128036</v>
      </c>
      <c r="O158" s="245">
        <f t="shared" si="39"/>
        <v>131165</v>
      </c>
      <c r="P158" s="158">
        <f t="shared" si="35"/>
        <v>97.614455075668047</v>
      </c>
      <c r="Q158" s="131"/>
      <c r="R158" s="131"/>
      <c r="S158" s="81"/>
      <c r="T158" s="131"/>
      <c r="U158" s="131"/>
      <c r="V158" s="81"/>
      <c r="W158" s="131"/>
      <c r="X158" s="131"/>
    </row>
    <row r="159" spans="1:28" x14ac:dyDescent="0.2">
      <c r="A159" s="80" t="s">
        <v>96</v>
      </c>
      <c r="B159" s="157">
        <f t="shared" si="36"/>
        <v>30180</v>
      </c>
      <c r="C159" s="157">
        <f t="shared" si="37"/>
        <v>28927</v>
      </c>
      <c r="D159" s="158">
        <f t="shared" si="31"/>
        <v>104.33159332111867</v>
      </c>
      <c r="E159" s="157">
        <v>436</v>
      </c>
      <c r="F159" s="157">
        <v>245</v>
      </c>
      <c r="G159" s="158">
        <f t="shared" si="32"/>
        <v>177.9591836734694</v>
      </c>
      <c r="H159" s="157">
        <v>29744</v>
      </c>
      <c r="I159" s="157">
        <v>28682</v>
      </c>
      <c r="J159" s="158">
        <f t="shared" si="33"/>
        <v>103.70267066452827</v>
      </c>
      <c r="K159" s="157">
        <v>49288</v>
      </c>
      <c r="L159" s="157">
        <v>50275</v>
      </c>
      <c r="M159" s="158">
        <f t="shared" si="34"/>
        <v>98.036797613127803</v>
      </c>
      <c r="N159" s="245">
        <f t="shared" si="38"/>
        <v>79468</v>
      </c>
      <c r="O159" s="245">
        <f t="shared" si="39"/>
        <v>79202</v>
      </c>
      <c r="P159" s="158">
        <f t="shared" si="35"/>
        <v>100.33585010479533</v>
      </c>
      <c r="Q159" s="131"/>
      <c r="R159" s="131"/>
      <c r="S159" s="81"/>
      <c r="T159" s="131"/>
      <c r="U159" s="131"/>
      <c r="V159" s="81"/>
      <c r="W159" s="131"/>
      <c r="X159" s="131"/>
    </row>
    <row r="160" spans="1:28" ht="15" x14ac:dyDescent="0.25">
      <c r="A160" s="80" t="s">
        <v>97</v>
      </c>
      <c r="B160" s="157">
        <f t="shared" si="36"/>
        <v>29806</v>
      </c>
      <c r="C160" s="157">
        <f t="shared" si="37"/>
        <v>28845</v>
      </c>
      <c r="D160" s="158">
        <f t="shared" si="31"/>
        <v>103.3315999306639</v>
      </c>
      <c r="E160" s="157">
        <v>6011</v>
      </c>
      <c r="F160" s="157">
        <v>5369</v>
      </c>
      <c r="G160" s="158">
        <f t="shared" si="32"/>
        <v>111.95753399143229</v>
      </c>
      <c r="H160" s="157">
        <v>23795</v>
      </c>
      <c r="I160" s="157">
        <v>23476</v>
      </c>
      <c r="J160" s="158">
        <f t="shared" si="33"/>
        <v>101.35883455443857</v>
      </c>
      <c r="K160" s="157">
        <v>30984</v>
      </c>
      <c r="L160" s="157">
        <v>34218</v>
      </c>
      <c r="M160" s="158">
        <f t="shared" si="34"/>
        <v>90.548833947045409</v>
      </c>
      <c r="N160" s="245">
        <f t="shared" si="38"/>
        <v>60790</v>
      </c>
      <c r="O160" s="245">
        <f t="shared" si="39"/>
        <v>63063</v>
      </c>
      <c r="P160" s="158">
        <f t="shared" si="35"/>
        <v>96.395667824239254</v>
      </c>
      <c r="Q160" s="131"/>
      <c r="R160" s="131"/>
      <c r="S160" s="81"/>
      <c r="T160" s="131"/>
      <c r="U160" s="131"/>
      <c r="V160" s="81"/>
      <c r="W160" s="131"/>
      <c r="X160" s="131"/>
      <c r="Y160" s="166"/>
      <c r="Z160" s="166"/>
      <c r="AA160" s="166"/>
      <c r="AB160" s="166"/>
    </row>
    <row r="161" spans="1:28" x14ac:dyDescent="0.2">
      <c r="A161" s="80" t="s">
        <v>98</v>
      </c>
      <c r="B161" s="157">
        <f t="shared" si="36"/>
        <v>1095</v>
      </c>
      <c r="C161" s="157">
        <f t="shared" si="37"/>
        <v>1312</v>
      </c>
      <c r="D161" s="158">
        <f t="shared" si="31"/>
        <v>83.46036585365853</v>
      </c>
      <c r="E161" s="157">
        <v>514</v>
      </c>
      <c r="F161" s="157">
        <v>496</v>
      </c>
      <c r="G161" s="158">
        <f t="shared" si="32"/>
        <v>103.62903225806453</v>
      </c>
      <c r="H161" s="157">
        <v>581</v>
      </c>
      <c r="I161" s="157">
        <v>816</v>
      </c>
      <c r="J161" s="158">
        <f t="shared" si="33"/>
        <v>71.200980392156865</v>
      </c>
      <c r="K161" s="157">
        <v>7808</v>
      </c>
      <c r="L161" s="157">
        <v>8458</v>
      </c>
      <c r="M161" s="158">
        <f t="shared" si="34"/>
        <v>92.314968077559712</v>
      </c>
      <c r="N161" s="245">
        <f t="shared" si="38"/>
        <v>8903</v>
      </c>
      <c r="O161" s="245">
        <f t="shared" si="39"/>
        <v>9770</v>
      </c>
      <c r="P161" s="158">
        <f t="shared" si="35"/>
        <v>91.125895598771763</v>
      </c>
      <c r="Q161" s="131"/>
      <c r="R161" s="131"/>
      <c r="S161" s="81"/>
      <c r="T161" s="131"/>
      <c r="U161" s="131"/>
      <c r="V161" s="81"/>
      <c r="W161" s="131"/>
      <c r="X161" s="131"/>
      <c r="Y161" s="165"/>
      <c r="Z161" s="165"/>
      <c r="AA161" s="165"/>
      <c r="AB161" s="165"/>
    </row>
    <row r="162" spans="1:28" x14ac:dyDescent="0.2">
      <c r="A162" s="80" t="s">
        <v>99</v>
      </c>
      <c r="B162" s="157">
        <f t="shared" si="36"/>
        <v>51226</v>
      </c>
      <c r="C162" s="157">
        <f t="shared" si="37"/>
        <v>37163</v>
      </c>
      <c r="D162" s="158">
        <f t="shared" si="31"/>
        <v>137.84140139385948</v>
      </c>
      <c r="E162" s="157">
        <v>3963</v>
      </c>
      <c r="F162" s="157">
        <v>5134</v>
      </c>
      <c r="G162" s="158">
        <f t="shared" si="32"/>
        <v>77.191273860537592</v>
      </c>
      <c r="H162" s="157">
        <v>47263</v>
      </c>
      <c r="I162" s="157">
        <v>32029</v>
      </c>
      <c r="J162" s="158">
        <f t="shared" si="33"/>
        <v>147.56314589902902</v>
      </c>
      <c r="K162" s="157">
        <v>128368</v>
      </c>
      <c r="L162" s="157">
        <v>224895</v>
      </c>
      <c r="M162" s="158">
        <f t="shared" si="34"/>
        <v>57.079081349074009</v>
      </c>
      <c r="N162" s="245">
        <f t="shared" si="38"/>
        <v>179594</v>
      </c>
      <c r="O162" s="245">
        <f t="shared" si="39"/>
        <v>262058</v>
      </c>
      <c r="P162" s="158">
        <f t="shared" si="35"/>
        <v>68.532157003411456</v>
      </c>
      <c r="Q162" s="131"/>
      <c r="R162" s="131"/>
      <c r="S162" s="81"/>
      <c r="T162" s="81"/>
      <c r="U162" s="81"/>
      <c r="V162" s="81"/>
      <c r="W162" s="131"/>
      <c r="X162" s="131"/>
    </row>
    <row r="163" spans="1:28" s="166" customFormat="1" ht="15" x14ac:dyDescent="0.25">
      <c r="A163" s="79" t="s">
        <v>100</v>
      </c>
      <c r="B163" s="157">
        <f t="shared" si="36"/>
        <v>29534</v>
      </c>
      <c r="C163" s="157">
        <f t="shared" si="37"/>
        <v>31522</v>
      </c>
      <c r="D163" s="158">
        <f t="shared" si="31"/>
        <v>93.693293572742846</v>
      </c>
      <c r="E163" s="157">
        <v>277</v>
      </c>
      <c r="F163" s="157">
        <v>212</v>
      </c>
      <c r="G163" s="158">
        <f t="shared" si="32"/>
        <v>130.66037735849056</v>
      </c>
      <c r="H163" s="157">
        <v>29257</v>
      </c>
      <c r="I163" s="157">
        <v>31310</v>
      </c>
      <c r="J163" s="158">
        <f t="shared" si="33"/>
        <v>93.442989460236348</v>
      </c>
      <c r="K163" s="157">
        <v>21822</v>
      </c>
      <c r="L163" s="157">
        <v>27243</v>
      </c>
      <c r="M163" s="158">
        <f t="shared" si="34"/>
        <v>80.101310428366929</v>
      </c>
      <c r="N163" s="245">
        <f t="shared" si="38"/>
        <v>51356</v>
      </c>
      <c r="O163" s="245">
        <f t="shared" si="39"/>
        <v>58765</v>
      </c>
      <c r="P163" s="158">
        <f t="shared" si="35"/>
        <v>87.392155194418436</v>
      </c>
      <c r="Q163" s="81"/>
      <c r="R163" s="131"/>
      <c r="S163" s="81"/>
      <c r="T163" s="81"/>
      <c r="U163" s="81"/>
      <c r="V163" s="81"/>
      <c r="W163" s="131"/>
      <c r="X163" s="131"/>
      <c r="Y163" s="151"/>
      <c r="Z163" s="151"/>
      <c r="AA163" s="151"/>
      <c r="AB163" s="151"/>
    </row>
    <row r="164" spans="1:28" s="165" customFormat="1" x14ac:dyDescent="0.2">
      <c r="A164" s="80" t="s">
        <v>101</v>
      </c>
      <c r="B164" s="157">
        <f t="shared" si="36"/>
        <v>32141</v>
      </c>
      <c r="C164" s="157">
        <f t="shared" si="37"/>
        <v>31798</v>
      </c>
      <c r="D164" s="158">
        <f t="shared" si="31"/>
        <v>101.07868419397445</v>
      </c>
      <c r="E164" s="157">
        <v>447</v>
      </c>
      <c r="F164" s="157">
        <v>316</v>
      </c>
      <c r="G164" s="158">
        <f t="shared" si="32"/>
        <v>141.45569620253164</v>
      </c>
      <c r="H164" s="157">
        <v>31694</v>
      </c>
      <c r="I164" s="157">
        <v>31482</v>
      </c>
      <c r="J164" s="158">
        <f t="shared" si="33"/>
        <v>100.67340067340066</v>
      </c>
      <c r="K164" s="157">
        <v>73065</v>
      </c>
      <c r="L164" s="157">
        <v>87212</v>
      </c>
      <c r="M164" s="158">
        <f t="shared" si="34"/>
        <v>83.778608448378662</v>
      </c>
      <c r="N164" s="245">
        <f t="shared" si="38"/>
        <v>105206</v>
      </c>
      <c r="O164" s="245">
        <f t="shared" si="39"/>
        <v>119010</v>
      </c>
      <c r="P164" s="158">
        <f t="shared" si="35"/>
        <v>88.400974708007723</v>
      </c>
      <c r="Q164" s="131"/>
      <c r="R164" s="131"/>
      <c r="S164" s="81"/>
      <c r="T164" s="131"/>
      <c r="U164" s="131"/>
      <c r="V164" s="81"/>
      <c r="W164" s="131"/>
      <c r="X164" s="131"/>
      <c r="Y164" s="151"/>
      <c r="Z164" s="151"/>
      <c r="AA164" s="151"/>
      <c r="AB164" s="151"/>
    </row>
    <row r="165" spans="1:28" x14ac:dyDescent="0.2">
      <c r="A165" s="80" t="s">
        <v>102</v>
      </c>
      <c r="B165" s="157" t="s">
        <v>203</v>
      </c>
      <c r="C165" s="157" t="s">
        <v>203</v>
      </c>
      <c r="D165" s="158" t="s">
        <v>203</v>
      </c>
      <c r="E165" s="143" t="s">
        <v>203</v>
      </c>
      <c r="F165" s="143" t="s">
        <v>203</v>
      </c>
      <c r="G165" s="158" t="s">
        <v>203</v>
      </c>
      <c r="H165" s="157" t="s">
        <v>203</v>
      </c>
      <c r="I165" s="157" t="s">
        <v>203</v>
      </c>
      <c r="J165" s="158" t="s">
        <v>203</v>
      </c>
      <c r="K165" s="157">
        <v>165</v>
      </c>
      <c r="L165" s="157">
        <v>136</v>
      </c>
      <c r="M165" s="158">
        <f t="shared" si="34"/>
        <v>121.3235294117647</v>
      </c>
      <c r="N165" s="245">
        <f>K165</f>
        <v>165</v>
      </c>
      <c r="O165" s="245">
        <f>L165</f>
        <v>136</v>
      </c>
      <c r="P165" s="158">
        <f t="shared" si="35"/>
        <v>121.3235294117647</v>
      </c>
      <c r="Q165" s="81"/>
      <c r="R165" s="81"/>
      <c r="S165" s="81"/>
      <c r="T165" s="171"/>
      <c r="U165" s="172"/>
      <c r="V165" s="172"/>
      <c r="W165" s="171"/>
      <c r="X165" s="171"/>
    </row>
    <row r="166" spans="1:28" x14ac:dyDescent="0.2">
      <c r="A166" s="80" t="s">
        <v>103</v>
      </c>
      <c r="B166" s="157">
        <f>E166</f>
        <v>14</v>
      </c>
      <c r="C166" s="157">
        <f>F166</f>
        <v>14</v>
      </c>
      <c r="D166" s="158">
        <f t="shared" si="31"/>
        <v>100</v>
      </c>
      <c r="E166" s="143">
        <v>14</v>
      </c>
      <c r="F166" s="157">
        <v>14</v>
      </c>
      <c r="G166" s="158">
        <f t="shared" si="32"/>
        <v>100</v>
      </c>
      <c r="H166" s="143" t="s">
        <v>203</v>
      </c>
      <c r="I166" s="157" t="s">
        <v>203</v>
      </c>
      <c r="J166" s="158" t="s">
        <v>203</v>
      </c>
      <c r="K166" s="246">
        <v>608</v>
      </c>
      <c r="L166" s="157">
        <v>645</v>
      </c>
      <c r="M166" s="158">
        <f t="shared" si="34"/>
        <v>94.263565891472865</v>
      </c>
      <c r="N166" s="245">
        <f t="shared" si="38"/>
        <v>622</v>
      </c>
      <c r="O166" s="245">
        <f>L166+C166</f>
        <v>659</v>
      </c>
      <c r="P166" s="158">
        <f t="shared" si="35"/>
        <v>94.38543247344461</v>
      </c>
      <c r="Q166" s="131"/>
      <c r="R166" s="131"/>
      <c r="S166" s="81"/>
    </row>
    <row r="167" spans="1:28" x14ac:dyDescent="0.2">
      <c r="A167" s="82" t="s">
        <v>104</v>
      </c>
      <c r="B167" s="135">
        <f>H167</f>
        <v>119</v>
      </c>
      <c r="C167" s="135">
        <f>I167</f>
        <v>10</v>
      </c>
      <c r="D167" s="162">
        <f>B167/C167*100</f>
        <v>1190</v>
      </c>
      <c r="E167" s="135" t="s">
        <v>203</v>
      </c>
      <c r="F167" s="135" t="s">
        <v>203</v>
      </c>
      <c r="G167" s="162" t="s">
        <v>203</v>
      </c>
      <c r="H167" s="135">
        <v>119</v>
      </c>
      <c r="I167" s="135">
        <v>10</v>
      </c>
      <c r="J167" s="162">
        <f t="shared" si="33"/>
        <v>1190</v>
      </c>
      <c r="K167" s="247">
        <v>5247</v>
      </c>
      <c r="L167" s="135">
        <v>3191</v>
      </c>
      <c r="M167" s="162">
        <f t="shared" si="34"/>
        <v>164.43121278596053</v>
      </c>
      <c r="N167" s="242">
        <f t="shared" si="38"/>
        <v>5366</v>
      </c>
      <c r="O167" s="242">
        <f>L167+C167</f>
        <v>3201</v>
      </c>
      <c r="P167" s="162">
        <f t="shared" si="35"/>
        <v>167.6351140268666</v>
      </c>
      <c r="Q167" s="81"/>
      <c r="R167" s="131"/>
      <c r="S167" s="81"/>
    </row>
    <row r="168" spans="1:28" x14ac:dyDescent="0.2">
      <c r="A168" s="167"/>
      <c r="B168" s="187"/>
      <c r="C168" s="187"/>
      <c r="D168" s="188"/>
      <c r="E168" s="171"/>
      <c r="F168" s="189"/>
      <c r="G168" s="188"/>
      <c r="H168" s="171"/>
      <c r="I168" s="189"/>
      <c r="J168" s="188"/>
      <c r="K168" s="171"/>
      <c r="L168" s="189"/>
      <c r="M168" s="188"/>
      <c r="O168" s="171"/>
      <c r="P168" s="172"/>
      <c r="Q168" s="172"/>
      <c r="R168" s="171"/>
      <c r="S168" s="172"/>
    </row>
    <row r="169" spans="1:28" x14ac:dyDescent="0.2">
      <c r="G169" s="278"/>
      <c r="O169" s="154"/>
    </row>
    <row r="170" spans="1:28" ht="24.75" customHeight="1" x14ac:dyDescent="0.2">
      <c r="A170" s="422" t="s">
        <v>227</v>
      </c>
      <c r="B170" s="422"/>
      <c r="C170" s="422"/>
      <c r="D170" s="422"/>
      <c r="E170" s="422"/>
      <c r="F170" s="422"/>
      <c r="G170" s="422"/>
      <c r="H170" s="422"/>
      <c r="I170" s="422"/>
      <c r="J170" s="422"/>
      <c r="K170" s="422"/>
      <c r="L170" s="422"/>
      <c r="M170" s="422"/>
      <c r="N170" s="422"/>
      <c r="O170" s="422"/>
      <c r="P170" s="422"/>
    </row>
    <row r="171" spans="1:28" x14ac:dyDescent="0.2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P171" s="186" t="s">
        <v>140</v>
      </c>
    </row>
    <row r="172" spans="1:28" ht="15.75" customHeight="1" x14ac:dyDescent="0.2">
      <c r="A172" s="364"/>
      <c r="B172" s="362" t="s">
        <v>197</v>
      </c>
      <c r="C172" s="362"/>
      <c r="D172" s="362"/>
      <c r="E172" s="363" t="s">
        <v>79</v>
      </c>
      <c r="F172" s="365"/>
      <c r="G172" s="365"/>
      <c r="H172" s="365"/>
      <c r="I172" s="365"/>
      <c r="J172" s="365"/>
      <c r="K172" s="356" t="s">
        <v>231</v>
      </c>
      <c r="L172" s="357"/>
      <c r="M172" s="358"/>
      <c r="N172" s="362" t="s">
        <v>80</v>
      </c>
      <c r="O172" s="362"/>
      <c r="P172" s="363"/>
      <c r="T172" s="131"/>
      <c r="U172" s="131"/>
      <c r="V172" s="81"/>
      <c r="W172" s="131"/>
      <c r="X172" s="131"/>
    </row>
    <row r="173" spans="1:28" ht="39" customHeight="1" x14ac:dyDescent="0.2">
      <c r="A173" s="364"/>
      <c r="B173" s="362"/>
      <c r="C173" s="362"/>
      <c r="D173" s="362"/>
      <c r="E173" s="362" t="s">
        <v>78</v>
      </c>
      <c r="F173" s="362"/>
      <c r="G173" s="362"/>
      <c r="H173" s="362" t="s">
        <v>77</v>
      </c>
      <c r="I173" s="362"/>
      <c r="J173" s="362"/>
      <c r="K173" s="359"/>
      <c r="L173" s="360"/>
      <c r="M173" s="361"/>
      <c r="N173" s="362"/>
      <c r="O173" s="362"/>
      <c r="P173" s="363"/>
      <c r="T173" s="131"/>
      <c r="U173" s="131"/>
      <c r="V173" s="81"/>
      <c r="W173" s="131"/>
      <c r="X173" s="131"/>
      <c r="Y173" s="165"/>
      <c r="Z173" s="165"/>
      <c r="AA173" s="165"/>
      <c r="AB173" s="165"/>
    </row>
    <row r="174" spans="1:28" ht="37.5" customHeight="1" x14ac:dyDescent="0.2">
      <c r="A174" s="364"/>
      <c r="B174" s="21" t="s">
        <v>195</v>
      </c>
      <c r="C174" s="21" t="s">
        <v>76</v>
      </c>
      <c r="D174" s="21" t="s">
        <v>196</v>
      </c>
      <c r="E174" s="21" t="s">
        <v>195</v>
      </c>
      <c r="F174" s="21" t="s">
        <v>76</v>
      </c>
      <c r="G174" s="21" t="s">
        <v>196</v>
      </c>
      <c r="H174" s="21" t="s">
        <v>195</v>
      </c>
      <c r="I174" s="21" t="s">
        <v>76</v>
      </c>
      <c r="J174" s="21" t="s">
        <v>196</v>
      </c>
      <c r="K174" s="21" t="s">
        <v>195</v>
      </c>
      <c r="L174" s="21" t="s">
        <v>76</v>
      </c>
      <c r="M174" s="22" t="s">
        <v>196</v>
      </c>
      <c r="N174" s="21" t="s">
        <v>195</v>
      </c>
      <c r="O174" s="21" t="s">
        <v>76</v>
      </c>
      <c r="P174" s="22" t="s">
        <v>196</v>
      </c>
      <c r="Q174" s="154"/>
      <c r="R174" s="154"/>
      <c r="T174" s="131"/>
      <c r="U174" s="131"/>
      <c r="V174" s="81"/>
      <c r="W174" s="131"/>
      <c r="X174" s="131"/>
    </row>
    <row r="175" spans="1:28" x14ac:dyDescent="0.2">
      <c r="A175" s="74" t="s">
        <v>84</v>
      </c>
      <c r="B175" s="315">
        <f>E175+H175</f>
        <v>305359</v>
      </c>
      <c r="C175" s="315">
        <f>F175+I175</f>
        <v>294138</v>
      </c>
      <c r="D175" s="103">
        <f>B175/C175*100</f>
        <v>103.81487601058006</v>
      </c>
      <c r="E175" s="315">
        <f>SUM(E176:E194)</f>
        <v>264102</v>
      </c>
      <c r="F175" s="315">
        <f>SUM(F176:F194)</f>
        <v>237956</v>
      </c>
      <c r="G175" s="103">
        <f>E175/F175*100</f>
        <v>110.98774563364655</v>
      </c>
      <c r="H175" s="315">
        <f>SUM(H176:H194)</f>
        <v>41257</v>
      </c>
      <c r="I175" s="315">
        <f>SUM(I176:I194)</f>
        <v>56182</v>
      </c>
      <c r="J175" s="103">
        <f>H175/I175*100</f>
        <v>73.434551991741131</v>
      </c>
      <c r="K175" s="315">
        <f>SUM(K176:K194)</f>
        <v>199014</v>
      </c>
      <c r="L175" s="315">
        <f>SUM(L176:L194)</f>
        <v>236889</v>
      </c>
      <c r="M175" s="103">
        <f>K175/L175*100</f>
        <v>84.011499056520151</v>
      </c>
      <c r="N175" s="315">
        <f>SUM(N176:N194)</f>
        <v>504373</v>
      </c>
      <c r="O175" s="315">
        <f>SUM(O176:O194)</f>
        <v>531027</v>
      </c>
      <c r="P175" s="103">
        <f>N175/O175*100</f>
        <v>94.98066953281095</v>
      </c>
      <c r="Q175" s="131"/>
      <c r="R175" s="131"/>
      <c r="S175" s="81"/>
      <c r="T175" s="131"/>
      <c r="U175" s="131"/>
      <c r="V175" s="81"/>
      <c r="W175" s="131"/>
      <c r="X175" s="131"/>
    </row>
    <row r="176" spans="1:28" s="165" customFormat="1" x14ac:dyDescent="0.2">
      <c r="A176" s="79" t="s">
        <v>85</v>
      </c>
      <c r="B176" s="168">
        <f>H176</f>
        <v>1558</v>
      </c>
      <c r="C176" s="168">
        <f>I176</f>
        <v>2120</v>
      </c>
      <c r="D176" s="103">
        <f t="shared" ref="D176:D194" si="40">B176/C176*100</f>
        <v>73.490566037735846</v>
      </c>
      <c r="E176" s="168" t="s">
        <v>203</v>
      </c>
      <c r="F176" s="168" t="s">
        <v>203</v>
      </c>
      <c r="G176" s="103" t="s">
        <v>203</v>
      </c>
      <c r="H176" s="168">
        <v>1558</v>
      </c>
      <c r="I176" s="168">
        <v>2120</v>
      </c>
      <c r="J176" s="103">
        <f t="shared" ref="J176:J194" si="41">H176/I176*100</f>
        <v>73.490566037735846</v>
      </c>
      <c r="K176" s="168">
        <v>5069</v>
      </c>
      <c r="L176" s="168">
        <v>9222</v>
      </c>
      <c r="M176" s="103">
        <f t="shared" ref="M176:M194" si="42">K176/L176*100</f>
        <v>54.966384732162219</v>
      </c>
      <c r="N176" s="168">
        <f>B176+K176</f>
        <v>6627</v>
      </c>
      <c r="O176" s="168">
        <f>C176+L176</f>
        <v>11342</v>
      </c>
      <c r="P176" s="103">
        <f t="shared" ref="P176:P194" si="43">N176/O176*100</f>
        <v>58.428848527596543</v>
      </c>
      <c r="Q176" s="81"/>
      <c r="R176" s="81"/>
      <c r="S176" s="81"/>
      <c r="T176" s="131"/>
      <c r="U176" s="131"/>
      <c r="V176" s="81"/>
      <c r="W176" s="131"/>
      <c r="X176" s="131"/>
    </row>
    <row r="177" spans="1:28" x14ac:dyDescent="0.2">
      <c r="A177" s="80" t="s">
        <v>86</v>
      </c>
      <c r="B177" s="168">
        <f t="shared" ref="B177:C191" si="44">E177+H177</f>
        <v>8680</v>
      </c>
      <c r="C177" s="168">
        <f t="shared" si="44"/>
        <v>12351</v>
      </c>
      <c r="D177" s="103">
        <f t="shared" si="40"/>
        <v>70.277710306857742</v>
      </c>
      <c r="E177" s="168">
        <v>5638</v>
      </c>
      <c r="F177" s="168">
        <v>6150</v>
      </c>
      <c r="G177" s="103">
        <f t="shared" ref="G177:G193" si="45">E177/F177*100</f>
        <v>91.674796747967477</v>
      </c>
      <c r="H177" s="168">
        <v>3042</v>
      </c>
      <c r="I177" s="168">
        <v>6201</v>
      </c>
      <c r="J177" s="103">
        <f t="shared" si="41"/>
        <v>49.056603773584904</v>
      </c>
      <c r="K177" s="168">
        <v>43117</v>
      </c>
      <c r="L177" s="168">
        <v>63055</v>
      </c>
      <c r="M177" s="103">
        <f t="shared" si="42"/>
        <v>68.379985726746497</v>
      </c>
      <c r="N177" s="168">
        <f t="shared" ref="N177:O194" si="46">B177+K177</f>
        <v>51797</v>
      </c>
      <c r="O177" s="168">
        <f t="shared" si="46"/>
        <v>75406</v>
      </c>
      <c r="P177" s="103">
        <f t="shared" si="43"/>
        <v>68.690820359122611</v>
      </c>
      <c r="Q177" s="131"/>
      <c r="R177" s="131"/>
      <c r="S177" s="81"/>
      <c r="T177" s="131"/>
      <c r="U177" s="131"/>
      <c r="V177" s="81"/>
      <c r="W177" s="131"/>
      <c r="X177" s="131"/>
    </row>
    <row r="178" spans="1:28" x14ac:dyDescent="0.2">
      <c r="A178" s="80" t="s">
        <v>87</v>
      </c>
      <c r="B178" s="168">
        <f>H178</f>
        <v>1675</v>
      </c>
      <c r="C178" s="168">
        <f>I178</f>
        <v>2283</v>
      </c>
      <c r="D178" s="103">
        <f t="shared" si="40"/>
        <v>73.368374945247481</v>
      </c>
      <c r="E178" s="168" t="s">
        <v>203</v>
      </c>
      <c r="F178" s="168" t="s">
        <v>203</v>
      </c>
      <c r="G178" s="103" t="s">
        <v>203</v>
      </c>
      <c r="H178" s="168">
        <v>1675</v>
      </c>
      <c r="I178" s="168">
        <v>2283</v>
      </c>
      <c r="J178" s="103">
        <f t="shared" si="41"/>
        <v>73.368374945247481</v>
      </c>
      <c r="K178" s="168">
        <v>3918</v>
      </c>
      <c r="L178" s="168">
        <v>4233</v>
      </c>
      <c r="M178" s="103">
        <f t="shared" si="42"/>
        <v>92.558469170800848</v>
      </c>
      <c r="N178" s="168">
        <f t="shared" si="46"/>
        <v>5593</v>
      </c>
      <c r="O178" s="168">
        <f t="shared" si="46"/>
        <v>6516</v>
      </c>
      <c r="P178" s="103">
        <f t="shared" si="43"/>
        <v>85.834868017188455</v>
      </c>
      <c r="Q178" s="81"/>
      <c r="R178" s="131"/>
      <c r="S178" s="81"/>
      <c r="T178" s="131"/>
      <c r="U178" s="131"/>
      <c r="V178" s="81"/>
      <c r="W178" s="131"/>
      <c r="X178" s="131"/>
    </row>
    <row r="179" spans="1:28" s="165" customFormat="1" x14ac:dyDescent="0.2">
      <c r="A179" s="80" t="s">
        <v>88</v>
      </c>
      <c r="B179" s="168">
        <f t="shared" si="44"/>
        <v>19990</v>
      </c>
      <c r="C179" s="168">
        <f t="shared" si="44"/>
        <v>28590</v>
      </c>
      <c r="D179" s="103">
        <f t="shared" si="40"/>
        <v>69.919552291010845</v>
      </c>
      <c r="E179" s="168">
        <v>12254</v>
      </c>
      <c r="F179" s="168">
        <v>15543</v>
      </c>
      <c r="G179" s="103">
        <f t="shared" si="45"/>
        <v>78.839348903043174</v>
      </c>
      <c r="H179" s="168">
        <v>7736</v>
      </c>
      <c r="I179" s="168">
        <v>13047</v>
      </c>
      <c r="J179" s="103">
        <f t="shared" si="41"/>
        <v>59.293324135816661</v>
      </c>
      <c r="K179" s="168">
        <v>2559</v>
      </c>
      <c r="L179" s="168">
        <v>2673</v>
      </c>
      <c r="M179" s="103">
        <f t="shared" si="42"/>
        <v>95.735129068462399</v>
      </c>
      <c r="N179" s="168">
        <f t="shared" si="46"/>
        <v>22549</v>
      </c>
      <c r="O179" s="168">
        <f t="shared" si="46"/>
        <v>31263</v>
      </c>
      <c r="P179" s="103">
        <f t="shared" si="43"/>
        <v>72.126795253174677</v>
      </c>
      <c r="Q179" s="131"/>
      <c r="R179" s="131"/>
      <c r="S179" s="81"/>
      <c r="T179" s="131"/>
      <c r="U179" s="131"/>
      <c r="V179" s="81"/>
      <c r="W179" s="131"/>
      <c r="X179" s="131"/>
      <c r="Y179" s="151"/>
      <c r="Z179" s="151"/>
      <c r="AA179" s="151"/>
      <c r="AB179" s="151"/>
    </row>
    <row r="180" spans="1:28" x14ac:dyDescent="0.2">
      <c r="A180" s="80" t="s">
        <v>89</v>
      </c>
      <c r="B180" s="168">
        <f>E180</f>
        <v>225</v>
      </c>
      <c r="C180" s="168">
        <f>F180</f>
        <v>201</v>
      </c>
      <c r="D180" s="103">
        <f t="shared" si="40"/>
        <v>111.94029850746267</v>
      </c>
      <c r="E180" s="168">
        <v>225</v>
      </c>
      <c r="F180" s="168">
        <v>201</v>
      </c>
      <c r="G180" s="103">
        <f t="shared" si="45"/>
        <v>111.94029850746267</v>
      </c>
      <c r="H180" s="168" t="s">
        <v>203</v>
      </c>
      <c r="I180" s="168" t="s">
        <v>203</v>
      </c>
      <c r="J180" s="103" t="s">
        <v>203</v>
      </c>
      <c r="K180" s="168">
        <v>100</v>
      </c>
      <c r="L180" s="168">
        <v>89</v>
      </c>
      <c r="M180" s="103">
        <f t="shared" si="42"/>
        <v>112.35955056179776</v>
      </c>
      <c r="N180" s="168">
        <f t="shared" si="46"/>
        <v>325</v>
      </c>
      <c r="O180" s="168">
        <f t="shared" si="46"/>
        <v>290</v>
      </c>
      <c r="P180" s="103">
        <f t="shared" si="43"/>
        <v>112.06896551724137</v>
      </c>
      <c r="Q180" s="131"/>
      <c r="R180" s="131"/>
      <c r="S180" s="81"/>
      <c r="T180" s="131"/>
      <c r="U180" s="131"/>
      <c r="V180" s="81"/>
      <c r="W180" s="131"/>
      <c r="X180" s="131"/>
      <c r="Y180" s="165"/>
      <c r="Z180" s="165"/>
      <c r="AA180" s="165"/>
      <c r="AB180" s="165"/>
    </row>
    <row r="181" spans="1:28" x14ac:dyDescent="0.2">
      <c r="A181" s="80" t="s">
        <v>90</v>
      </c>
      <c r="B181" s="168">
        <f t="shared" si="44"/>
        <v>7896</v>
      </c>
      <c r="C181" s="168">
        <f t="shared" si="44"/>
        <v>7018</v>
      </c>
      <c r="D181" s="103">
        <f t="shared" si="40"/>
        <v>112.51068680535765</v>
      </c>
      <c r="E181" s="168">
        <v>6856</v>
      </c>
      <c r="F181" s="168">
        <v>5972</v>
      </c>
      <c r="G181" s="103">
        <f t="shared" si="45"/>
        <v>114.80241125251172</v>
      </c>
      <c r="H181" s="168">
        <v>1040</v>
      </c>
      <c r="I181" s="168">
        <v>1046</v>
      </c>
      <c r="J181" s="103">
        <f t="shared" si="41"/>
        <v>99.426386233269596</v>
      </c>
      <c r="K181" s="168">
        <v>4608</v>
      </c>
      <c r="L181" s="168">
        <v>3621</v>
      </c>
      <c r="M181" s="103">
        <f t="shared" si="42"/>
        <v>127.25766362883182</v>
      </c>
      <c r="N181" s="168">
        <f t="shared" si="46"/>
        <v>12504</v>
      </c>
      <c r="O181" s="168">
        <f t="shared" si="46"/>
        <v>10639</v>
      </c>
      <c r="P181" s="103">
        <f t="shared" si="43"/>
        <v>117.52984303036</v>
      </c>
      <c r="Q181" s="131"/>
      <c r="R181" s="131"/>
      <c r="S181" s="81"/>
      <c r="T181" s="131"/>
      <c r="U181" s="131"/>
      <c r="V181" s="81"/>
      <c r="W181" s="131"/>
      <c r="X181" s="131"/>
    </row>
    <row r="182" spans="1:28" x14ac:dyDescent="0.2">
      <c r="A182" s="80" t="s">
        <v>91</v>
      </c>
      <c r="B182" s="168">
        <f>H182</f>
        <v>1307</v>
      </c>
      <c r="C182" s="168">
        <f>I182</f>
        <v>1509</v>
      </c>
      <c r="D182" s="103">
        <f t="shared" si="40"/>
        <v>86.613651424784621</v>
      </c>
      <c r="E182" s="168" t="s">
        <v>203</v>
      </c>
      <c r="F182" s="168" t="s">
        <v>203</v>
      </c>
      <c r="G182" s="103" t="s">
        <v>203</v>
      </c>
      <c r="H182" s="168">
        <v>1307</v>
      </c>
      <c r="I182" s="168">
        <v>1509</v>
      </c>
      <c r="J182" s="103">
        <f t="shared" si="41"/>
        <v>86.613651424784621</v>
      </c>
      <c r="K182" s="168">
        <v>2536</v>
      </c>
      <c r="L182" s="168">
        <v>3475</v>
      </c>
      <c r="M182" s="103">
        <f t="shared" si="42"/>
        <v>72.978417266187051</v>
      </c>
      <c r="N182" s="168">
        <f t="shared" si="46"/>
        <v>3843</v>
      </c>
      <c r="O182" s="168">
        <f t="shared" si="46"/>
        <v>4984</v>
      </c>
      <c r="P182" s="103">
        <f t="shared" si="43"/>
        <v>77.106741573033716</v>
      </c>
      <c r="Q182" s="81"/>
      <c r="R182" s="131"/>
      <c r="S182" s="81"/>
      <c r="T182" s="131"/>
      <c r="U182" s="131"/>
      <c r="V182" s="81"/>
      <c r="W182" s="131"/>
      <c r="X182" s="131"/>
    </row>
    <row r="183" spans="1:28" s="165" customFormat="1" x14ac:dyDescent="0.2">
      <c r="A183" s="80" t="s">
        <v>92</v>
      </c>
      <c r="B183" s="168">
        <f t="shared" si="44"/>
        <v>9639</v>
      </c>
      <c r="C183" s="168">
        <f t="shared" si="44"/>
        <v>9609</v>
      </c>
      <c r="D183" s="103">
        <f t="shared" si="40"/>
        <v>100.31220730565096</v>
      </c>
      <c r="E183" s="168">
        <v>8223</v>
      </c>
      <c r="F183" s="168">
        <v>8219</v>
      </c>
      <c r="G183" s="103">
        <f t="shared" si="45"/>
        <v>100.04866772113397</v>
      </c>
      <c r="H183" s="168">
        <v>1416</v>
      </c>
      <c r="I183" s="168">
        <v>1390</v>
      </c>
      <c r="J183" s="103">
        <f t="shared" si="41"/>
        <v>101.87050359712231</v>
      </c>
      <c r="K183" s="168">
        <v>5637</v>
      </c>
      <c r="L183" s="168">
        <v>9691</v>
      </c>
      <c r="M183" s="103">
        <f t="shared" si="42"/>
        <v>58.167371788257149</v>
      </c>
      <c r="N183" s="168">
        <f t="shared" si="46"/>
        <v>15276</v>
      </c>
      <c r="O183" s="168">
        <f t="shared" si="46"/>
        <v>19300</v>
      </c>
      <c r="P183" s="103">
        <f t="shared" si="43"/>
        <v>79.15025906735751</v>
      </c>
      <c r="Q183" s="131"/>
      <c r="R183" s="131"/>
      <c r="S183" s="81"/>
      <c r="T183" s="131"/>
      <c r="U183" s="131"/>
      <c r="V183" s="81"/>
      <c r="W183" s="131"/>
      <c r="X183" s="131"/>
      <c r="Y183" s="151"/>
      <c r="Z183" s="151"/>
      <c r="AA183" s="151"/>
      <c r="AB183" s="151"/>
    </row>
    <row r="184" spans="1:28" x14ac:dyDescent="0.2">
      <c r="A184" s="80" t="s">
        <v>93</v>
      </c>
      <c r="B184" s="168">
        <f t="shared" si="44"/>
        <v>61365</v>
      </c>
      <c r="C184" s="168">
        <f t="shared" si="44"/>
        <v>52471</v>
      </c>
      <c r="D184" s="103">
        <f t="shared" si="40"/>
        <v>116.95031541232299</v>
      </c>
      <c r="E184" s="168">
        <v>53175</v>
      </c>
      <c r="F184" s="168">
        <v>42733</v>
      </c>
      <c r="G184" s="103">
        <f t="shared" si="45"/>
        <v>124.43544801441509</v>
      </c>
      <c r="H184" s="168">
        <v>8190</v>
      </c>
      <c r="I184" s="168">
        <v>9738</v>
      </c>
      <c r="J184" s="103">
        <f t="shared" si="41"/>
        <v>84.103512014787427</v>
      </c>
      <c r="K184" s="168">
        <v>8387</v>
      </c>
      <c r="L184" s="168">
        <v>9724</v>
      </c>
      <c r="M184" s="103">
        <f t="shared" si="42"/>
        <v>86.250514191690669</v>
      </c>
      <c r="N184" s="168">
        <f t="shared" si="46"/>
        <v>69752</v>
      </c>
      <c r="O184" s="168">
        <f t="shared" si="46"/>
        <v>62195</v>
      </c>
      <c r="P184" s="103">
        <f t="shared" si="43"/>
        <v>112.15049441273415</v>
      </c>
      <c r="Q184" s="131"/>
      <c r="R184" s="131"/>
      <c r="S184" s="81"/>
      <c r="T184" s="131"/>
      <c r="U184" s="131"/>
      <c r="V184" s="81"/>
      <c r="W184" s="81"/>
      <c r="X184" s="81"/>
    </row>
    <row r="185" spans="1:28" x14ac:dyDescent="0.2">
      <c r="A185" s="80" t="s">
        <v>94</v>
      </c>
      <c r="B185" s="168">
        <f t="shared" si="44"/>
        <v>19992</v>
      </c>
      <c r="C185" s="168">
        <f t="shared" si="44"/>
        <v>18843</v>
      </c>
      <c r="D185" s="103">
        <f t="shared" si="40"/>
        <v>106.09775513453272</v>
      </c>
      <c r="E185" s="168">
        <v>12056</v>
      </c>
      <c r="F185" s="168">
        <v>13106</v>
      </c>
      <c r="G185" s="103">
        <f t="shared" si="45"/>
        <v>91.988402258507548</v>
      </c>
      <c r="H185" s="168">
        <v>7936</v>
      </c>
      <c r="I185" s="168">
        <v>5737</v>
      </c>
      <c r="J185" s="103">
        <f t="shared" si="41"/>
        <v>138.33013770263202</v>
      </c>
      <c r="K185" s="168">
        <v>44298</v>
      </c>
      <c r="L185" s="168">
        <v>45305</v>
      </c>
      <c r="M185" s="103">
        <f t="shared" si="42"/>
        <v>97.777287275135194</v>
      </c>
      <c r="N185" s="168">
        <f t="shared" si="46"/>
        <v>64290</v>
      </c>
      <c r="O185" s="168">
        <f t="shared" si="46"/>
        <v>64148</v>
      </c>
      <c r="P185" s="103">
        <f t="shared" si="43"/>
        <v>100.22136309783625</v>
      </c>
      <c r="Q185" s="292"/>
      <c r="R185" s="131"/>
      <c r="S185" s="81"/>
      <c r="T185" s="131"/>
      <c r="U185" s="131"/>
      <c r="V185" s="81"/>
      <c r="W185" s="131"/>
      <c r="X185" s="131"/>
    </row>
    <row r="186" spans="1:28" x14ac:dyDescent="0.2">
      <c r="A186" s="80" t="s">
        <v>95</v>
      </c>
      <c r="B186" s="168">
        <f>H186</f>
        <v>50</v>
      </c>
      <c r="C186" s="168">
        <f>I186</f>
        <v>50</v>
      </c>
      <c r="D186" s="103">
        <f t="shared" si="40"/>
        <v>100</v>
      </c>
      <c r="E186" s="168" t="s">
        <v>203</v>
      </c>
      <c r="F186" s="168" t="s">
        <v>203</v>
      </c>
      <c r="G186" s="103" t="s">
        <v>203</v>
      </c>
      <c r="H186" s="168">
        <v>50</v>
      </c>
      <c r="I186" s="168">
        <v>50</v>
      </c>
      <c r="J186" s="103">
        <f t="shared" si="41"/>
        <v>100</v>
      </c>
      <c r="K186" s="168">
        <v>591</v>
      </c>
      <c r="L186" s="168">
        <v>999</v>
      </c>
      <c r="M186" s="103">
        <f t="shared" si="42"/>
        <v>59.159159159159159</v>
      </c>
      <c r="N186" s="168">
        <f t="shared" si="46"/>
        <v>641</v>
      </c>
      <c r="O186" s="168">
        <f t="shared" si="46"/>
        <v>1049</v>
      </c>
      <c r="P186" s="103">
        <f t="shared" si="43"/>
        <v>61.105815061963774</v>
      </c>
      <c r="Q186" s="81"/>
      <c r="R186" s="81"/>
      <c r="S186" s="81"/>
      <c r="T186" s="131"/>
      <c r="U186" s="131"/>
      <c r="V186" s="81"/>
      <c r="W186" s="131"/>
      <c r="X186" s="131"/>
    </row>
    <row r="187" spans="1:28" x14ac:dyDescent="0.2">
      <c r="A187" s="80" t="s">
        <v>97</v>
      </c>
      <c r="B187" s="168">
        <f t="shared" si="44"/>
        <v>90492</v>
      </c>
      <c r="C187" s="168">
        <f t="shared" si="44"/>
        <v>79204</v>
      </c>
      <c r="D187" s="103">
        <f t="shared" si="40"/>
        <v>114.25180546437048</v>
      </c>
      <c r="E187" s="168">
        <v>89196</v>
      </c>
      <c r="F187" s="168">
        <v>77729</v>
      </c>
      <c r="G187" s="103">
        <f t="shared" si="45"/>
        <v>114.75253766290574</v>
      </c>
      <c r="H187" s="168">
        <v>1296</v>
      </c>
      <c r="I187" s="168">
        <v>1475</v>
      </c>
      <c r="J187" s="103">
        <f t="shared" si="41"/>
        <v>87.864406779661024</v>
      </c>
      <c r="K187" s="168">
        <v>8563</v>
      </c>
      <c r="L187" s="168">
        <v>12717</v>
      </c>
      <c r="M187" s="103">
        <f t="shared" si="42"/>
        <v>67.33506330109303</v>
      </c>
      <c r="N187" s="168">
        <f t="shared" si="46"/>
        <v>99055</v>
      </c>
      <c r="O187" s="168">
        <f t="shared" si="46"/>
        <v>91921</v>
      </c>
      <c r="P187" s="103">
        <f t="shared" si="43"/>
        <v>107.76101217349681</v>
      </c>
      <c r="Q187" s="81"/>
      <c r="R187" s="81"/>
      <c r="S187" s="81"/>
      <c r="T187" s="131"/>
      <c r="U187" s="131"/>
      <c r="V187" s="81"/>
      <c r="W187" s="131"/>
      <c r="X187" s="131"/>
    </row>
    <row r="188" spans="1:28" ht="15" x14ac:dyDescent="0.25">
      <c r="A188" s="80" t="s">
        <v>98</v>
      </c>
      <c r="B188" s="168">
        <f t="shared" si="44"/>
        <v>68772</v>
      </c>
      <c r="C188" s="168">
        <f t="shared" si="44"/>
        <v>61715</v>
      </c>
      <c r="D188" s="103">
        <f t="shared" si="40"/>
        <v>111.43482135623431</v>
      </c>
      <c r="E188" s="168">
        <v>65953</v>
      </c>
      <c r="F188" s="168">
        <v>59254</v>
      </c>
      <c r="G188" s="103">
        <f t="shared" si="45"/>
        <v>111.30556586897087</v>
      </c>
      <c r="H188" s="168">
        <v>2819</v>
      </c>
      <c r="I188" s="168">
        <v>2461</v>
      </c>
      <c r="J188" s="103">
        <f t="shared" si="41"/>
        <v>114.54693214140592</v>
      </c>
      <c r="K188" s="168">
        <v>45918</v>
      </c>
      <c r="L188" s="168">
        <v>45486</v>
      </c>
      <c r="M188" s="103">
        <f t="shared" si="42"/>
        <v>100.94974277799761</v>
      </c>
      <c r="N188" s="168">
        <f t="shared" si="46"/>
        <v>114690</v>
      </c>
      <c r="O188" s="168">
        <f t="shared" si="46"/>
        <v>107201</v>
      </c>
      <c r="P188" s="103">
        <f t="shared" si="43"/>
        <v>106.98594229531442</v>
      </c>
      <c r="Q188" s="131"/>
      <c r="R188" s="131"/>
      <c r="S188" s="81"/>
      <c r="T188" s="131"/>
      <c r="U188" s="131"/>
      <c r="V188" s="81"/>
      <c r="W188" s="131"/>
      <c r="X188" s="131"/>
      <c r="Y188" s="166"/>
      <c r="Z188" s="166"/>
      <c r="AA188" s="166"/>
      <c r="AB188" s="166"/>
    </row>
    <row r="189" spans="1:28" x14ac:dyDescent="0.2">
      <c r="A189" s="80" t="s">
        <v>99</v>
      </c>
      <c r="B189" s="168" t="s">
        <v>203</v>
      </c>
      <c r="C189" s="168" t="s">
        <v>203</v>
      </c>
      <c r="D189" s="103" t="s">
        <v>203</v>
      </c>
      <c r="E189" s="168" t="s">
        <v>203</v>
      </c>
      <c r="F189" s="168" t="s">
        <v>203</v>
      </c>
      <c r="G189" s="103" t="s">
        <v>203</v>
      </c>
      <c r="H189" s="168" t="s">
        <v>203</v>
      </c>
      <c r="I189" s="168" t="s">
        <v>203</v>
      </c>
      <c r="J189" s="103" t="s">
        <v>203</v>
      </c>
      <c r="K189" s="168">
        <v>339</v>
      </c>
      <c r="L189" s="168">
        <v>373</v>
      </c>
      <c r="M189" s="103">
        <f t="shared" si="42"/>
        <v>90.884718498659524</v>
      </c>
      <c r="N189" s="168">
        <f>K189</f>
        <v>339</v>
      </c>
      <c r="O189" s="168">
        <f>L189</f>
        <v>373</v>
      </c>
      <c r="P189" s="103">
        <f t="shared" si="43"/>
        <v>90.884718498659524</v>
      </c>
      <c r="Q189" s="131"/>
      <c r="R189" s="131"/>
      <c r="S189" s="81"/>
      <c r="T189" s="131"/>
      <c r="U189" s="131"/>
      <c r="V189" s="81"/>
      <c r="W189" s="131"/>
      <c r="X189" s="131"/>
      <c r="Y189" s="165"/>
      <c r="Z189" s="165"/>
      <c r="AA189" s="165"/>
      <c r="AB189" s="165"/>
    </row>
    <row r="190" spans="1:28" x14ac:dyDescent="0.2">
      <c r="A190" s="79" t="s">
        <v>100</v>
      </c>
      <c r="B190" s="168">
        <f>H190</f>
        <v>35</v>
      </c>
      <c r="C190" s="168">
        <f>I190</f>
        <v>488</v>
      </c>
      <c r="D190" s="103">
        <f t="shared" si="40"/>
        <v>7.1721311475409832</v>
      </c>
      <c r="E190" s="168" t="s">
        <v>203</v>
      </c>
      <c r="F190" s="168" t="s">
        <v>203</v>
      </c>
      <c r="G190" s="103" t="s">
        <v>203</v>
      </c>
      <c r="H190" s="168">
        <v>35</v>
      </c>
      <c r="I190" s="168">
        <v>488</v>
      </c>
      <c r="J190" s="103">
        <f t="shared" si="41"/>
        <v>7.1721311475409832</v>
      </c>
      <c r="K190" s="168">
        <v>181</v>
      </c>
      <c r="L190" s="168">
        <v>156</v>
      </c>
      <c r="M190" s="103">
        <f t="shared" si="42"/>
        <v>116.02564102564104</v>
      </c>
      <c r="N190" s="168">
        <f t="shared" si="46"/>
        <v>216</v>
      </c>
      <c r="O190" s="168">
        <f t="shared" si="46"/>
        <v>644</v>
      </c>
      <c r="P190" s="103">
        <f t="shared" si="43"/>
        <v>33.540372670807457</v>
      </c>
      <c r="Q190" s="81"/>
      <c r="R190" s="81"/>
      <c r="S190" s="81"/>
      <c r="T190" s="81"/>
      <c r="U190" s="81"/>
      <c r="V190" s="81"/>
      <c r="W190" s="131"/>
      <c r="X190" s="131"/>
    </row>
    <row r="191" spans="1:28" s="166" customFormat="1" ht="15" x14ac:dyDescent="0.25">
      <c r="A191" s="80" t="s">
        <v>101</v>
      </c>
      <c r="B191" s="168">
        <f t="shared" si="44"/>
        <v>12795</v>
      </c>
      <c r="C191" s="168">
        <f t="shared" si="44"/>
        <v>16976</v>
      </c>
      <c r="D191" s="103">
        <f t="shared" si="40"/>
        <v>75.371112158341191</v>
      </c>
      <c r="E191" s="168">
        <v>10442</v>
      </c>
      <c r="F191" s="168">
        <v>8950</v>
      </c>
      <c r="G191" s="103">
        <f t="shared" si="45"/>
        <v>116.67039106145252</v>
      </c>
      <c r="H191" s="168">
        <v>2353</v>
      </c>
      <c r="I191" s="168">
        <v>8026</v>
      </c>
      <c r="J191" s="103">
        <f t="shared" si="41"/>
        <v>29.31721903812609</v>
      </c>
      <c r="K191" s="168">
        <v>22093</v>
      </c>
      <c r="L191" s="168">
        <v>23312</v>
      </c>
      <c r="M191" s="103">
        <f t="shared" si="42"/>
        <v>94.770933424845566</v>
      </c>
      <c r="N191" s="168">
        <f t="shared" si="46"/>
        <v>34888</v>
      </c>
      <c r="O191" s="168">
        <f t="shared" si="46"/>
        <v>40288</v>
      </c>
      <c r="P191" s="103">
        <f t="shared" si="43"/>
        <v>86.59650516282764</v>
      </c>
      <c r="Q191" s="81"/>
      <c r="R191" s="81"/>
      <c r="S191" s="81"/>
      <c r="T191" s="81"/>
      <c r="U191" s="81"/>
      <c r="V191" s="81"/>
      <c r="W191" s="131"/>
      <c r="X191" s="131"/>
      <c r="Y191" s="151"/>
      <c r="Z191" s="151"/>
      <c r="AA191" s="151"/>
      <c r="AB191" s="151"/>
    </row>
    <row r="192" spans="1:28" s="165" customFormat="1" x14ac:dyDescent="0.2">
      <c r="A192" s="80" t="s">
        <v>102</v>
      </c>
      <c r="B192" s="168" t="s">
        <v>203</v>
      </c>
      <c r="C192" s="168" t="s">
        <v>203</v>
      </c>
      <c r="D192" s="103" t="s">
        <v>203</v>
      </c>
      <c r="E192" s="168" t="s">
        <v>203</v>
      </c>
      <c r="F192" s="168" t="s">
        <v>203</v>
      </c>
      <c r="G192" s="103" t="s">
        <v>203</v>
      </c>
      <c r="H192" s="168" t="s">
        <v>203</v>
      </c>
      <c r="I192" s="168" t="s">
        <v>203</v>
      </c>
      <c r="J192" s="103" t="s">
        <v>203</v>
      </c>
      <c r="K192" s="168">
        <v>5</v>
      </c>
      <c r="L192" s="168">
        <v>4</v>
      </c>
      <c r="M192" s="103">
        <f t="shared" si="42"/>
        <v>125</v>
      </c>
      <c r="N192" s="168">
        <f>K192</f>
        <v>5</v>
      </c>
      <c r="O192" s="168">
        <f>L192</f>
        <v>4</v>
      </c>
      <c r="P192" s="103">
        <f t="shared" si="43"/>
        <v>125</v>
      </c>
      <c r="Q192" s="131"/>
      <c r="R192" s="131"/>
      <c r="S192" s="81"/>
      <c r="T192" s="131"/>
      <c r="U192" s="131"/>
      <c r="V192" s="81"/>
      <c r="W192" s="131"/>
      <c r="X192" s="131"/>
      <c r="Y192" s="151"/>
      <c r="Z192" s="151"/>
      <c r="AA192" s="151"/>
      <c r="AB192" s="151"/>
    </row>
    <row r="193" spans="1:28" x14ac:dyDescent="0.2">
      <c r="A193" s="80" t="s">
        <v>103</v>
      </c>
      <c r="B193" s="168">
        <f>E193</f>
        <v>84</v>
      </c>
      <c r="C193" s="168">
        <f>F193</f>
        <v>99</v>
      </c>
      <c r="D193" s="103">
        <f t="shared" si="40"/>
        <v>84.848484848484844</v>
      </c>
      <c r="E193" s="168">
        <v>84</v>
      </c>
      <c r="F193" s="168">
        <v>99</v>
      </c>
      <c r="G193" s="103">
        <f t="shared" si="45"/>
        <v>84.848484848484844</v>
      </c>
      <c r="H193" s="168" t="s">
        <v>203</v>
      </c>
      <c r="I193" s="168" t="s">
        <v>203</v>
      </c>
      <c r="J193" s="103" t="s">
        <v>203</v>
      </c>
      <c r="K193" s="168">
        <v>109</v>
      </c>
      <c r="L193" s="168">
        <v>179</v>
      </c>
      <c r="M193" s="103">
        <f t="shared" si="42"/>
        <v>60.893854748603346</v>
      </c>
      <c r="N193" s="168">
        <f t="shared" si="46"/>
        <v>193</v>
      </c>
      <c r="O193" s="168">
        <f t="shared" si="46"/>
        <v>278</v>
      </c>
      <c r="P193" s="103">
        <f t="shared" si="43"/>
        <v>69.42446043165468</v>
      </c>
      <c r="Q193" s="81"/>
      <c r="R193" s="81"/>
      <c r="S193" s="81"/>
      <c r="T193" s="171"/>
      <c r="U193" s="171"/>
      <c r="V193" s="172"/>
      <c r="W193" s="171"/>
      <c r="X193" s="171"/>
    </row>
    <row r="194" spans="1:28" x14ac:dyDescent="0.2">
      <c r="A194" s="82" t="s">
        <v>104</v>
      </c>
      <c r="B194" s="316">
        <f>H194</f>
        <v>804</v>
      </c>
      <c r="C194" s="316">
        <f>I194</f>
        <v>611</v>
      </c>
      <c r="D194" s="84">
        <f t="shared" si="40"/>
        <v>131.58756137479543</v>
      </c>
      <c r="E194" s="316" t="s">
        <v>203</v>
      </c>
      <c r="F194" s="316" t="s">
        <v>203</v>
      </c>
      <c r="G194" s="84" t="s">
        <v>203</v>
      </c>
      <c r="H194" s="316">
        <v>804</v>
      </c>
      <c r="I194" s="316">
        <v>611</v>
      </c>
      <c r="J194" s="84">
        <f t="shared" si="41"/>
        <v>131.58756137479543</v>
      </c>
      <c r="K194" s="316">
        <v>986</v>
      </c>
      <c r="L194" s="316">
        <v>2575</v>
      </c>
      <c r="M194" s="84">
        <f t="shared" si="42"/>
        <v>38.291262135922331</v>
      </c>
      <c r="N194" s="316">
        <f t="shared" si="46"/>
        <v>1790</v>
      </c>
      <c r="O194" s="316">
        <f t="shared" si="46"/>
        <v>3186</v>
      </c>
      <c r="P194" s="84">
        <f t="shared" si="43"/>
        <v>56.183301946013806</v>
      </c>
      <c r="Q194" s="131"/>
      <c r="R194" s="131"/>
      <c r="S194" s="81"/>
    </row>
    <row r="195" spans="1:28" x14ac:dyDescent="0.2">
      <c r="A195" s="167"/>
      <c r="B195" s="279"/>
      <c r="C195" s="280"/>
      <c r="D195" s="280"/>
      <c r="E195" s="280"/>
      <c r="F195" s="280"/>
      <c r="G195" s="280"/>
      <c r="H195" s="279"/>
      <c r="I195" s="279"/>
      <c r="J195" s="281"/>
      <c r="K195" s="279"/>
      <c r="L195" s="279"/>
      <c r="M195" s="281"/>
      <c r="N195" s="279"/>
      <c r="O195" s="279"/>
      <c r="P195" s="281"/>
      <c r="Q195" s="81"/>
      <c r="R195" s="81"/>
      <c r="S195" s="81"/>
    </row>
    <row r="196" spans="1:28" x14ac:dyDescent="0.2">
      <c r="A196" s="395" t="s">
        <v>228</v>
      </c>
      <c r="B196" s="395"/>
      <c r="C196" s="395"/>
      <c r="D196" s="395"/>
      <c r="E196" s="395"/>
      <c r="F196" s="395"/>
      <c r="G196" s="395"/>
      <c r="H196" s="395"/>
      <c r="I196" s="395"/>
      <c r="J196" s="395"/>
      <c r="K196" s="395"/>
      <c r="L196" s="395"/>
      <c r="M196" s="395"/>
      <c r="N196" s="395"/>
      <c r="O196" s="395"/>
      <c r="P196" s="395"/>
      <c r="Q196" s="172"/>
      <c r="R196" s="172"/>
      <c r="S196" s="172"/>
    </row>
    <row r="197" spans="1:28" ht="24.75" customHeight="1" x14ac:dyDescent="0.2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P197" s="186" t="s">
        <v>140</v>
      </c>
      <c r="Q197" s="154"/>
      <c r="R197" s="154"/>
    </row>
    <row r="198" spans="1:28" x14ac:dyDescent="0.2">
      <c r="A198" s="364"/>
      <c r="B198" s="362" t="s">
        <v>197</v>
      </c>
      <c r="C198" s="362"/>
      <c r="D198" s="362"/>
      <c r="E198" s="363" t="s">
        <v>79</v>
      </c>
      <c r="F198" s="365"/>
      <c r="G198" s="365"/>
      <c r="H198" s="365"/>
      <c r="I198" s="365"/>
      <c r="J198" s="365"/>
      <c r="K198" s="356" t="s">
        <v>231</v>
      </c>
      <c r="L198" s="357"/>
      <c r="M198" s="358"/>
      <c r="N198" s="362" t="s">
        <v>80</v>
      </c>
      <c r="O198" s="362"/>
      <c r="P198" s="363"/>
    </row>
    <row r="199" spans="1:28" ht="36" customHeight="1" x14ac:dyDescent="0.2">
      <c r="A199" s="364"/>
      <c r="B199" s="362"/>
      <c r="C199" s="362"/>
      <c r="D199" s="362"/>
      <c r="E199" s="362" t="s">
        <v>78</v>
      </c>
      <c r="F199" s="362"/>
      <c r="G199" s="362"/>
      <c r="H199" s="362" t="s">
        <v>77</v>
      </c>
      <c r="I199" s="362"/>
      <c r="J199" s="362"/>
      <c r="K199" s="359"/>
      <c r="L199" s="360"/>
      <c r="M199" s="361"/>
      <c r="N199" s="362"/>
      <c r="O199" s="362"/>
      <c r="P199" s="363"/>
      <c r="T199" s="131"/>
      <c r="U199" s="131"/>
      <c r="V199" s="81"/>
      <c r="W199" s="131"/>
      <c r="X199" s="131"/>
      <c r="Y199" s="191"/>
    </row>
    <row r="200" spans="1:28" ht="36.75" customHeight="1" x14ac:dyDescent="0.2">
      <c r="A200" s="364"/>
      <c r="B200" s="21" t="s">
        <v>195</v>
      </c>
      <c r="C200" s="21" t="s">
        <v>76</v>
      </c>
      <c r="D200" s="21" t="s">
        <v>196</v>
      </c>
      <c r="E200" s="21" t="s">
        <v>195</v>
      </c>
      <c r="F200" s="21" t="s">
        <v>76</v>
      </c>
      <c r="G200" s="21" t="s">
        <v>196</v>
      </c>
      <c r="H200" s="21" t="s">
        <v>195</v>
      </c>
      <c r="I200" s="21" t="s">
        <v>76</v>
      </c>
      <c r="J200" s="21" t="s">
        <v>196</v>
      </c>
      <c r="K200" s="21" t="s">
        <v>195</v>
      </c>
      <c r="L200" s="21" t="s">
        <v>76</v>
      </c>
      <c r="M200" s="22" t="s">
        <v>196</v>
      </c>
      <c r="N200" s="21" t="s">
        <v>195</v>
      </c>
      <c r="O200" s="21" t="s">
        <v>76</v>
      </c>
      <c r="P200" s="22" t="s">
        <v>196</v>
      </c>
      <c r="T200" s="131"/>
      <c r="U200" s="131"/>
      <c r="V200" s="81"/>
      <c r="W200" s="131"/>
      <c r="X200" s="131"/>
      <c r="Y200" s="192"/>
      <c r="Z200" s="165"/>
      <c r="AA200" s="165"/>
      <c r="AB200" s="165"/>
    </row>
    <row r="201" spans="1:28" x14ac:dyDescent="0.2">
      <c r="A201" s="74" t="s">
        <v>84</v>
      </c>
      <c r="B201" s="315">
        <f>E201+H201</f>
        <v>2325914</v>
      </c>
      <c r="C201" s="315">
        <f>F201+I201</f>
        <v>2143715</v>
      </c>
      <c r="D201" s="103">
        <f>B201/C201*100</f>
        <v>108.49921747993554</v>
      </c>
      <c r="E201" s="315">
        <f>SUM(E202:E221)</f>
        <v>348764</v>
      </c>
      <c r="F201" s="315">
        <f>SUM(F202:F221)</f>
        <v>271317</v>
      </c>
      <c r="G201" s="103">
        <f>E201/F201*100</f>
        <v>128.54483869422114</v>
      </c>
      <c r="H201" s="315">
        <f>SUM(H202:H221)</f>
        <v>1977150</v>
      </c>
      <c r="I201" s="315">
        <f>SUM(I202:I221)</f>
        <v>1872398</v>
      </c>
      <c r="J201" s="103">
        <f>H201/I201*100</f>
        <v>105.59453705889452</v>
      </c>
      <c r="K201" s="315">
        <f>SUM(K202:K221)</f>
        <v>1516014</v>
      </c>
      <c r="L201" s="315">
        <f>SUM(L202:L221)</f>
        <v>1597996</v>
      </c>
      <c r="M201" s="103">
        <f>K201/L201*100</f>
        <v>94.869699298371216</v>
      </c>
      <c r="N201" s="315">
        <f>SUM(N202:N221)</f>
        <v>3841928</v>
      </c>
      <c r="O201" s="315">
        <f>SUM(O202:O221)</f>
        <v>3741711</v>
      </c>
      <c r="P201" s="103">
        <f>N201/O201*100</f>
        <v>102.67837361036167</v>
      </c>
      <c r="T201" s="131"/>
      <c r="U201" s="131"/>
      <c r="V201" s="81"/>
      <c r="W201" s="131"/>
      <c r="X201" s="131"/>
      <c r="Y201" s="191"/>
    </row>
    <row r="202" spans="1:28" x14ac:dyDescent="0.2">
      <c r="A202" s="79" t="s">
        <v>85</v>
      </c>
      <c r="B202" s="168">
        <f t="shared" ref="B202:B219" si="47">E202+H202</f>
        <v>271180</v>
      </c>
      <c r="C202" s="168">
        <f t="shared" ref="C202:C218" si="48">F202+I202</f>
        <v>268665</v>
      </c>
      <c r="D202" s="103">
        <f t="shared" ref="D202:D219" si="49">B202/C202*100</f>
        <v>100.93611002549643</v>
      </c>
      <c r="E202" s="168">
        <v>16154</v>
      </c>
      <c r="F202" s="168">
        <v>8466</v>
      </c>
      <c r="G202" s="103">
        <f t="shared" ref="G202:G219" si="50">E202/F202*100</f>
        <v>190.81030002362391</v>
      </c>
      <c r="H202" s="168">
        <v>255026</v>
      </c>
      <c r="I202" s="168">
        <v>260199</v>
      </c>
      <c r="J202" s="103">
        <f t="shared" ref="J202:J218" si="51">H202/I202*100</f>
        <v>98.011906271738169</v>
      </c>
      <c r="K202" s="168">
        <v>95582</v>
      </c>
      <c r="L202" s="168">
        <v>107966</v>
      </c>
      <c r="M202" s="103">
        <f t="shared" ref="M202:M220" si="52">K202/L202*100</f>
        <v>88.529722319989617</v>
      </c>
      <c r="N202" s="168">
        <f>B202+K202</f>
        <v>366762</v>
      </c>
      <c r="O202" s="168">
        <f>C202+L202</f>
        <v>376631</v>
      </c>
      <c r="P202" s="103">
        <f t="shared" ref="P202:P220" si="53">N202/O202*100</f>
        <v>97.37966338405495</v>
      </c>
      <c r="Q202" s="131"/>
      <c r="R202" s="131"/>
      <c r="S202" s="81"/>
      <c r="T202" s="131"/>
      <c r="U202" s="131"/>
      <c r="V202" s="81"/>
      <c r="W202" s="131"/>
      <c r="X202" s="131"/>
      <c r="Y202" s="191"/>
    </row>
    <row r="203" spans="1:28" s="165" customFormat="1" x14ac:dyDescent="0.2">
      <c r="A203" s="80" t="s">
        <v>86</v>
      </c>
      <c r="B203" s="168">
        <f t="shared" si="47"/>
        <v>142747</v>
      </c>
      <c r="C203" s="168">
        <f t="shared" si="48"/>
        <v>128909</v>
      </c>
      <c r="D203" s="103">
        <f t="shared" si="49"/>
        <v>110.73470432630769</v>
      </c>
      <c r="E203" s="168">
        <v>72635</v>
      </c>
      <c r="F203" s="168">
        <v>60824</v>
      </c>
      <c r="G203" s="103">
        <f t="shared" si="50"/>
        <v>119.41832171511247</v>
      </c>
      <c r="H203" s="168">
        <v>70112</v>
      </c>
      <c r="I203" s="168">
        <v>68085</v>
      </c>
      <c r="J203" s="103">
        <f t="shared" si="51"/>
        <v>102.9771609018139</v>
      </c>
      <c r="K203" s="168">
        <v>98285</v>
      </c>
      <c r="L203" s="168">
        <v>109524</v>
      </c>
      <c r="M203" s="103">
        <f t="shared" si="52"/>
        <v>89.738322194222278</v>
      </c>
      <c r="N203" s="168">
        <f t="shared" ref="N203:N219" si="54">B203+K203</f>
        <v>241032</v>
      </c>
      <c r="O203" s="168">
        <f t="shared" ref="O203:O219" si="55">C203+L203</f>
        <v>238433</v>
      </c>
      <c r="P203" s="103">
        <f t="shared" si="53"/>
        <v>101.09003367822407</v>
      </c>
      <c r="Q203" s="131"/>
      <c r="R203" s="131"/>
      <c r="S203" s="81"/>
      <c r="T203" s="131"/>
      <c r="U203" s="131"/>
      <c r="V203" s="81"/>
      <c r="W203" s="131"/>
      <c r="X203" s="131"/>
      <c r="Y203" s="192"/>
    </row>
    <row r="204" spans="1:28" x14ac:dyDescent="0.2">
      <c r="A204" s="80" t="s">
        <v>87</v>
      </c>
      <c r="B204" s="168">
        <f t="shared" si="47"/>
        <v>227894</v>
      </c>
      <c r="C204" s="168">
        <f t="shared" si="48"/>
        <v>189699</v>
      </c>
      <c r="D204" s="103">
        <f t="shared" si="49"/>
        <v>120.13452891159153</v>
      </c>
      <c r="E204" s="168">
        <v>29327</v>
      </c>
      <c r="F204" s="168">
        <v>20785</v>
      </c>
      <c r="G204" s="103">
        <f t="shared" si="50"/>
        <v>141.09694491219628</v>
      </c>
      <c r="H204" s="168">
        <v>198567</v>
      </c>
      <c r="I204" s="168">
        <v>168914</v>
      </c>
      <c r="J204" s="103">
        <f t="shared" si="51"/>
        <v>117.55508720413938</v>
      </c>
      <c r="K204" s="168">
        <v>53346</v>
      </c>
      <c r="L204" s="168">
        <v>46123</v>
      </c>
      <c r="M204" s="103">
        <f t="shared" si="52"/>
        <v>115.66029963358847</v>
      </c>
      <c r="N204" s="168">
        <f t="shared" si="54"/>
        <v>281240</v>
      </c>
      <c r="O204" s="168">
        <f t="shared" si="55"/>
        <v>235822</v>
      </c>
      <c r="P204" s="103">
        <f t="shared" si="53"/>
        <v>119.25944144312236</v>
      </c>
      <c r="Q204" s="131"/>
      <c r="R204" s="131"/>
      <c r="S204" s="81"/>
      <c r="T204" s="131"/>
      <c r="U204" s="131"/>
      <c r="V204" s="81"/>
      <c r="W204" s="131"/>
      <c r="X204" s="131"/>
      <c r="Y204" s="191"/>
    </row>
    <row r="205" spans="1:28" x14ac:dyDescent="0.2">
      <c r="A205" s="80" t="s">
        <v>88</v>
      </c>
      <c r="B205" s="168">
        <f t="shared" si="47"/>
        <v>98102</v>
      </c>
      <c r="C205" s="168">
        <f t="shared" si="48"/>
        <v>90711</v>
      </c>
      <c r="D205" s="103">
        <f t="shared" si="49"/>
        <v>108.14785417424568</v>
      </c>
      <c r="E205" s="168">
        <v>17874</v>
      </c>
      <c r="F205" s="168">
        <v>13910</v>
      </c>
      <c r="G205" s="103">
        <f t="shared" si="50"/>
        <v>128.49748382458662</v>
      </c>
      <c r="H205" s="168">
        <v>80228</v>
      </c>
      <c r="I205" s="168">
        <v>76801</v>
      </c>
      <c r="J205" s="103">
        <f t="shared" si="51"/>
        <v>104.46218148201196</v>
      </c>
      <c r="K205" s="168">
        <v>70334</v>
      </c>
      <c r="L205" s="168">
        <v>79493</v>
      </c>
      <c r="M205" s="103">
        <f t="shared" si="52"/>
        <v>88.478230787616525</v>
      </c>
      <c r="N205" s="168">
        <f t="shared" si="54"/>
        <v>168436</v>
      </c>
      <c r="O205" s="168">
        <f t="shared" si="55"/>
        <v>170204</v>
      </c>
      <c r="P205" s="103">
        <f t="shared" si="53"/>
        <v>98.96124650419496</v>
      </c>
      <c r="Q205" s="131"/>
      <c r="R205" s="131"/>
      <c r="S205" s="81"/>
      <c r="T205" s="131"/>
      <c r="U205" s="131"/>
      <c r="V205" s="81"/>
      <c r="W205" s="131"/>
      <c r="X205" s="131"/>
      <c r="Y205" s="191"/>
    </row>
    <row r="206" spans="1:28" s="165" customFormat="1" x14ac:dyDescent="0.2">
      <c r="A206" s="80" t="s">
        <v>89</v>
      </c>
      <c r="B206" s="168">
        <f t="shared" si="47"/>
        <v>63027</v>
      </c>
      <c r="C206" s="168">
        <f t="shared" si="48"/>
        <v>59612</v>
      </c>
      <c r="D206" s="103">
        <f t="shared" si="49"/>
        <v>105.72871233979735</v>
      </c>
      <c r="E206" s="168">
        <v>2254</v>
      </c>
      <c r="F206" s="168">
        <v>1788</v>
      </c>
      <c r="G206" s="103">
        <f t="shared" si="50"/>
        <v>126.06263982102908</v>
      </c>
      <c r="H206" s="168">
        <v>60773</v>
      </c>
      <c r="I206" s="168">
        <v>57824</v>
      </c>
      <c r="J206" s="103">
        <f t="shared" si="51"/>
        <v>105.09995849474268</v>
      </c>
      <c r="K206" s="168">
        <v>38927</v>
      </c>
      <c r="L206" s="168">
        <v>43923</v>
      </c>
      <c r="M206" s="103">
        <f t="shared" si="52"/>
        <v>88.625549256653684</v>
      </c>
      <c r="N206" s="168">
        <f t="shared" si="54"/>
        <v>101954</v>
      </c>
      <c r="O206" s="168">
        <f t="shared" si="55"/>
        <v>103535</v>
      </c>
      <c r="P206" s="103">
        <f t="shared" si="53"/>
        <v>98.472980151639547</v>
      </c>
      <c r="Q206" s="131"/>
      <c r="R206" s="131"/>
      <c r="S206" s="81"/>
      <c r="T206" s="131"/>
      <c r="U206" s="131"/>
      <c r="V206" s="81"/>
      <c r="W206" s="131"/>
      <c r="X206" s="131"/>
      <c r="Y206" s="191"/>
      <c r="Z206" s="151"/>
      <c r="AA206" s="151"/>
      <c r="AB206" s="151"/>
    </row>
    <row r="207" spans="1:28" x14ac:dyDescent="0.2">
      <c r="A207" s="80" t="s">
        <v>90</v>
      </c>
      <c r="B207" s="168">
        <f t="shared" si="47"/>
        <v>206338</v>
      </c>
      <c r="C207" s="168">
        <f t="shared" si="48"/>
        <v>186188</v>
      </c>
      <c r="D207" s="103">
        <f t="shared" si="49"/>
        <v>110.82239456893032</v>
      </c>
      <c r="E207" s="168">
        <v>17191</v>
      </c>
      <c r="F207" s="168">
        <v>12626</v>
      </c>
      <c r="G207" s="103">
        <f t="shared" si="50"/>
        <v>136.15555203548234</v>
      </c>
      <c r="H207" s="168">
        <v>189147</v>
      </c>
      <c r="I207" s="168">
        <v>173562</v>
      </c>
      <c r="J207" s="103">
        <f t="shared" si="51"/>
        <v>108.97950012099422</v>
      </c>
      <c r="K207" s="168">
        <v>57872</v>
      </c>
      <c r="L207" s="168">
        <v>57063</v>
      </c>
      <c r="M207" s="103">
        <f t="shared" si="52"/>
        <v>101.41773127946306</v>
      </c>
      <c r="N207" s="168">
        <f t="shared" si="54"/>
        <v>264210</v>
      </c>
      <c r="O207" s="168">
        <f t="shared" si="55"/>
        <v>243251</v>
      </c>
      <c r="P207" s="103">
        <f t="shared" si="53"/>
        <v>108.61620301663713</v>
      </c>
      <c r="Q207" s="131"/>
      <c r="R207" s="131"/>
      <c r="S207" s="81"/>
      <c r="T207" s="131"/>
      <c r="U207" s="131"/>
      <c r="V207" s="81"/>
      <c r="W207" s="131"/>
      <c r="X207" s="131"/>
      <c r="Y207" s="192"/>
      <c r="Z207" s="165"/>
      <c r="AA207" s="165"/>
      <c r="AB207" s="165"/>
    </row>
    <row r="208" spans="1:28" x14ac:dyDescent="0.2">
      <c r="A208" s="80" t="s">
        <v>91</v>
      </c>
      <c r="B208" s="168">
        <f t="shared" si="47"/>
        <v>68472</v>
      </c>
      <c r="C208" s="168">
        <f t="shared" si="48"/>
        <v>64364</v>
      </c>
      <c r="D208" s="103">
        <f t="shared" si="49"/>
        <v>106.38244981666772</v>
      </c>
      <c r="E208" s="168">
        <v>2794</v>
      </c>
      <c r="F208" s="168">
        <v>2488</v>
      </c>
      <c r="G208" s="103">
        <f t="shared" si="50"/>
        <v>112.29903536977493</v>
      </c>
      <c r="H208" s="168">
        <v>65678</v>
      </c>
      <c r="I208" s="168">
        <v>61876</v>
      </c>
      <c r="J208" s="103">
        <f t="shared" si="51"/>
        <v>106.14454715883379</v>
      </c>
      <c r="K208" s="168">
        <v>96621</v>
      </c>
      <c r="L208" s="168">
        <v>88091</v>
      </c>
      <c r="M208" s="103">
        <f t="shared" si="52"/>
        <v>109.68316854162173</v>
      </c>
      <c r="N208" s="168">
        <f t="shared" si="54"/>
        <v>165093</v>
      </c>
      <c r="O208" s="168">
        <f t="shared" si="55"/>
        <v>152455</v>
      </c>
      <c r="P208" s="103">
        <f t="shared" si="53"/>
        <v>108.28965924371126</v>
      </c>
      <c r="Q208" s="131"/>
      <c r="R208" s="131"/>
      <c r="S208" s="81"/>
      <c r="T208" s="131"/>
      <c r="U208" s="131"/>
      <c r="V208" s="81"/>
      <c r="W208" s="131"/>
      <c r="X208" s="131"/>
      <c r="Y208" s="193"/>
    </row>
    <row r="209" spans="1:28" x14ac:dyDescent="0.2">
      <c r="A209" s="80" t="s">
        <v>92</v>
      </c>
      <c r="B209" s="168">
        <f t="shared" si="47"/>
        <v>117054</v>
      </c>
      <c r="C209" s="168">
        <f t="shared" si="48"/>
        <v>104459</v>
      </c>
      <c r="D209" s="103">
        <f t="shared" si="49"/>
        <v>112.05736221866954</v>
      </c>
      <c r="E209" s="168">
        <v>20917</v>
      </c>
      <c r="F209" s="168">
        <v>15188</v>
      </c>
      <c r="G209" s="103">
        <f t="shared" si="50"/>
        <v>137.72056887016063</v>
      </c>
      <c r="H209" s="168">
        <v>96137</v>
      </c>
      <c r="I209" s="168">
        <v>89271</v>
      </c>
      <c r="J209" s="103">
        <f t="shared" si="51"/>
        <v>107.69118750770126</v>
      </c>
      <c r="K209" s="168">
        <v>72610</v>
      </c>
      <c r="L209" s="168">
        <v>68220</v>
      </c>
      <c r="M209" s="103">
        <f t="shared" si="52"/>
        <v>106.4350630313691</v>
      </c>
      <c r="N209" s="168">
        <f t="shared" si="54"/>
        <v>189664</v>
      </c>
      <c r="O209" s="168">
        <f t="shared" si="55"/>
        <v>172679</v>
      </c>
      <c r="P209" s="103">
        <f t="shared" si="53"/>
        <v>109.83617000330092</v>
      </c>
      <c r="Q209" s="131"/>
      <c r="R209" s="131"/>
      <c r="S209" s="81"/>
      <c r="T209" s="131"/>
      <c r="U209" s="131"/>
      <c r="V209" s="81"/>
      <c r="W209" s="131"/>
      <c r="X209" s="131"/>
      <c r="Y209" s="191"/>
    </row>
    <row r="210" spans="1:28" s="165" customFormat="1" x14ac:dyDescent="0.2">
      <c r="A210" s="80" t="s">
        <v>93</v>
      </c>
      <c r="B210" s="168">
        <f t="shared" si="47"/>
        <v>227443</v>
      </c>
      <c r="C210" s="168">
        <f t="shared" si="48"/>
        <v>200980</v>
      </c>
      <c r="D210" s="103">
        <f t="shared" si="49"/>
        <v>113.16698178923276</v>
      </c>
      <c r="E210" s="168">
        <v>32679</v>
      </c>
      <c r="F210" s="168">
        <v>23796</v>
      </c>
      <c r="G210" s="103">
        <f t="shared" si="50"/>
        <v>137.32980332829047</v>
      </c>
      <c r="H210" s="168">
        <v>194764</v>
      </c>
      <c r="I210" s="168">
        <v>177184</v>
      </c>
      <c r="J210" s="103">
        <f t="shared" si="51"/>
        <v>109.92188910962615</v>
      </c>
      <c r="K210" s="168">
        <v>96478</v>
      </c>
      <c r="L210" s="168">
        <v>89169</v>
      </c>
      <c r="M210" s="103">
        <f t="shared" si="52"/>
        <v>108.19679485022822</v>
      </c>
      <c r="N210" s="168">
        <f t="shared" si="54"/>
        <v>323921</v>
      </c>
      <c r="O210" s="168">
        <f t="shared" si="55"/>
        <v>290149</v>
      </c>
      <c r="P210" s="103">
        <f t="shared" si="53"/>
        <v>111.6395369275786</v>
      </c>
      <c r="Q210" s="131"/>
      <c r="R210" s="131"/>
      <c r="S210" s="81"/>
      <c r="T210" s="131"/>
      <c r="U210" s="131"/>
      <c r="V210" s="81"/>
      <c r="W210" s="131"/>
      <c r="X210" s="131"/>
      <c r="Y210" s="191"/>
      <c r="Z210" s="151"/>
      <c r="AA210" s="151"/>
      <c r="AB210" s="151"/>
    </row>
    <row r="211" spans="1:28" x14ac:dyDescent="0.2">
      <c r="A211" s="80" t="s">
        <v>94</v>
      </c>
      <c r="B211" s="168">
        <f t="shared" si="47"/>
        <v>94734</v>
      </c>
      <c r="C211" s="168">
        <f t="shared" si="48"/>
        <v>88916</v>
      </c>
      <c r="D211" s="103">
        <f t="shared" si="49"/>
        <v>106.54325430743623</v>
      </c>
      <c r="E211" s="168">
        <v>31127</v>
      </c>
      <c r="F211" s="168">
        <v>27209</v>
      </c>
      <c r="G211" s="103">
        <f t="shared" si="50"/>
        <v>114.3996471755669</v>
      </c>
      <c r="H211" s="168">
        <v>63607</v>
      </c>
      <c r="I211" s="168">
        <v>61707</v>
      </c>
      <c r="J211" s="103">
        <f t="shared" si="51"/>
        <v>103.07906720469316</v>
      </c>
      <c r="K211" s="168">
        <v>68701</v>
      </c>
      <c r="L211" s="168">
        <v>76242</v>
      </c>
      <c r="M211" s="103">
        <f t="shared" si="52"/>
        <v>90.109126203404941</v>
      </c>
      <c r="N211" s="168">
        <f t="shared" si="54"/>
        <v>163435</v>
      </c>
      <c r="O211" s="168">
        <f t="shared" si="55"/>
        <v>165158</v>
      </c>
      <c r="P211" s="103">
        <f t="shared" si="53"/>
        <v>98.956756560384605</v>
      </c>
      <c r="Q211" s="131"/>
      <c r="R211" s="131"/>
      <c r="S211" s="81"/>
      <c r="T211" s="131"/>
      <c r="U211" s="131"/>
      <c r="V211" s="81"/>
      <c r="W211" s="131"/>
      <c r="X211" s="131"/>
      <c r="Y211" s="191"/>
    </row>
    <row r="212" spans="1:28" x14ac:dyDescent="0.2">
      <c r="A212" s="80" t="s">
        <v>95</v>
      </c>
      <c r="B212" s="168">
        <f t="shared" si="47"/>
        <v>122072</v>
      </c>
      <c r="C212" s="168">
        <f t="shared" si="48"/>
        <v>118527</v>
      </c>
      <c r="D212" s="103">
        <f t="shared" si="49"/>
        <v>102.99087971517038</v>
      </c>
      <c r="E212" s="168">
        <v>6138</v>
      </c>
      <c r="F212" s="168">
        <v>5160</v>
      </c>
      <c r="G212" s="103">
        <f t="shared" si="50"/>
        <v>118.95348837209303</v>
      </c>
      <c r="H212" s="168">
        <v>115934</v>
      </c>
      <c r="I212" s="168">
        <v>113367</v>
      </c>
      <c r="J212" s="103">
        <f t="shared" si="51"/>
        <v>102.26432736157788</v>
      </c>
      <c r="K212" s="168">
        <v>130148</v>
      </c>
      <c r="L212" s="168">
        <v>125695</v>
      </c>
      <c r="M212" s="103">
        <f t="shared" si="52"/>
        <v>103.54270257369029</v>
      </c>
      <c r="N212" s="168">
        <f t="shared" si="54"/>
        <v>252220</v>
      </c>
      <c r="O212" s="168">
        <f t="shared" si="55"/>
        <v>244222</v>
      </c>
      <c r="P212" s="103">
        <f t="shared" si="53"/>
        <v>103.2748892401176</v>
      </c>
      <c r="Q212" s="131"/>
      <c r="R212" s="131"/>
      <c r="S212" s="81"/>
      <c r="T212" s="131"/>
      <c r="U212" s="131"/>
      <c r="V212" s="81"/>
      <c r="W212" s="131"/>
      <c r="X212" s="131"/>
      <c r="Y212" s="191"/>
    </row>
    <row r="213" spans="1:28" x14ac:dyDescent="0.2">
      <c r="A213" s="80" t="s">
        <v>96</v>
      </c>
      <c r="B213" s="168">
        <f t="shared" si="47"/>
        <v>66719</v>
      </c>
      <c r="C213" s="168">
        <f t="shared" si="48"/>
        <v>63774</v>
      </c>
      <c r="D213" s="103">
        <f t="shared" si="49"/>
        <v>104.61786935114623</v>
      </c>
      <c r="E213" s="168">
        <v>941</v>
      </c>
      <c r="F213" s="168">
        <v>1468</v>
      </c>
      <c r="G213" s="103">
        <f t="shared" si="50"/>
        <v>64.10081743869209</v>
      </c>
      <c r="H213" s="168">
        <v>65778</v>
      </c>
      <c r="I213" s="168">
        <v>62306</v>
      </c>
      <c r="J213" s="103">
        <f t="shared" si="51"/>
        <v>105.57249703078355</v>
      </c>
      <c r="K213" s="168">
        <v>63878</v>
      </c>
      <c r="L213" s="168">
        <v>64880</v>
      </c>
      <c r="M213" s="103">
        <f t="shared" si="52"/>
        <v>98.45561035758324</v>
      </c>
      <c r="N213" s="168">
        <f t="shared" si="54"/>
        <v>130597</v>
      </c>
      <c r="O213" s="168">
        <f t="shared" si="55"/>
        <v>128654</v>
      </c>
      <c r="P213" s="103">
        <f t="shared" si="53"/>
        <v>101.51025230463102</v>
      </c>
      <c r="Q213" s="131"/>
      <c r="R213" s="131"/>
      <c r="S213" s="81"/>
      <c r="T213" s="131"/>
      <c r="U213" s="131"/>
      <c r="V213" s="81"/>
      <c r="W213" s="131"/>
      <c r="X213" s="131"/>
      <c r="Y213" s="191"/>
    </row>
    <row r="214" spans="1:28" x14ac:dyDescent="0.2">
      <c r="A214" s="80" t="s">
        <v>97</v>
      </c>
      <c r="B214" s="168">
        <f t="shared" si="47"/>
        <v>164885</v>
      </c>
      <c r="C214" s="168">
        <f t="shared" si="48"/>
        <v>163306</v>
      </c>
      <c r="D214" s="103">
        <f t="shared" si="49"/>
        <v>100.9668965010471</v>
      </c>
      <c r="E214" s="168">
        <v>26435</v>
      </c>
      <c r="F214" s="168">
        <v>23335</v>
      </c>
      <c r="G214" s="103">
        <f t="shared" si="50"/>
        <v>113.28476537390186</v>
      </c>
      <c r="H214" s="168">
        <v>138450</v>
      </c>
      <c r="I214" s="168">
        <v>139971</v>
      </c>
      <c r="J214" s="103">
        <f t="shared" si="51"/>
        <v>98.913346336026748</v>
      </c>
      <c r="K214" s="168">
        <v>70028</v>
      </c>
      <c r="L214" s="168">
        <v>96046</v>
      </c>
      <c r="M214" s="103">
        <f t="shared" si="52"/>
        <v>72.910896861920321</v>
      </c>
      <c r="N214" s="168">
        <f t="shared" si="54"/>
        <v>234913</v>
      </c>
      <c r="O214" s="168">
        <f t="shared" si="55"/>
        <v>259352</v>
      </c>
      <c r="P214" s="103">
        <f t="shared" si="53"/>
        <v>90.576899349147098</v>
      </c>
      <c r="Q214" s="131"/>
      <c r="R214" s="131"/>
      <c r="S214" s="81"/>
      <c r="T214" s="131"/>
      <c r="U214" s="131"/>
      <c r="V214" s="81"/>
      <c r="W214" s="131"/>
      <c r="X214" s="131"/>
      <c r="Y214" s="191"/>
    </row>
    <row r="215" spans="1:28" ht="15" x14ac:dyDescent="0.25">
      <c r="A215" s="80" t="s">
        <v>98</v>
      </c>
      <c r="B215" s="168">
        <f t="shared" si="47"/>
        <v>66810</v>
      </c>
      <c r="C215" s="168">
        <f t="shared" si="48"/>
        <v>60387</v>
      </c>
      <c r="D215" s="103">
        <f t="shared" si="49"/>
        <v>110.63639525063343</v>
      </c>
      <c r="E215" s="168">
        <v>23680</v>
      </c>
      <c r="F215" s="168">
        <v>17556</v>
      </c>
      <c r="G215" s="103">
        <f t="shared" si="50"/>
        <v>134.88266119845068</v>
      </c>
      <c r="H215" s="168">
        <v>43130</v>
      </c>
      <c r="I215" s="168">
        <v>42831</v>
      </c>
      <c r="J215" s="103">
        <f t="shared" si="51"/>
        <v>100.69809250309356</v>
      </c>
      <c r="K215" s="168">
        <v>74781</v>
      </c>
      <c r="L215" s="168">
        <v>82267</v>
      </c>
      <c r="M215" s="103">
        <f t="shared" si="52"/>
        <v>90.900361019606891</v>
      </c>
      <c r="N215" s="168">
        <f t="shared" si="54"/>
        <v>141591</v>
      </c>
      <c r="O215" s="168">
        <f t="shared" si="55"/>
        <v>142654</v>
      </c>
      <c r="P215" s="103">
        <f t="shared" si="53"/>
        <v>99.254840383024657</v>
      </c>
      <c r="Q215" s="131"/>
      <c r="R215" s="131"/>
      <c r="S215" s="81"/>
      <c r="T215" s="131"/>
      <c r="U215" s="131"/>
      <c r="V215" s="81"/>
      <c r="W215" s="131"/>
      <c r="X215" s="131"/>
      <c r="Y215" s="193"/>
      <c r="Z215" s="166"/>
      <c r="AA215" s="166"/>
      <c r="AB215" s="166"/>
    </row>
    <row r="216" spans="1:28" x14ac:dyDescent="0.2">
      <c r="A216" s="80" t="s">
        <v>99</v>
      </c>
      <c r="B216" s="168">
        <f t="shared" si="47"/>
        <v>128509</v>
      </c>
      <c r="C216" s="168">
        <f t="shared" si="48"/>
        <v>97146</v>
      </c>
      <c r="D216" s="103">
        <f t="shared" si="49"/>
        <v>132.28439668128385</v>
      </c>
      <c r="E216" s="168">
        <v>31274</v>
      </c>
      <c r="F216" s="168">
        <v>23881</v>
      </c>
      <c r="G216" s="103">
        <f t="shared" si="50"/>
        <v>130.95766508940162</v>
      </c>
      <c r="H216" s="168">
        <v>97235</v>
      </c>
      <c r="I216" s="168">
        <v>73265</v>
      </c>
      <c r="J216" s="103">
        <f t="shared" si="51"/>
        <v>132.7168497918515</v>
      </c>
      <c r="K216" s="168">
        <v>278558</v>
      </c>
      <c r="L216" s="168">
        <v>310351</v>
      </c>
      <c r="M216" s="103">
        <f t="shared" si="52"/>
        <v>89.755792634790936</v>
      </c>
      <c r="N216" s="168">
        <f t="shared" si="54"/>
        <v>407067</v>
      </c>
      <c r="O216" s="168">
        <f t="shared" si="55"/>
        <v>407497</v>
      </c>
      <c r="P216" s="103">
        <f t="shared" si="53"/>
        <v>99.894477750756451</v>
      </c>
      <c r="Q216" s="131"/>
      <c r="R216" s="131"/>
      <c r="S216" s="81"/>
      <c r="T216" s="131"/>
      <c r="U216" s="131"/>
      <c r="V216" s="81"/>
      <c r="W216" s="131"/>
      <c r="X216" s="131"/>
      <c r="Y216" s="192"/>
      <c r="Z216" s="165"/>
      <c r="AA216" s="165"/>
      <c r="AB216" s="165"/>
    </row>
    <row r="217" spans="1:28" x14ac:dyDescent="0.2">
      <c r="A217" s="79" t="s">
        <v>100</v>
      </c>
      <c r="B217" s="168">
        <f t="shared" si="47"/>
        <v>133947</v>
      </c>
      <c r="C217" s="168">
        <f t="shared" si="48"/>
        <v>136491</v>
      </c>
      <c r="D217" s="103">
        <f t="shared" si="49"/>
        <v>98.136140844451276</v>
      </c>
      <c r="E217" s="168">
        <v>4244</v>
      </c>
      <c r="F217" s="168">
        <v>3202</v>
      </c>
      <c r="G217" s="103">
        <f t="shared" si="50"/>
        <v>132.5421611492817</v>
      </c>
      <c r="H217" s="168">
        <v>129703</v>
      </c>
      <c r="I217" s="168">
        <v>133289</v>
      </c>
      <c r="J217" s="103">
        <f t="shared" si="51"/>
        <v>97.309605443810071</v>
      </c>
      <c r="K217" s="168">
        <v>43076</v>
      </c>
      <c r="L217" s="168">
        <v>50702</v>
      </c>
      <c r="M217" s="103">
        <f t="shared" si="52"/>
        <v>84.959173208157466</v>
      </c>
      <c r="N217" s="168">
        <f t="shared" si="54"/>
        <v>177023</v>
      </c>
      <c r="O217" s="168">
        <f t="shared" si="55"/>
        <v>187193</v>
      </c>
      <c r="P217" s="103">
        <f t="shared" si="53"/>
        <v>94.567104539165456</v>
      </c>
      <c r="Q217" s="131"/>
      <c r="R217" s="131"/>
      <c r="S217" s="81"/>
      <c r="T217" s="81"/>
      <c r="U217" s="131"/>
      <c r="V217" s="81"/>
      <c r="W217" s="131"/>
      <c r="X217" s="131"/>
      <c r="Y217" s="191"/>
    </row>
    <row r="218" spans="1:28" s="166" customFormat="1" ht="15" x14ac:dyDescent="0.25">
      <c r="A218" s="80" t="s">
        <v>101</v>
      </c>
      <c r="B218" s="168">
        <f t="shared" si="47"/>
        <v>124495</v>
      </c>
      <c r="C218" s="168">
        <f t="shared" si="48"/>
        <v>117822</v>
      </c>
      <c r="D218" s="103">
        <f t="shared" si="49"/>
        <v>105.66362818488908</v>
      </c>
      <c r="E218" s="168">
        <v>12616</v>
      </c>
      <c r="F218" s="168">
        <v>9180</v>
      </c>
      <c r="G218" s="103">
        <f t="shared" si="50"/>
        <v>137.42919389978215</v>
      </c>
      <c r="H218" s="168">
        <v>111879</v>
      </c>
      <c r="I218" s="168">
        <v>108642</v>
      </c>
      <c r="J218" s="103">
        <f t="shared" si="51"/>
        <v>102.97951068647484</v>
      </c>
      <c r="K218" s="168">
        <v>89383</v>
      </c>
      <c r="L218" s="168">
        <v>88132</v>
      </c>
      <c r="M218" s="103">
        <f t="shared" si="52"/>
        <v>101.41946171651612</v>
      </c>
      <c r="N218" s="168">
        <f t="shared" si="54"/>
        <v>213878</v>
      </c>
      <c r="O218" s="168">
        <f t="shared" si="55"/>
        <v>205954</v>
      </c>
      <c r="P218" s="103">
        <f t="shared" si="53"/>
        <v>103.84746108354292</v>
      </c>
      <c r="Q218" s="131"/>
      <c r="R218" s="131"/>
      <c r="S218" s="81"/>
      <c r="T218" s="81"/>
      <c r="U218" s="131"/>
      <c r="V218" s="81"/>
      <c r="W218" s="131"/>
      <c r="X218" s="131"/>
      <c r="Y218" s="191"/>
      <c r="Z218" s="151"/>
      <c r="AA218" s="151"/>
      <c r="AB218" s="151"/>
    </row>
    <row r="219" spans="1:28" s="165" customFormat="1" x14ac:dyDescent="0.2">
      <c r="A219" s="80" t="s">
        <v>102</v>
      </c>
      <c r="B219" s="168">
        <f t="shared" si="47"/>
        <v>39</v>
      </c>
      <c r="C219" s="168">
        <f>F219</f>
        <v>63</v>
      </c>
      <c r="D219" s="103">
        <f t="shared" si="49"/>
        <v>61.904761904761905</v>
      </c>
      <c r="E219" s="168">
        <v>36</v>
      </c>
      <c r="F219" s="168">
        <v>63</v>
      </c>
      <c r="G219" s="103">
        <f t="shared" si="50"/>
        <v>57.142857142857139</v>
      </c>
      <c r="H219" s="168">
        <v>3</v>
      </c>
      <c r="I219" s="168" t="s">
        <v>203</v>
      </c>
      <c r="J219" s="103" t="s">
        <v>203</v>
      </c>
      <c r="K219" s="168">
        <v>259</v>
      </c>
      <c r="L219" s="168">
        <v>360</v>
      </c>
      <c r="M219" s="103">
        <f t="shared" si="52"/>
        <v>71.944444444444443</v>
      </c>
      <c r="N219" s="168">
        <f t="shared" si="54"/>
        <v>298</v>
      </c>
      <c r="O219" s="168">
        <f t="shared" si="55"/>
        <v>423</v>
      </c>
      <c r="P219" s="103">
        <f t="shared" si="53"/>
        <v>70.449172576832154</v>
      </c>
      <c r="Q219" s="131"/>
      <c r="R219" s="131"/>
      <c r="S219" s="81"/>
      <c r="T219" s="131"/>
      <c r="U219" s="131"/>
      <c r="V219" s="81"/>
      <c r="W219" s="131"/>
      <c r="X219" s="131"/>
      <c r="Y219" s="191"/>
      <c r="Z219" s="151"/>
      <c r="AA219" s="151"/>
      <c r="AB219" s="151"/>
    </row>
    <row r="220" spans="1:28" x14ac:dyDescent="0.2">
      <c r="A220" s="80" t="s">
        <v>103</v>
      </c>
      <c r="B220" s="168" t="s">
        <v>203</v>
      </c>
      <c r="C220" s="168" t="s">
        <v>203</v>
      </c>
      <c r="D220" s="103" t="s">
        <v>203</v>
      </c>
      <c r="E220" s="168" t="s">
        <v>203</v>
      </c>
      <c r="F220" s="168" t="s">
        <v>203</v>
      </c>
      <c r="G220" s="103" t="s">
        <v>203</v>
      </c>
      <c r="H220" s="168" t="s">
        <v>203</v>
      </c>
      <c r="I220" s="168" t="s">
        <v>203</v>
      </c>
      <c r="J220" s="103" t="s">
        <v>203</v>
      </c>
      <c r="K220" s="168">
        <v>1365</v>
      </c>
      <c r="L220" s="168">
        <v>1339</v>
      </c>
      <c r="M220" s="103">
        <f t="shared" si="52"/>
        <v>101.94174757281553</v>
      </c>
      <c r="N220" s="168">
        <f>K220</f>
        <v>1365</v>
      </c>
      <c r="O220" s="168">
        <f>L220</f>
        <v>1339</v>
      </c>
      <c r="P220" s="103">
        <f t="shared" si="53"/>
        <v>101.94174757281553</v>
      </c>
      <c r="Q220" s="131"/>
      <c r="R220" s="131"/>
      <c r="S220" s="81"/>
      <c r="T220" s="171"/>
      <c r="U220" s="171"/>
      <c r="V220" s="172"/>
      <c r="W220" s="171"/>
      <c r="X220" s="171"/>
      <c r="Y220" s="191"/>
    </row>
    <row r="221" spans="1:28" x14ac:dyDescent="0.2">
      <c r="A221" s="82" t="s">
        <v>104</v>
      </c>
      <c r="B221" s="316">
        <f>E221+H221</f>
        <v>1447</v>
      </c>
      <c r="C221" s="316">
        <f t="shared" ref="C221" si="56">F221+I221</f>
        <v>3696</v>
      </c>
      <c r="D221" s="84">
        <f t="shared" ref="D221" si="57">B221/C221*100</f>
        <v>39.150432900432904</v>
      </c>
      <c r="E221" s="316">
        <v>448</v>
      </c>
      <c r="F221" s="316">
        <v>392</v>
      </c>
      <c r="G221" s="84">
        <f t="shared" ref="G221" si="58">E221/F221*100</f>
        <v>114.28571428571428</v>
      </c>
      <c r="H221" s="316">
        <v>999</v>
      </c>
      <c r="I221" s="316">
        <v>3304</v>
      </c>
      <c r="J221" s="84">
        <f t="shared" ref="J221" si="59">H221/I221*100</f>
        <v>30.236077481840194</v>
      </c>
      <c r="K221" s="316">
        <v>15782</v>
      </c>
      <c r="L221" s="316">
        <v>12410</v>
      </c>
      <c r="M221" s="84">
        <f t="shared" ref="M221" si="60">K221/L221*100</f>
        <v>127.17163577759871</v>
      </c>
      <c r="N221" s="316">
        <f t="shared" ref="N221" si="61">B221+K221</f>
        <v>17229</v>
      </c>
      <c r="O221" s="316">
        <f t="shared" ref="O221" si="62">C221+L221</f>
        <v>16106</v>
      </c>
      <c r="P221" s="84">
        <f t="shared" ref="P221" si="63">N221/O221*100</f>
        <v>106.9725568111263</v>
      </c>
      <c r="Q221" s="81"/>
      <c r="R221" s="81"/>
      <c r="S221" s="81"/>
    </row>
    <row r="222" spans="1:28" x14ac:dyDescent="0.2">
      <c r="A222" s="167"/>
      <c r="B222" s="190"/>
      <c r="C222" s="190"/>
      <c r="D222" s="194"/>
      <c r="E222" s="171"/>
      <c r="F222" s="189"/>
      <c r="G222" s="194"/>
      <c r="H222" s="171"/>
      <c r="I222" s="189"/>
      <c r="J222" s="194"/>
      <c r="K222" s="171"/>
      <c r="L222" s="171"/>
      <c r="M222" s="194"/>
      <c r="O222" s="171"/>
      <c r="P222" s="172"/>
      <c r="Q222" s="131"/>
      <c r="R222" s="131"/>
      <c r="S222" s="81"/>
    </row>
    <row r="223" spans="1:28" x14ac:dyDescent="0.2">
      <c r="Q223" s="171"/>
      <c r="R223" s="171"/>
      <c r="S223" s="172"/>
    </row>
    <row r="224" spans="1:28" ht="17.25" customHeight="1" x14ac:dyDescent="0.2">
      <c r="A224" s="396" t="s">
        <v>229</v>
      </c>
      <c r="B224" s="396"/>
      <c r="C224" s="396"/>
      <c r="D224" s="396"/>
      <c r="E224" s="396"/>
      <c r="F224" s="396"/>
      <c r="G224" s="396"/>
      <c r="H224" s="396"/>
      <c r="I224" s="396"/>
      <c r="J224" s="396"/>
      <c r="K224" s="396"/>
      <c r="L224" s="396"/>
      <c r="M224" s="396"/>
      <c r="N224" s="396"/>
      <c r="O224" s="396"/>
      <c r="P224" s="396"/>
    </row>
    <row r="225" spans="1:28" ht="17.25" customHeight="1" x14ac:dyDescent="0.2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P225" s="186" t="s">
        <v>140</v>
      </c>
    </row>
    <row r="226" spans="1:28" x14ac:dyDescent="0.2">
      <c r="A226" s="364"/>
      <c r="B226" s="362" t="s">
        <v>197</v>
      </c>
      <c r="C226" s="362"/>
      <c r="D226" s="362"/>
      <c r="E226" s="363" t="s">
        <v>79</v>
      </c>
      <c r="F226" s="365"/>
      <c r="G226" s="365"/>
      <c r="H226" s="365"/>
      <c r="I226" s="365"/>
      <c r="J226" s="365"/>
      <c r="K226" s="356" t="s">
        <v>231</v>
      </c>
      <c r="L226" s="357"/>
      <c r="M226" s="358"/>
      <c r="N226" s="362" t="s">
        <v>80</v>
      </c>
      <c r="O226" s="362"/>
      <c r="P226" s="363"/>
    </row>
    <row r="227" spans="1:28" ht="34.5" customHeight="1" x14ac:dyDescent="0.2">
      <c r="A227" s="364"/>
      <c r="B227" s="362"/>
      <c r="C227" s="362"/>
      <c r="D227" s="362"/>
      <c r="E227" s="362" t="s">
        <v>78</v>
      </c>
      <c r="F227" s="362"/>
      <c r="G227" s="362"/>
      <c r="H227" s="362" t="s">
        <v>77</v>
      </c>
      <c r="I227" s="362"/>
      <c r="J227" s="362"/>
      <c r="K227" s="359"/>
      <c r="L227" s="360"/>
      <c r="M227" s="361"/>
      <c r="N227" s="362"/>
      <c r="O227" s="362"/>
      <c r="P227" s="363"/>
      <c r="T227" s="131"/>
      <c r="U227" s="131"/>
      <c r="V227" s="81"/>
      <c r="W227" s="131"/>
      <c r="X227" s="131"/>
      <c r="Y227" s="191"/>
    </row>
    <row r="228" spans="1:28" ht="36" customHeight="1" x14ac:dyDescent="0.2">
      <c r="A228" s="364"/>
      <c r="B228" s="21" t="s">
        <v>195</v>
      </c>
      <c r="C228" s="295" t="s">
        <v>76</v>
      </c>
      <c r="D228" s="265" t="s">
        <v>196</v>
      </c>
      <c r="E228" s="21" t="s">
        <v>195</v>
      </c>
      <c r="F228" s="21" t="s">
        <v>76</v>
      </c>
      <c r="G228" s="21" t="s">
        <v>196</v>
      </c>
      <c r="H228" s="21" t="s">
        <v>195</v>
      </c>
      <c r="I228" s="21" t="s">
        <v>76</v>
      </c>
      <c r="J228" s="21" t="s">
        <v>196</v>
      </c>
      <c r="K228" s="21" t="s">
        <v>195</v>
      </c>
      <c r="L228" s="21" t="s">
        <v>76</v>
      </c>
      <c r="M228" s="22" t="s">
        <v>196</v>
      </c>
      <c r="N228" s="21" t="s">
        <v>195</v>
      </c>
      <c r="O228" s="21" t="s">
        <v>76</v>
      </c>
      <c r="P228" s="22" t="s">
        <v>196</v>
      </c>
      <c r="T228" s="131"/>
      <c r="U228" s="131"/>
      <c r="V228" s="81"/>
      <c r="W228" s="131"/>
      <c r="X228" s="131"/>
      <c r="Y228" s="192"/>
      <c r="Z228" s="165"/>
      <c r="AA228" s="165"/>
      <c r="AB228" s="165"/>
    </row>
    <row r="229" spans="1:28" x14ac:dyDescent="0.2">
      <c r="A229" s="74" t="s">
        <v>84</v>
      </c>
      <c r="B229" s="128">
        <f>SUM(B230:B247)</f>
        <v>145124</v>
      </c>
      <c r="C229" s="128">
        <f>SUM(C230:C247)</f>
        <v>131534</v>
      </c>
      <c r="D229" s="283">
        <f>B229/C229*100</f>
        <v>110.33192938707863</v>
      </c>
      <c r="E229" s="128">
        <v>18271</v>
      </c>
      <c r="F229" s="128">
        <v>17320</v>
      </c>
      <c r="G229" s="283">
        <f>E229/F229*100</f>
        <v>105.49076212471131</v>
      </c>
      <c r="H229" s="128">
        <f>SUM(H230:H247)</f>
        <v>126853</v>
      </c>
      <c r="I229" s="128">
        <f>SUM(I230:I247)</f>
        <v>114214</v>
      </c>
      <c r="J229" s="283">
        <f>H229/I229*100</f>
        <v>111.06606895827132</v>
      </c>
      <c r="K229" s="128">
        <f>SUM(K230:K247)</f>
        <v>118620</v>
      </c>
      <c r="L229" s="128">
        <f>SUM(L230:L247)</f>
        <v>120301</v>
      </c>
      <c r="M229" s="283">
        <f>K229/L229*100</f>
        <v>98.602671631989764</v>
      </c>
      <c r="N229" s="128">
        <f>SUM(N230:N247)</f>
        <v>263744</v>
      </c>
      <c r="O229" s="128">
        <f>SUM(O230:O247)</f>
        <v>251834</v>
      </c>
      <c r="P229" s="283">
        <f>N229/O229*100</f>
        <v>104.72930581255906</v>
      </c>
      <c r="Q229" s="154"/>
      <c r="R229" s="154"/>
      <c r="S229" s="154"/>
      <c r="T229" s="81"/>
      <c r="U229" s="81"/>
      <c r="V229" s="81"/>
      <c r="W229" s="131"/>
      <c r="X229" s="131"/>
      <c r="Y229" s="191"/>
    </row>
    <row r="230" spans="1:28" x14ac:dyDescent="0.2">
      <c r="A230" s="79" t="s">
        <v>85</v>
      </c>
      <c r="B230" s="157">
        <f>E230+H230</f>
        <v>450</v>
      </c>
      <c r="C230" s="157">
        <f t="shared" ref="C230:C246" si="64">F230+I230</f>
        <v>340</v>
      </c>
      <c r="D230" s="158">
        <f t="shared" ref="D230:D246" si="65">B230/C230*100</f>
        <v>132.35294117647058</v>
      </c>
      <c r="E230" s="128">
        <v>170</v>
      </c>
      <c r="F230" s="128">
        <v>106</v>
      </c>
      <c r="G230" s="158">
        <f t="shared" ref="G230:G246" si="66">E230/F230*100</f>
        <v>160.37735849056605</v>
      </c>
      <c r="H230" s="128">
        <v>280</v>
      </c>
      <c r="I230" s="128">
        <v>234</v>
      </c>
      <c r="J230" s="158">
        <f t="shared" ref="J230:J246" si="67">H230/I230*100</f>
        <v>119.65811965811966</v>
      </c>
      <c r="K230" s="128">
        <v>33</v>
      </c>
      <c r="L230" s="128">
        <v>24</v>
      </c>
      <c r="M230" s="158">
        <f t="shared" ref="M230:M246" si="68">K230/L230*100</f>
        <v>137.5</v>
      </c>
      <c r="N230" s="128">
        <f>B230+K230</f>
        <v>483</v>
      </c>
      <c r="O230" s="128">
        <f>C230+L230</f>
        <v>364</v>
      </c>
      <c r="P230" s="158">
        <f t="shared" ref="P230:P246" si="69">N230/O230*100</f>
        <v>132.69230769230768</v>
      </c>
      <c r="Q230" s="131"/>
      <c r="R230" s="131"/>
      <c r="S230" s="81"/>
      <c r="T230" s="131"/>
      <c r="U230" s="131"/>
      <c r="V230" s="81"/>
      <c r="W230" s="131"/>
      <c r="X230" s="131"/>
      <c r="Y230" s="191"/>
    </row>
    <row r="231" spans="1:28" s="165" customFormat="1" x14ac:dyDescent="0.2">
      <c r="A231" s="80" t="s">
        <v>86</v>
      </c>
      <c r="B231" s="157">
        <f t="shared" ref="B231:B246" si="70">E231+H231</f>
        <v>77</v>
      </c>
      <c r="C231" s="157">
        <f>F231</f>
        <v>35</v>
      </c>
      <c r="D231" s="158">
        <f t="shared" si="65"/>
        <v>220.00000000000003</v>
      </c>
      <c r="E231" s="128">
        <v>71</v>
      </c>
      <c r="F231" s="128">
        <v>35</v>
      </c>
      <c r="G231" s="158">
        <f t="shared" si="66"/>
        <v>202.85714285714283</v>
      </c>
      <c r="H231" s="128">
        <v>6</v>
      </c>
      <c r="I231" s="133" t="s">
        <v>203</v>
      </c>
      <c r="J231" s="158" t="s">
        <v>203</v>
      </c>
      <c r="K231" s="128">
        <v>78</v>
      </c>
      <c r="L231" s="128">
        <v>80</v>
      </c>
      <c r="M231" s="158">
        <f t="shared" si="68"/>
        <v>97.5</v>
      </c>
      <c r="N231" s="128">
        <f t="shared" ref="N231:O246" si="71">B231+K231</f>
        <v>155</v>
      </c>
      <c r="O231" s="128">
        <f t="shared" si="71"/>
        <v>115</v>
      </c>
      <c r="P231" s="158">
        <f t="shared" si="69"/>
        <v>134.78260869565219</v>
      </c>
      <c r="Q231" s="131"/>
      <c r="R231" s="131"/>
      <c r="S231" s="81"/>
      <c r="T231" s="131"/>
      <c r="U231" s="131"/>
      <c r="V231" s="81"/>
      <c r="W231" s="131"/>
      <c r="X231" s="131"/>
      <c r="Y231" s="192"/>
    </row>
    <row r="232" spans="1:28" x14ac:dyDescent="0.2">
      <c r="A232" s="80" t="s">
        <v>87</v>
      </c>
      <c r="B232" s="157">
        <f t="shared" si="70"/>
        <v>12472</v>
      </c>
      <c r="C232" s="157">
        <f t="shared" si="64"/>
        <v>11277</v>
      </c>
      <c r="D232" s="158">
        <f t="shared" si="65"/>
        <v>110.59678992639887</v>
      </c>
      <c r="E232" s="128">
        <v>396</v>
      </c>
      <c r="F232" s="128">
        <v>72</v>
      </c>
      <c r="G232" s="158">
        <f t="shared" si="66"/>
        <v>550</v>
      </c>
      <c r="H232" s="128">
        <v>12076</v>
      </c>
      <c r="I232" s="128">
        <v>11205</v>
      </c>
      <c r="J232" s="158">
        <f t="shared" si="67"/>
        <v>107.77331548415884</v>
      </c>
      <c r="K232" s="128">
        <v>7697</v>
      </c>
      <c r="L232" s="128">
        <v>7701</v>
      </c>
      <c r="M232" s="158">
        <f t="shared" si="68"/>
        <v>99.948058693676145</v>
      </c>
      <c r="N232" s="128">
        <f t="shared" si="71"/>
        <v>20169</v>
      </c>
      <c r="O232" s="128">
        <f t="shared" si="71"/>
        <v>18978</v>
      </c>
      <c r="P232" s="158">
        <f t="shared" si="69"/>
        <v>106.27568763831805</v>
      </c>
      <c r="Q232" s="131"/>
      <c r="R232" s="131"/>
      <c r="S232" s="81"/>
      <c r="T232" s="131"/>
      <c r="U232" s="131"/>
      <c r="V232" s="81"/>
      <c r="W232" s="131"/>
      <c r="X232" s="131"/>
      <c r="Y232" s="191"/>
    </row>
    <row r="233" spans="1:28" x14ac:dyDescent="0.2">
      <c r="A233" s="80" t="s">
        <v>88</v>
      </c>
      <c r="B233" s="157">
        <f t="shared" si="70"/>
        <v>6121</v>
      </c>
      <c r="C233" s="157">
        <f t="shared" si="64"/>
        <v>5822</v>
      </c>
      <c r="D233" s="158">
        <f t="shared" si="65"/>
        <v>105.13569220199244</v>
      </c>
      <c r="E233" s="128">
        <v>4922</v>
      </c>
      <c r="F233" s="128">
        <v>4918</v>
      </c>
      <c r="G233" s="158">
        <f t="shared" si="66"/>
        <v>100.08133387555918</v>
      </c>
      <c r="H233" s="128">
        <v>1199</v>
      </c>
      <c r="I233" s="128">
        <v>904</v>
      </c>
      <c r="J233" s="158">
        <f t="shared" si="67"/>
        <v>132.63274336283186</v>
      </c>
      <c r="K233" s="128">
        <v>311</v>
      </c>
      <c r="L233" s="128">
        <v>253</v>
      </c>
      <c r="M233" s="158">
        <f t="shared" si="68"/>
        <v>122.92490118577075</v>
      </c>
      <c r="N233" s="128">
        <f t="shared" si="71"/>
        <v>6432</v>
      </c>
      <c r="O233" s="128">
        <f t="shared" si="71"/>
        <v>6075</v>
      </c>
      <c r="P233" s="158">
        <f t="shared" si="69"/>
        <v>105.87654320987654</v>
      </c>
      <c r="Q233" s="131"/>
      <c r="R233" s="131"/>
      <c r="S233" s="81"/>
      <c r="T233" s="131"/>
      <c r="U233" s="131"/>
      <c r="V233" s="81"/>
      <c r="W233" s="131"/>
      <c r="X233" s="131"/>
      <c r="Y233" s="191"/>
    </row>
    <row r="234" spans="1:28" s="165" customFormat="1" x14ac:dyDescent="0.2">
      <c r="A234" s="80" t="s">
        <v>89</v>
      </c>
      <c r="B234" s="157">
        <f t="shared" si="70"/>
        <v>21754</v>
      </c>
      <c r="C234" s="157">
        <f t="shared" si="64"/>
        <v>20161</v>
      </c>
      <c r="D234" s="158">
        <f t="shared" si="65"/>
        <v>107.90139378007044</v>
      </c>
      <c r="E234" s="128">
        <v>1515</v>
      </c>
      <c r="F234" s="128">
        <v>1541</v>
      </c>
      <c r="G234" s="158">
        <f t="shared" si="66"/>
        <v>98.312783906554188</v>
      </c>
      <c r="H234" s="128">
        <v>20239</v>
      </c>
      <c r="I234" s="128">
        <v>18620</v>
      </c>
      <c r="J234" s="158">
        <f t="shared" si="67"/>
        <v>108.69495166487648</v>
      </c>
      <c r="K234" s="128">
        <v>14247</v>
      </c>
      <c r="L234" s="128">
        <v>14950</v>
      </c>
      <c r="M234" s="158">
        <f t="shared" si="68"/>
        <v>95.297658862876261</v>
      </c>
      <c r="N234" s="128">
        <f t="shared" si="71"/>
        <v>36001</v>
      </c>
      <c r="O234" s="128">
        <f t="shared" si="71"/>
        <v>35111</v>
      </c>
      <c r="P234" s="158">
        <f t="shared" si="69"/>
        <v>102.53481814815871</v>
      </c>
      <c r="Q234" s="131"/>
      <c r="R234" s="131"/>
      <c r="S234" s="81"/>
      <c r="T234" s="131"/>
      <c r="U234" s="131"/>
      <c r="V234" s="81"/>
      <c r="W234" s="131"/>
      <c r="X234" s="131"/>
      <c r="Y234" s="191"/>
      <c r="Z234" s="151"/>
      <c r="AA234" s="151"/>
      <c r="AB234" s="151"/>
    </row>
    <row r="235" spans="1:28" x14ac:dyDescent="0.2">
      <c r="A235" s="80" t="s">
        <v>90</v>
      </c>
      <c r="B235" s="157">
        <f t="shared" si="70"/>
        <v>2063</v>
      </c>
      <c r="C235" s="157">
        <f t="shared" si="64"/>
        <v>2064</v>
      </c>
      <c r="D235" s="158">
        <f t="shared" si="65"/>
        <v>99.951550387596896</v>
      </c>
      <c r="E235" s="128">
        <v>29</v>
      </c>
      <c r="F235" s="128">
        <v>24</v>
      </c>
      <c r="G235" s="158">
        <f t="shared" si="66"/>
        <v>120.83333333333333</v>
      </c>
      <c r="H235" s="128">
        <v>2034</v>
      </c>
      <c r="I235" s="128">
        <v>2040</v>
      </c>
      <c r="J235" s="158">
        <f t="shared" si="67"/>
        <v>99.705882352941174</v>
      </c>
      <c r="K235" s="128">
        <v>527</v>
      </c>
      <c r="L235" s="128">
        <v>444</v>
      </c>
      <c r="M235" s="158">
        <f t="shared" si="68"/>
        <v>118.69369369369369</v>
      </c>
      <c r="N235" s="128">
        <f t="shared" si="71"/>
        <v>2590</v>
      </c>
      <c r="O235" s="128">
        <f t="shared" si="71"/>
        <v>2508</v>
      </c>
      <c r="P235" s="158">
        <f t="shared" si="69"/>
        <v>103.2695374800638</v>
      </c>
      <c r="Q235" s="131"/>
      <c r="R235" s="131"/>
      <c r="S235" s="81"/>
      <c r="T235" s="131"/>
      <c r="U235" s="131"/>
      <c r="V235" s="81"/>
      <c r="W235" s="131"/>
      <c r="X235" s="131"/>
      <c r="Y235" s="192"/>
      <c r="Z235" s="165"/>
      <c r="AA235" s="165"/>
      <c r="AB235" s="165"/>
    </row>
    <row r="236" spans="1:28" x14ac:dyDescent="0.2">
      <c r="A236" s="80" t="s">
        <v>91</v>
      </c>
      <c r="B236" s="157">
        <f t="shared" si="70"/>
        <v>3019</v>
      </c>
      <c r="C236" s="157">
        <f t="shared" si="64"/>
        <v>2826</v>
      </c>
      <c r="D236" s="158">
        <f t="shared" si="65"/>
        <v>106.82944090587402</v>
      </c>
      <c r="E236" s="128">
        <v>100</v>
      </c>
      <c r="F236" s="128">
        <v>65</v>
      </c>
      <c r="G236" s="158">
        <f t="shared" si="66"/>
        <v>153.84615384615387</v>
      </c>
      <c r="H236" s="128">
        <v>2919</v>
      </c>
      <c r="I236" s="128">
        <v>2761</v>
      </c>
      <c r="J236" s="158">
        <f t="shared" si="67"/>
        <v>105.72256428830133</v>
      </c>
      <c r="K236" s="128">
        <v>3483</v>
      </c>
      <c r="L236" s="128">
        <v>3227</v>
      </c>
      <c r="M236" s="158">
        <f t="shared" si="68"/>
        <v>107.93306476603657</v>
      </c>
      <c r="N236" s="128">
        <f t="shared" si="71"/>
        <v>6502</v>
      </c>
      <c r="O236" s="128">
        <f t="shared" si="71"/>
        <v>6053</v>
      </c>
      <c r="P236" s="158">
        <f t="shared" si="69"/>
        <v>107.41780935073517</v>
      </c>
      <c r="Q236" s="131"/>
      <c r="R236" s="131"/>
      <c r="S236" s="81"/>
      <c r="T236" s="131"/>
      <c r="U236" s="131"/>
      <c r="V236" s="81"/>
      <c r="W236" s="131"/>
      <c r="X236" s="131"/>
      <c r="Y236" s="193"/>
    </row>
    <row r="237" spans="1:28" x14ac:dyDescent="0.2">
      <c r="A237" s="80" t="s">
        <v>92</v>
      </c>
      <c r="B237" s="157">
        <f t="shared" si="70"/>
        <v>1545</v>
      </c>
      <c r="C237" s="157">
        <f t="shared" si="64"/>
        <v>1332</v>
      </c>
      <c r="D237" s="158">
        <f t="shared" si="65"/>
        <v>115.99099099099099</v>
      </c>
      <c r="E237" s="128">
        <v>629</v>
      </c>
      <c r="F237" s="128">
        <v>616</v>
      </c>
      <c r="G237" s="158">
        <f t="shared" si="66"/>
        <v>102.1103896103896</v>
      </c>
      <c r="H237" s="128">
        <v>916</v>
      </c>
      <c r="I237" s="128">
        <v>716</v>
      </c>
      <c r="J237" s="158">
        <f t="shared" si="67"/>
        <v>127.93296089385476</v>
      </c>
      <c r="K237" s="128">
        <v>406</v>
      </c>
      <c r="L237" s="128">
        <v>686</v>
      </c>
      <c r="M237" s="158">
        <f t="shared" si="68"/>
        <v>59.183673469387756</v>
      </c>
      <c r="N237" s="128">
        <f t="shared" si="71"/>
        <v>1951</v>
      </c>
      <c r="O237" s="128">
        <f t="shared" si="71"/>
        <v>2018</v>
      </c>
      <c r="P237" s="158">
        <f t="shared" si="69"/>
        <v>96.679881070366704</v>
      </c>
      <c r="Q237" s="131"/>
      <c r="R237" s="131"/>
      <c r="S237" s="81"/>
      <c r="T237" s="131"/>
      <c r="U237" s="131"/>
      <c r="V237" s="81"/>
      <c r="W237" s="131"/>
      <c r="X237" s="131"/>
      <c r="Y237" s="191"/>
    </row>
    <row r="238" spans="1:28" s="165" customFormat="1" x14ac:dyDescent="0.2">
      <c r="A238" s="80" t="s">
        <v>93</v>
      </c>
      <c r="B238" s="157">
        <f t="shared" si="70"/>
        <v>433</v>
      </c>
      <c r="C238" s="157">
        <f>I238</f>
        <v>290</v>
      </c>
      <c r="D238" s="158">
        <f t="shared" si="65"/>
        <v>149.31034482758619</v>
      </c>
      <c r="E238" s="128">
        <v>11</v>
      </c>
      <c r="F238" s="133" t="s">
        <v>203</v>
      </c>
      <c r="G238" s="158" t="s">
        <v>203</v>
      </c>
      <c r="H238" s="128">
        <v>422</v>
      </c>
      <c r="I238" s="128">
        <v>290</v>
      </c>
      <c r="J238" s="158">
        <f t="shared" si="67"/>
        <v>145.51724137931035</v>
      </c>
      <c r="K238" s="128">
        <v>725</v>
      </c>
      <c r="L238" s="128">
        <v>757</v>
      </c>
      <c r="M238" s="158">
        <f t="shared" si="68"/>
        <v>95.772787318361949</v>
      </c>
      <c r="N238" s="128">
        <f t="shared" si="71"/>
        <v>1158</v>
      </c>
      <c r="O238" s="128">
        <f t="shared" si="71"/>
        <v>1047</v>
      </c>
      <c r="P238" s="158">
        <f t="shared" si="69"/>
        <v>110.60171919770774</v>
      </c>
      <c r="Q238" s="131"/>
      <c r="R238" s="131"/>
      <c r="S238" s="81"/>
      <c r="T238" s="131"/>
      <c r="U238" s="131"/>
      <c r="V238" s="81"/>
      <c r="W238" s="131"/>
      <c r="X238" s="131"/>
      <c r="Y238" s="191"/>
      <c r="Z238" s="151"/>
      <c r="AA238" s="151"/>
      <c r="AB238" s="151"/>
    </row>
    <row r="239" spans="1:28" x14ac:dyDescent="0.2">
      <c r="A239" s="80" t="s">
        <v>94</v>
      </c>
      <c r="B239" s="157">
        <f t="shared" si="70"/>
        <v>202</v>
      </c>
      <c r="C239" s="157">
        <f t="shared" si="64"/>
        <v>219</v>
      </c>
      <c r="D239" s="158">
        <f t="shared" si="65"/>
        <v>92.237442922374427</v>
      </c>
      <c r="E239" s="128">
        <v>10</v>
      </c>
      <c r="F239" s="128">
        <v>12</v>
      </c>
      <c r="G239" s="158">
        <f t="shared" si="66"/>
        <v>83.333333333333343</v>
      </c>
      <c r="H239" s="128">
        <v>192</v>
      </c>
      <c r="I239" s="128">
        <v>207</v>
      </c>
      <c r="J239" s="158">
        <f t="shared" si="67"/>
        <v>92.753623188405797</v>
      </c>
      <c r="K239" s="128">
        <v>63</v>
      </c>
      <c r="L239" s="128">
        <v>70</v>
      </c>
      <c r="M239" s="158">
        <f t="shared" si="68"/>
        <v>90</v>
      </c>
      <c r="N239" s="128">
        <f t="shared" si="71"/>
        <v>265</v>
      </c>
      <c r="O239" s="128">
        <f t="shared" si="71"/>
        <v>289</v>
      </c>
      <c r="P239" s="158">
        <f t="shared" si="69"/>
        <v>91.6955017301038</v>
      </c>
      <c r="Q239" s="81"/>
      <c r="R239" s="81"/>
      <c r="S239" s="81"/>
      <c r="T239" s="131"/>
      <c r="U239" s="131"/>
      <c r="V239" s="81"/>
      <c r="W239" s="131"/>
      <c r="X239" s="131"/>
      <c r="Y239" s="191"/>
    </row>
    <row r="240" spans="1:28" x14ac:dyDescent="0.2">
      <c r="A240" s="80" t="s">
        <v>95</v>
      </c>
      <c r="B240" s="157">
        <f t="shared" si="70"/>
        <v>25795</v>
      </c>
      <c r="C240" s="157">
        <f t="shared" si="64"/>
        <v>24865</v>
      </c>
      <c r="D240" s="158">
        <f t="shared" si="65"/>
        <v>103.74019706414639</v>
      </c>
      <c r="E240" s="128">
        <v>1585</v>
      </c>
      <c r="F240" s="128">
        <v>1617</v>
      </c>
      <c r="G240" s="158">
        <f t="shared" si="66"/>
        <v>98.021026592455158</v>
      </c>
      <c r="H240" s="128">
        <v>24210</v>
      </c>
      <c r="I240" s="128">
        <v>23248</v>
      </c>
      <c r="J240" s="158">
        <f t="shared" si="67"/>
        <v>104.13799036476257</v>
      </c>
      <c r="K240" s="128">
        <v>34246</v>
      </c>
      <c r="L240" s="128">
        <v>32263</v>
      </c>
      <c r="M240" s="158">
        <f t="shared" si="68"/>
        <v>106.14635960698013</v>
      </c>
      <c r="N240" s="128">
        <f t="shared" si="71"/>
        <v>60041</v>
      </c>
      <c r="O240" s="128">
        <f t="shared" si="71"/>
        <v>57128</v>
      </c>
      <c r="P240" s="158">
        <f t="shared" si="69"/>
        <v>105.09907575969753</v>
      </c>
      <c r="Q240" s="131"/>
      <c r="R240" s="131"/>
      <c r="S240" s="81"/>
      <c r="T240" s="81"/>
      <c r="U240" s="131"/>
      <c r="V240" s="81"/>
      <c r="W240" s="131"/>
      <c r="X240" s="131"/>
      <c r="Y240" s="191"/>
    </row>
    <row r="241" spans="1:28" x14ac:dyDescent="0.2">
      <c r="A241" s="80" t="s">
        <v>96</v>
      </c>
      <c r="B241" s="157">
        <f t="shared" si="70"/>
        <v>41535</v>
      </c>
      <c r="C241" s="157">
        <f t="shared" si="64"/>
        <v>39471</v>
      </c>
      <c r="D241" s="158">
        <f t="shared" si="65"/>
        <v>105.22915558257961</v>
      </c>
      <c r="E241" s="128">
        <v>1324</v>
      </c>
      <c r="F241" s="128">
        <v>1545</v>
      </c>
      <c r="G241" s="158">
        <f t="shared" si="66"/>
        <v>85.695792880258907</v>
      </c>
      <c r="H241" s="128">
        <v>40211</v>
      </c>
      <c r="I241" s="128">
        <v>37926</v>
      </c>
      <c r="J241" s="158">
        <f t="shared" si="67"/>
        <v>106.0248905763856</v>
      </c>
      <c r="K241" s="128">
        <v>47540</v>
      </c>
      <c r="L241" s="128">
        <v>47665</v>
      </c>
      <c r="M241" s="158">
        <f t="shared" si="68"/>
        <v>99.737753068289109</v>
      </c>
      <c r="N241" s="128">
        <f t="shared" si="71"/>
        <v>89075</v>
      </c>
      <c r="O241" s="128">
        <f t="shared" si="71"/>
        <v>87136</v>
      </c>
      <c r="P241" s="158">
        <f t="shared" si="69"/>
        <v>102.22525706940874</v>
      </c>
      <c r="Q241" s="131"/>
      <c r="R241" s="131"/>
      <c r="S241" s="81"/>
      <c r="T241" s="131"/>
      <c r="U241" s="131"/>
      <c r="V241" s="81"/>
      <c r="W241" s="81"/>
      <c r="X241" s="81"/>
      <c r="Y241" s="191"/>
    </row>
    <row r="242" spans="1:28" x14ac:dyDescent="0.2">
      <c r="A242" s="80" t="s">
        <v>97</v>
      </c>
      <c r="B242" s="157">
        <f t="shared" si="70"/>
        <v>106</v>
      </c>
      <c r="C242" s="157">
        <f>F242+I242</f>
        <v>19</v>
      </c>
      <c r="D242" s="158">
        <f t="shared" si="65"/>
        <v>557.8947368421052</v>
      </c>
      <c r="E242" s="128">
        <v>104</v>
      </c>
      <c r="F242" s="128">
        <v>17</v>
      </c>
      <c r="G242" s="158">
        <f t="shared" si="66"/>
        <v>611.76470588235293</v>
      </c>
      <c r="H242" s="133">
        <v>2</v>
      </c>
      <c r="I242" s="128">
        <v>2</v>
      </c>
      <c r="J242" s="158">
        <f t="shared" si="67"/>
        <v>100</v>
      </c>
      <c r="K242" s="128">
        <v>7</v>
      </c>
      <c r="L242" s="128">
        <v>8</v>
      </c>
      <c r="M242" s="158">
        <f t="shared" si="68"/>
        <v>87.5</v>
      </c>
      <c r="N242" s="128">
        <f t="shared" si="71"/>
        <v>113</v>
      </c>
      <c r="O242" s="128">
        <f>C242+L242</f>
        <v>27</v>
      </c>
      <c r="P242" s="158">
        <f t="shared" si="69"/>
        <v>418.51851851851853</v>
      </c>
      <c r="Q242" s="131"/>
      <c r="R242" s="131"/>
      <c r="S242" s="81"/>
      <c r="T242" s="131"/>
      <c r="U242" s="131"/>
      <c r="V242" s="81"/>
      <c r="W242" s="131"/>
      <c r="X242" s="131"/>
      <c r="Y242" s="191"/>
    </row>
    <row r="243" spans="1:28" ht="15" x14ac:dyDescent="0.25">
      <c r="A243" s="80" t="s">
        <v>98</v>
      </c>
      <c r="B243" s="157">
        <f>H243</f>
        <v>11</v>
      </c>
      <c r="C243" s="157">
        <f>I243</f>
        <v>3</v>
      </c>
      <c r="D243" s="158">
        <f t="shared" si="65"/>
        <v>366.66666666666663</v>
      </c>
      <c r="E243" s="133" t="s">
        <v>203</v>
      </c>
      <c r="F243" s="133" t="s">
        <v>203</v>
      </c>
      <c r="G243" s="158" t="s">
        <v>203</v>
      </c>
      <c r="H243" s="128">
        <v>11</v>
      </c>
      <c r="I243" s="128">
        <v>3</v>
      </c>
      <c r="J243" s="158">
        <f t="shared" si="67"/>
        <v>366.66666666666663</v>
      </c>
      <c r="K243" s="133" t="s">
        <v>203</v>
      </c>
      <c r="L243" s="133" t="s">
        <v>203</v>
      </c>
      <c r="M243" s="158" t="s">
        <v>203</v>
      </c>
      <c r="N243" s="128">
        <f>B243</f>
        <v>11</v>
      </c>
      <c r="O243" s="128">
        <f>C243</f>
        <v>3</v>
      </c>
      <c r="P243" s="158">
        <f t="shared" si="69"/>
        <v>366.66666666666663</v>
      </c>
      <c r="Q243" s="131"/>
      <c r="R243" s="81"/>
      <c r="S243" s="81"/>
      <c r="T243" s="131"/>
      <c r="U243" s="131"/>
      <c r="V243" s="81"/>
      <c r="W243" s="131"/>
      <c r="X243" s="131"/>
      <c r="Y243" s="193"/>
      <c r="Z243" s="166"/>
      <c r="AA243" s="166"/>
      <c r="AB243" s="166"/>
    </row>
    <row r="244" spans="1:28" x14ac:dyDescent="0.2">
      <c r="A244" s="80" t="s">
        <v>99</v>
      </c>
      <c r="B244" s="157">
        <f t="shared" si="70"/>
        <v>28653</v>
      </c>
      <c r="C244" s="157">
        <f t="shared" si="64"/>
        <v>22002</v>
      </c>
      <c r="D244" s="158">
        <f t="shared" si="65"/>
        <v>130.22907008453777</v>
      </c>
      <c r="E244" s="128">
        <v>7302</v>
      </c>
      <c r="F244" s="128">
        <v>6659</v>
      </c>
      <c r="G244" s="158">
        <f t="shared" si="66"/>
        <v>109.65610452019823</v>
      </c>
      <c r="H244" s="128">
        <v>21351</v>
      </c>
      <c r="I244" s="128">
        <v>15343</v>
      </c>
      <c r="J244" s="158">
        <f t="shared" si="67"/>
        <v>139.15792217949553</v>
      </c>
      <c r="K244" s="128">
        <v>9168</v>
      </c>
      <c r="L244" s="128">
        <v>12068</v>
      </c>
      <c r="M244" s="158">
        <f t="shared" si="68"/>
        <v>75.969506131919132</v>
      </c>
      <c r="N244" s="128">
        <f t="shared" si="71"/>
        <v>37821</v>
      </c>
      <c r="O244" s="128">
        <f t="shared" si="71"/>
        <v>34070</v>
      </c>
      <c r="P244" s="158">
        <f t="shared" si="69"/>
        <v>111.0096859407103</v>
      </c>
      <c r="Q244" s="81"/>
      <c r="R244" s="81"/>
      <c r="S244" s="81"/>
      <c r="T244" s="131"/>
      <c r="U244" s="131"/>
      <c r="V244" s="81"/>
      <c r="W244" s="131"/>
      <c r="X244" s="131"/>
      <c r="Y244" s="192"/>
      <c r="Z244" s="165"/>
      <c r="AA244" s="165"/>
      <c r="AB244" s="165"/>
    </row>
    <row r="245" spans="1:28" x14ac:dyDescent="0.2">
      <c r="A245" s="79" t="s">
        <v>100</v>
      </c>
      <c r="B245" s="157">
        <v>667</v>
      </c>
      <c r="C245" s="157">
        <v>637</v>
      </c>
      <c r="D245" s="158">
        <f t="shared" si="65"/>
        <v>104.70957613814758</v>
      </c>
      <c r="E245" s="133" t="s">
        <v>253</v>
      </c>
      <c r="F245" s="133" t="s">
        <v>253</v>
      </c>
      <c r="G245" s="158">
        <v>100</v>
      </c>
      <c r="H245" s="128">
        <v>654</v>
      </c>
      <c r="I245" s="128">
        <v>624</v>
      </c>
      <c r="J245" s="158">
        <f t="shared" si="67"/>
        <v>104.80769230769231</v>
      </c>
      <c r="K245" s="128">
        <v>43</v>
      </c>
      <c r="L245" s="128">
        <v>40</v>
      </c>
      <c r="M245" s="158">
        <f t="shared" si="68"/>
        <v>107.5</v>
      </c>
      <c r="N245" s="128">
        <f t="shared" si="71"/>
        <v>710</v>
      </c>
      <c r="O245" s="128">
        <v>676</v>
      </c>
      <c r="P245" s="158">
        <f t="shared" si="69"/>
        <v>105.02958579881656</v>
      </c>
      <c r="Q245" s="131"/>
      <c r="R245" s="131"/>
      <c r="S245" s="81"/>
      <c r="T245" s="81"/>
      <c r="U245" s="81"/>
      <c r="V245" s="81"/>
      <c r="W245" s="131"/>
      <c r="X245" s="131"/>
      <c r="Y245" s="191"/>
    </row>
    <row r="246" spans="1:28" s="166" customFormat="1" ht="15" x14ac:dyDescent="0.25">
      <c r="A246" s="80" t="s">
        <v>101</v>
      </c>
      <c r="B246" s="157">
        <f t="shared" si="70"/>
        <v>221</v>
      </c>
      <c r="C246" s="157">
        <f t="shared" si="64"/>
        <v>171</v>
      </c>
      <c r="D246" s="158">
        <f t="shared" si="65"/>
        <v>129.23976608187135</v>
      </c>
      <c r="E246" s="128">
        <v>90</v>
      </c>
      <c r="F246" s="128">
        <v>80</v>
      </c>
      <c r="G246" s="158">
        <f t="shared" si="66"/>
        <v>112.5</v>
      </c>
      <c r="H246" s="128">
        <v>131</v>
      </c>
      <c r="I246" s="128">
        <v>91</v>
      </c>
      <c r="J246" s="158">
        <f t="shared" si="67"/>
        <v>143.95604395604394</v>
      </c>
      <c r="K246" s="128">
        <v>46</v>
      </c>
      <c r="L246" s="128">
        <v>61</v>
      </c>
      <c r="M246" s="158">
        <f t="shared" si="68"/>
        <v>75.409836065573771</v>
      </c>
      <c r="N246" s="128">
        <f t="shared" si="71"/>
        <v>267</v>
      </c>
      <c r="O246" s="157">
        <f t="shared" si="71"/>
        <v>232</v>
      </c>
      <c r="P246" s="158">
        <f t="shared" si="69"/>
        <v>115.08620689655173</v>
      </c>
      <c r="Q246" s="81"/>
      <c r="R246" s="131"/>
      <c r="S246" s="81"/>
      <c r="T246" s="81"/>
      <c r="U246" s="81"/>
      <c r="V246" s="81"/>
      <c r="W246" s="131"/>
      <c r="X246" s="131"/>
      <c r="Y246" s="191"/>
      <c r="Z246" s="151"/>
      <c r="AA246" s="151"/>
      <c r="AB246" s="151"/>
    </row>
    <row r="247" spans="1:28" s="165" customFormat="1" x14ac:dyDescent="0.2">
      <c r="A247" s="82" t="s">
        <v>104</v>
      </c>
      <c r="B247" s="136" t="s">
        <v>203</v>
      </c>
      <c r="C247" s="135" t="s">
        <v>203</v>
      </c>
      <c r="D247" s="162" t="s">
        <v>203</v>
      </c>
      <c r="E247" s="136" t="s">
        <v>203</v>
      </c>
      <c r="F247" s="136" t="s">
        <v>203</v>
      </c>
      <c r="G247" s="136" t="s">
        <v>203</v>
      </c>
      <c r="H247" s="136" t="s">
        <v>203</v>
      </c>
      <c r="I247" s="136" t="s">
        <v>203</v>
      </c>
      <c r="J247" s="136" t="s">
        <v>203</v>
      </c>
      <c r="K247" s="136" t="s">
        <v>203</v>
      </c>
      <c r="L247" s="135">
        <v>4</v>
      </c>
      <c r="M247" s="136" t="s">
        <v>203</v>
      </c>
      <c r="N247" s="136" t="s">
        <v>203</v>
      </c>
      <c r="O247" s="135">
        <f>L247</f>
        <v>4</v>
      </c>
      <c r="P247" s="136" t="s">
        <v>203</v>
      </c>
      <c r="Q247" s="131"/>
      <c r="R247" s="131"/>
      <c r="S247" s="81"/>
      <c r="T247" s="151"/>
      <c r="U247" s="151"/>
      <c r="V247" s="151"/>
      <c r="W247" s="151"/>
      <c r="X247" s="151"/>
      <c r="Y247" s="151"/>
      <c r="Z247" s="151"/>
      <c r="AA247" s="151"/>
      <c r="AB247" s="151"/>
    </row>
    <row r="248" spans="1:28" x14ac:dyDescent="0.2">
      <c r="A248" s="80"/>
      <c r="B248" s="75"/>
      <c r="C248" s="190"/>
      <c r="D248" s="75"/>
      <c r="E248" s="70"/>
      <c r="F248" s="131"/>
      <c r="G248" s="75"/>
      <c r="H248" s="70"/>
      <c r="I248" s="81"/>
      <c r="J248" s="75"/>
      <c r="K248" s="70"/>
      <c r="L248" s="131"/>
      <c r="M248" s="75"/>
      <c r="N248" s="75"/>
      <c r="O248" s="195"/>
      <c r="P248" s="75"/>
      <c r="Q248" s="81"/>
      <c r="R248" s="81"/>
      <c r="S248" s="81"/>
    </row>
    <row r="249" spans="1:28" x14ac:dyDescent="0.2">
      <c r="A249" s="397" t="s">
        <v>230</v>
      </c>
      <c r="B249" s="397"/>
      <c r="C249" s="397"/>
      <c r="D249" s="397"/>
      <c r="E249" s="397"/>
      <c r="F249" s="397"/>
      <c r="G249" s="397"/>
      <c r="H249" s="397"/>
      <c r="I249" s="397"/>
      <c r="J249" s="397"/>
      <c r="K249" s="397"/>
      <c r="L249" s="397"/>
      <c r="M249" s="397"/>
      <c r="N249" s="397"/>
      <c r="O249" s="397"/>
      <c r="P249" s="397"/>
      <c r="Q249" s="81"/>
      <c r="R249" s="81"/>
      <c r="S249" s="81"/>
    </row>
    <row r="250" spans="1:28" ht="17.25" customHeight="1" x14ac:dyDescent="0.2">
      <c r="A250" s="196"/>
      <c r="B250" s="196"/>
      <c r="C250" s="196"/>
      <c r="D250" s="196"/>
      <c r="E250" s="196"/>
      <c r="F250" s="196"/>
      <c r="G250" s="196"/>
      <c r="H250" s="196"/>
      <c r="I250" s="196"/>
      <c r="J250" s="196"/>
      <c r="K250" s="196"/>
      <c r="L250" s="196"/>
      <c r="P250" s="197" t="s">
        <v>140</v>
      </c>
    </row>
    <row r="251" spans="1:28" x14ac:dyDescent="0.2">
      <c r="A251" s="364"/>
      <c r="B251" s="362" t="s">
        <v>197</v>
      </c>
      <c r="C251" s="362"/>
      <c r="D251" s="362"/>
      <c r="E251" s="363" t="s">
        <v>79</v>
      </c>
      <c r="F251" s="365"/>
      <c r="G251" s="365"/>
      <c r="H251" s="365"/>
      <c r="I251" s="365"/>
      <c r="J251" s="365"/>
      <c r="K251" s="356" t="s">
        <v>231</v>
      </c>
      <c r="L251" s="357"/>
      <c r="M251" s="358"/>
      <c r="N251" s="362" t="s">
        <v>80</v>
      </c>
      <c r="O251" s="362"/>
      <c r="P251" s="363"/>
    </row>
    <row r="252" spans="1:28" ht="29.25" customHeight="1" x14ac:dyDescent="0.2">
      <c r="A252" s="364"/>
      <c r="B252" s="362"/>
      <c r="C252" s="362"/>
      <c r="D252" s="362"/>
      <c r="E252" s="362" t="s">
        <v>78</v>
      </c>
      <c r="F252" s="362"/>
      <c r="G252" s="362"/>
      <c r="H252" s="362" t="s">
        <v>77</v>
      </c>
      <c r="I252" s="362"/>
      <c r="J252" s="362"/>
      <c r="K252" s="359"/>
      <c r="L252" s="360"/>
      <c r="M252" s="361"/>
      <c r="N252" s="362"/>
      <c r="O252" s="362"/>
      <c r="P252" s="363"/>
      <c r="T252" s="131"/>
      <c r="U252" s="131"/>
      <c r="V252" s="81"/>
      <c r="W252" s="131"/>
      <c r="X252" s="131"/>
    </row>
    <row r="253" spans="1:28" ht="36" customHeight="1" x14ac:dyDescent="0.2">
      <c r="A253" s="364"/>
      <c r="B253" s="21" t="s">
        <v>195</v>
      </c>
      <c r="C253" s="21" t="s">
        <v>76</v>
      </c>
      <c r="D253" s="21" t="s">
        <v>196</v>
      </c>
      <c r="E253" s="21" t="s">
        <v>195</v>
      </c>
      <c r="F253" s="21" t="s">
        <v>76</v>
      </c>
      <c r="G253" s="21" t="s">
        <v>196</v>
      </c>
      <c r="H253" s="21" t="s">
        <v>195</v>
      </c>
      <c r="I253" s="21" t="s">
        <v>76</v>
      </c>
      <c r="J253" s="21" t="s">
        <v>196</v>
      </c>
      <c r="K253" s="21" t="s">
        <v>195</v>
      </c>
      <c r="L253" s="21" t="s">
        <v>76</v>
      </c>
      <c r="M253" s="22" t="s">
        <v>196</v>
      </c>
      <c r="N253" s="21" t="s">
        <v>195</v>
      </c>
      <c r="O253" s="21" t="s">
        <v>76</v>
      </c>
      <c r="P253" s="22" t="s">
        <v>196</v>
      </c>
      <c r="T253" s="131"/>
      <c r="U253" s="131"/>
      <c r="V253" s="81"/>
      <c r="W253" s="131"/>
      <c r="X253" s="131"/>
      <c r="Y253" s="165"/>
      <c r="Z253" s="165"/>
      <c r="AA253" s="165"/>
      <c r="AB253" s="165"/>
    </row>
    <row r="254" spans="1:28" x14ac:dyDescent="0.2">
      <c r="A254" s="74" t="s">
        <v>84</v>
      </c>
      <c r="B254" s="315">
        <f>E254+H254</f>
        <v>37721698</v>
      </c>
      <c r="C254" s="315">
        <f>F254+I254</f>
        <v>37914119</v>
      </c>
      <c r="D254" s="103">
        <f>B254/C254*100</f>
        <v>99.492481943204325</v>
      </c>
      <c r="E254" s="315">
        <f>SUM(E255:E274)</f>
        <v>36963468</v>
      </c>
      <c r="F254" s="315">
        <f>SUM(F255:F274)</f>
        <v>37106601</v>
      </c>
      <c r="G254" s="103">
        <f>E254/F254*100</f>
        <v>99.614265397145914</v>
      </c>
      <c r="H254" s="315">
        <f>SUM(H255:H274)</f>
        <v>758230</v>
      </c>
      <c r="I254" s="315">
        <f>SUM(I255:I274)</f>
        <v>807518</v>
      </c>
      <c r="J254" s="103">
        <f>H254/I254*100</f>
        <v>93.896358966611274</v>
      </c>
      <c r="K254" s="315">
        <f>SUM(K255:K274)</f>
        <v>7433987</v>
      </c>
      <c r="L254" s="315">
        <f>SUM(L255:L274)</f>
        <v>7471254</v>
      </c>
      <c r="M254" s="103">
        <f>K254/L254*100</f>
        <v>99.501194846273464</v>
      </c>
      <c r="N254" s="315">
        <f>SUM(N255:N274)</f>
        <v>45158685</v>
      </c>
      <c r="O254" s="315">
        <f>SUM(O255:O274)</f>
        <v>45385373</v>
      </c>
      <c r="P254" s="103">
        <f>N254/O254*100</f>
        <v>99.500526303926165</v>
      </c>
      <c r="T254" s="131"/>
      <c r="U254" s="131"/>
      <c r="V254" s="81"/>
      <c r="W254" s="131"/>
      <c r="X254" s="131"/>
    </row>
    <row r="255" spans="1:28" x14ac:dyDescent="0.2">
      <c r="A255" s="79" t="s">
        <v>85</v>
      </c>
      <c r="B255" s="168">
        <f t="shared" ref="B255:B274" si="72">E255+H255</f>
        <v>687503</v>
      </c>
      <c r="C255" s="168">
        <f t="shared" ref="C255:C274" si="73">F255+I255</f>
        <v>976849</v>
      </c>
      <c r="D255" s="103">
        <f t="shared" ref="D255:D274" si="74">B255/C255*100</f>
        <v>70.379659497015396</v>
      </c>
      <c r="E255" s="168">
        <v>671785</v>
      </c>
      <c r="F255" s="168">
        <v>959110</v>
      </c>
      <c r="G255" s="103">
        <f t="shared" ref="G255:G274" si="75">E255/F255*100</f>
        <v>70.042539437603608</v>
      </c>
      <c r="H255" s="168">
        <v>15718</v>
      </c>
      <c r="I255" s="168">
        <v>17739</v>
      </c>
      <c r="J255" s="103">
        <f t="shared" ref="J255:J274" si="76">H255/I255*100</f>
        <v>88.607024071255424</v>
      </c>
      <c r="K255" s="168">
        <v>378165</v>
      </c>
      <c r="L255" s="168">
        <v>393889</v>
      </c>
      <c r="M255" s="103">
        <f t="shared" ref="M255:M274" si="77">K255/L255*100</f>
        <v>96.008012409587479</v>
      </c>
      <c r="N255" s="168">
        <f>B255+K255</f>
        <v>1065668</v>
      </c>
      <c r="O255" s="168">
        <f>C255+L255</f>
        <v>1370738</v>
      </c>
      <c r="P255" s="103">
        <f t="shared" ref="P255:P274" si="78">N255/O255*100</f>
        <v>77.744105729906082</v>
      </c>
      <c r="Q255" s="131"/>
      <c r="R255" s="131"/>
      <c r="S255" s="81"/>
      <c r="T255" s="131"/>
      <c r="U255" s="131"/>
      <c r="V255" s="81"/>
      <c r="W255" s="131"/>
      <c r="X255" s="131"/>
    </row>
    <row r="256" spans="1:28" s="165" customFormat="1" x14ac:dyDescent="0.2">
      <c r="A256" s="80" t="s">
        <v>86</v>
      </c>
      <c r="B256" s="168">
        <f t="shared" si="72"/>
        <v>7856537</v>
      </c>
      <c r="C256" s="168">
        <f t="shared" si="73"/>
        <v>8897868</v>
      </c>
      <c r="D256" s="103">
        <f t="shared" si="74"/>
        <v>88.296848188802073</v>
      </c>
      <c r="E256" s="168">
        <v>7847259</v>
      </c>
      <c r="F256" s="168">
        <v>8888378</v>
      </c>
      <c r="G256" s="103">
        <f t="shared" si="75"/>
        <v>88.286738030268282</v>
      </c>
      <c r="H256" s="168">
        <v>9278</v>
      </c>
      <c r="I256" s="168">
        <v>9490</v>
      </c>
      <c r="J256" s="103">
        <f t="shared" si="76"/>
        <v>97.766069546891458</v>
      </c>
      <c r="K256" s="168">
        <v>763472</v>
      </c>
      <c r="L256" s="168">
        <v>749041</v>
      </c>
      <c r="M256" s="103">
        <f t="shared" si="77"/>
        <v>101.92659680845242</v>
      </c>
      <c r="N256" s="168">
        <f t="shared" ref="N256:N274" si="79">B256+K256</f>
        <v>8620009</v>
      </c>
      <c r="O256" s="168">
        <f t="shared" ref="O256:O274" si="80">C256+L256</f>
        <v>9646909</v>
      </c>
      <c r="P256" s="103">
        <f t="shared" si="78"/>
        <v>89.355139558173505</v>
      </c>
      <c r="Q256" s="131"/>
      <c r="R256" s="131"/>
      <c r="S256" s="81"/>
      <c r="T256" s="131"/>
      <c r="U256" s="131"/>
      <c r="V256" s="81"/>
      <c r="W256" s="131"/>
      <c r="X256" s="131"/>
    </row>
    <row r="257" spans="1:28" x14ac:dyDescent="0.2">
      <c r="A257" s="80" t="s">
        <v>87</v>
      </c>
      <c r="B257" s="168">
        <f t="shared" si="72"/>
        <v>732567</v>
      </c>
      <c r="C257" s="168">
        <f t="shared" si="73"/>
        <v>734807</v>
      </c>
      <c r="D257" s="103">
        <f t="shared" si="74"/>
        <v>99.695158048303838</v>
      </c>
      <c r="E257" s="168">
        <v>714468</v>
      </c>
      <c r="F257" s="168">
        <v>727539</v>
      </c>
      <c r="G257" s="103">
        <f t="shared" si="75"/>
        <v>98.203395281902417</v>
      </c>
      <c r="H257" s="168">
        <v>18099</v>
      </c>
      <c r="I257" s="168">
        <v>7268</v>
      </c>
      <c r="J257" s="103">
        <f t="shared" si="76"/>
        <v>249.0231150247661</v>
      </c>
      <c r="K257" s="168">
        <v>395535</v>
      </c>
      <c r="L257" s="168">
        <v>419560</v>
      </c>
      <c r="M257" s="103">
        <f t="shared" si="77"/>
        <v>94.27376298979884</v>
      </c>
      <c r="N257" s="168">
        <f t="shared" si="79"/>
        <v>1128102</v>
      </c>
      <c r="O257" s="168">
        <f t="shared" si="80"/>
        <v>1154367</v>
      </c>
      <c r="P257" s="103">
        <f t="shared" si="78"/>
        <v>97.724727058205929</v>
      </c>
      <c r="Q257" s="131"/>
      <c r="R257" s="131"/>
      <c r="S257" s="81"/>
      <c r="T257" s="131"/>
      <c r="U257" s="131"/>
      <c r="V257" s="81"/>
      <c r="W257" s="131"/>
      <c r="X257" s="131"/>
    </row>
    <row r="258" spans="1:28" x14ac:dyDescent="0.2">
      <c r="A258" s="80" t="s">
        <v>88</v>
      </c>
      <c r="B258" s="168">
        <f t="shared" si="72"/>
        <v>9557991</v>
      </c>
      <c r="C258" s="168">
        <f t="shared" si="73"/>
        <v>9037484</v>
      </c>
      <c r="D258" s="103">
        <f t="shared" si="74"/>
        <v>105.75942375112366</v>
      </c>
      <c r="E258" s="168">
        <v>9218784</v>
      </c>
      <c r="F258" s="168">
        <v>8645112</v>
      </c>
      <c r="G258" s="103">
        <f t="shared" si="75"/>
        <v>106.63579604289683</v>
      </c>
      <c r="H258" s="168">
        <v>339207</v>
      </c>
      <c r="I258" s="168">
        <v>392372</v>
      </c>
      <c r="J258" s="103">
        <f t="shared" si="76"/>
        <v>86.450358333418293</v>
      </c>
      <c r="K258" s="168">
        <v>129022</v>
      </c>
      <c r="L258" s="168">
        <v>108831</v>
      </c>
      <c r="M258" s="103">
        <f t="shared" si="77"/>
        <v>118.5526182797181</v>
      </c>
      <c r="N258" s="168">
        <f t="shared" si="79"/>
        <v>9687013</v>
      </c>
      <c r="O258" s="168">
        <f t="shared" si="80"/>
        <v>9146315</v>
      </c>
      <c r="P258" s="103">
        <f t="shared" si="78"/>
        <v>105.91164857103654</v>
      </c>
      <c r="Q258" s="131"/>
      <c r="R258" s="131"/>
      <c r="S258" s="81"/>
      <c r="T258" s="131"/>
      <c r="U258" s="131"/>
      <c r="V258" s="81"/>
      <c r="W258" s="131"/>
      <c r="X258" s="131"/>
    </row>
    <row r="259" spans="1:28" s="165" customFormat="1" x14ac:dyDescent="0.2">
      <c r="A259" s="80" t="s">
        <v>89</v>
      </c>
      <c r="B259" s="168">
        <f t="shared" si="72"/>
        <v>58001</v>
      </c>
      <c r="C259" s="168">
        <f t="shared" si="73"/>
        <v>43038</v>
      </c>
      <c r="D259" s="103">
        <f t="shared" si="74"/>
        <v>134.76695013708814</v>
      </c>
      <c r="E259" s="168">
        <v>55114</v>
      </c>
      <c r="F259" s="168">
        <v>40245</v>
      </c>
      <c r="G259" s="103">
        <f t="shared" si="75"/>
        <v>136.9462044974531</v>
      </c>
      <c r="H259" s="168">
        <v>2887</v>
      </c>
      <c r="I259" s="168">
        <v>2793</v>
      </c>
      <c r="J259" s="103">
        <f t="shared" si="76"/>
        <v>103.3655567490154</v>
      </c>
      <c r="K259" s="168">
        <v>21030</v>
      </c>
      <c r="L259" s="168">
        <v>22278</v>
      </c>
      <c r="M259" s="103">
        <f t="shared" si="77"/>
        <v>94.398060867223265</v>
      </c>
      <c r="N259" s="168">
        <f t="shared" si="79"/>
        <v>79031</v>
      </c>
      <c r="O259" s="168">
        <f t="shared" si="80"/>
        <v>65316</v>
      </c>
      <c r="P259" s="103">
        <f t="shared" si="78"/>
        <v>120.9979178149305</v>
      </c>
      <c r="Q259" s="131"/>
      <c r="R259" s="131"/>
      <c r="S259" s="81"/>
      <c r="T259" s="131"/>
      <c r="U259" s="131"/>
      <c r="V259" s="81"/>
      <c r="W259" s="131"/>
      <c r="X259" s="131"/>
      <c r="Y259" s="151"/>
      <c r="Z259" s="151"/>
      <c r="AA259" s="151"/>
      <c r="AB259" s="151"/>
    </row>
    <row r="260" spans="1:28" x14ac:dyDescent="0.2">
      <c r="A260" s="80" t="s">
        <v>90</v>
      </c>
      <c r="B260" s="168">
        <f t="shared" si="72"/>
        <v>972732</v>
      </c>
      <c r="C260" s="168">
        <f t="shared" si="73"/>
        <v>1126977</v>
      </c>
      <c r="D260" s="103">
        <f t="shared" si="74"/>
        <v>86.313385277605491</v>
      </c>
      <c r="E260" s="168">
        <v>950504</v>
      </c>
      <c r="F260" s="168">
        <v>1106508</v>
      </c>
      <c r="G260" s="103">
        <f t="shared" si="75"/>
        <v>85.901231622365131</v>
      </c>
      <c r="H260" s="168">
        <v>22228</v>
      </c>
      <c r="I260" s="168">
        <v>20469</v>
      </c>
      <c r="J260" s="103">
        <f t="shared" si="76"/>
        <v>108.59348282769065</v>
      </c>
      <c r="K260" s="168">
        <v>259767</v>
      </c>
      <c r="L260" s="168">
        <v>261843</v>
      </c>
      <c r="M260" s="103">
        <f t="shared" si="77"/>
        <v>99.207158488101641</v>
      </c>
      <c r="N260" s="168">
        <f t="shared" si="79"/>
        <v>1232499</v>
      </c>
      <c r="O260" s="168">
        <f t="shared" si="80"/>
        <v>1388820</v>
      </c>
      <c r="P260" s="103">
        <f t="shared" si="78"/>
        <v>88.744329718754045</v>
      </c>
      <c r="Q260" s="131"/>
      <c r="R260" s="131"/>
      <c r="S260" s="81"/>
      <c r="T260" s="131"/>
      <c r="U260" s="131"/>
      <c r="V260" s="81"/>
      <c r="W260" s="131"/>
      <c r="X260" s="131"/>
      <c r="Y260" s="165"/>
      <c r="Z260" s="165"/>
      <c r="AA260" s="165"/>
      <c r="AB260" s="165"/>
    </row>
    <row r="261" spans="1:28" x14ac:dyDescent="0.2">
      <c r="A261" s="80" t="s">
        <v>91</v>
      </c>
      <c r="B261" s="168">
        <f t="shared" si="72"/>
        <v>1150100</v>
      </c>
      <c r="C261" s="168">
        <f t="shared" si="73"/>
        <v>1159291</v>
      </c>
      <c r="D261" s="103">
        <f t="shared" si="74"/>
        <v>99.207187841534179</v>
      </c>
      <c r="E261" s="168">
        <v>1083348</v>
      </c>
      <c r="F261" s="168">
        <v>1092652</v>
      </c>
      <c r="G261" s="103">
        <f t="shared" si="75"/>
        <v>99.148493756475077</v>
      </c>
      <c r="H261" s="168">
        <v>66752</v>
      </c>
      <c r="I261" s="168">
        <v>66639</v>
      </c>
      <c r="J261" s="103">
        <f t="shared" si="76"/>
        <v>100.16957037170427</v>
      </c>
      <c r="K261" s="168">
        <v>859470</v>
      </c>
      <c r="L261" s="168">
        <v>872548</v>
      </c>
      <c r="M261" s="103">
        <f t="shared" si="77"/>
        <v>98.501171282267563</v>
      </c>
      <c r="N261" s="168">
        <f t="shared" si="79"/>
        <v>2009570</v>
      </c>
      <c r="O261" s="168">
        <f t="shared" si="80"/>
        <v>2031839</v>
      </c>
      <c r="P261" s="103">
        <f t="shared" si="78"/>
        <v>98.903997806912841</v>
      </c>
      <c r="Q261" s="131"/>
      <c r="R261" s="131"/>
      <c r="S261" s="81"/>
      <c r="T261" s="131"/>
      <c r="U261" s="131"/>
      <c r="V261" s="81"/>
      <c r="W261" s="131"/>
      <c r="X261" s="131"/>
    </row>
    <row r="262" spans="1:28" x14ac:dyDescent="0.2">
      <c r="A262" s="80" t="s">
        <v>92</v>
      </c>
      <c r="B262" s="168">
        <f t="shared" si="72"/>
        <v>1514852</v>
      </c>
      <c r="C262" s="168">
        <f t="shared" si="73"/>
        <v>1462997</v>
      </c>
      <c r="D262" s="103">
        <f t="shared" si="74"/>
        <v>103.54443652310977</v>
      </c>
      <c r="E262" s="168">
        <v>1481886</v>
      </c>
      <c r="F262" s="168">
        <v>1418404</v>
      </c>
      <c r="G262" s="103">
        <f t="shared" si="75"/>
        <v>104.47559369544925</v>
      </c>
      <c r="H262" s="168">
        <v>32966</v>
      </c>
      <c r="I262" s="168">
        <v>44593</v>
      </c>
      <c r="J262" s="103">
        <f t="shared" si="76"/>
        <v>73.926401004641988</v>
      </c>
      <c r="K262" s="168">
        <v>518582</v>
      </c>
      <c r="L262" s="168">
        <v>634259</v>
      </c>
      <c r="M262" s="103">
        <f t="shared" si="77"/>
        <v>81.761866997551465</v>
      </c>
      <c r="N262" s="168">
        <f t="shared" si="79"/>
        <v>2033434</v>
      </c>
      <c r="O262" s="168">
        <f t="shared" si="80"/>
        <v>2097256</v>
      </c>
      <c r="P262" s="103">
        <f t="shared" si="78"/>
        <v>96.95688080043638</v>
      </c>
      <c r="Q262" s="131"/>
      <c r="R262" s="131"/>
      <c r="S262" s="81"/>
      <c r="T262" s="131"/>
      <c r="U262" s="131"/>
      <c r="V262" s="81"/>
      <c r="W262" s="131"/>
      <c r="X262" s="131"/>
    </row>
    <row r="263" spans="1:28" s="165" customFormat="1" x14ac:dyDescent="0.2">
      <c r="A263" s="80" t="s">
        <v>93</v>
      </c>
      <c r="B263" s="168">
        <f t="shared" si="72"/>
        <v>3122604</v>
      </c>
      <c r="C263" s="168">
        <f t="shared" si="73"/>
        <v>3081398</v>
      </c>
      <c r="D263" s="103">
        <f t="shared" si="74"/>
        <v>101.33725017021496</v>
      </c>
      <c r="E263" s="168">
        <v>3087208</v>
      </c>
      <c r="F263" s="168">
        <v>3026222</v>
      </c>
      <c r="G263" s="103">
        <f t="shared" si="75"/>
        <v>102.0152520205061</v>
      </c>
      <c r="H263" s="168">
        <v>35396</v>
      </c>
      <c r="I263" s="168">
        <v>55176</v>
      </c>
      <c r="J263" s="103">
        <f t="shared" si="76"/>
        <v>64.151080179788309</v>
      </c>
      <c r="K263" s="168">
        <v>212294</v>
      </c>
      <c r="L263" s="168">
        <v>220046</v>
      </c>
      <c r="M263" s="103">
        <f t="shared" si="77"/>
        <v>96.477100242676528</v>
      </c>
      <c r="N263" s="168">
        <f t="shared" si="79"/>
        <v>3334898</v>
      </c>
      <c r="O263" s="168">
        <f t="shared" si="80"/>
        <v>3301444</v>
      </c>
      <c r="P263" s="103">
        <f t="shared" si="78"/>
        <v>101.0133141740402</v>
      </c>
      <c r="Q263" s="131"/>
      <c r="R263" s="131"/>
      <c r="S263" s="81"/>
      <c r="T263" s="131"/>
      <c r="U263" s="131"/>
      <c r="V263" s="81"/>
      <c r="W263" s="131"/>
      <c r="X263" s="131"/>
      <c r="Y263" s="151"/>
      <c r="Z263" s="151"/>
      <c r="AA263" s="151"/>
      <c r="AB263" s="151"/>
    </row>
    <row r="264" spans="1:28" x14ac:dyDescent="0.2">
      <c r="A264" s="80" t="s">
        <v>94</v>
      </c>
      <c r="B264" s="168">
        <f t="shared" si="72"/>
        <v>2192096</v>
      </c>
      <c r="C264" s="168">
        <f t="shared" si="73"/>
        <v>2366062</v>
      </c>
      <c r="D264" s="103">
        <f t="shared" si="74"/>
        <v>92.647445417744763</v>
      </c>
      <c r="E264" s="168">
        <v>2176444</v>
      </c>
      <c r="F264" s="168">
        <v>2359025</v>
      </c>
      <c r="G264" s="103">
        <f t="shared" si="75"/>
        <v>92.260319411621325</v>
      </c>
      <c r="H264" s="168">
        <v>15652</v>
      </c>
      <c r="I264" s="168">
        <v>7037</v>
      </c>
      <c r="J264" s="103">
        <f t="shared" si="76"/>
        <v>222.42432854909762</v>
      </c>
      <c r="K264" s="168">
        <v>853699</v>
      </c>
      <c r="L264" s="168">
        <v>788000</v>
      </c>
      <c r="M264" s="103">
        <f t="shared" si="77"/>
        <v>108.33743654822334</v>
      </c>
      <c r="N264" s="168">
        <f t="shared" si="79"/>
        <v>3045795</v>
      </c>
      <c r="O264" s="168">
        <f t="shared" si="80"/>
        <v>3154062</v>
      </c>
      <c r="P264" s="103">
        <f t="shared" si="78"/>
        <v>96.567378827683157</v>
      </c>
      <c r="Q264" s="131"/>
      <c r="R264" s="131"/>
      <c r="S264" s="81"/>
      <c r="T264" s="131"/>
      <c r="U264" s="131"/>
      <c r="V264" s="81"/>
      <c r="W264" s="131"/>
      <c r="X264" s="131"/>
    </row>
    <row r="265" spans="1:28" x14ac:dyDescent="0.2">
      <c r="A265" s="80" t="s">
        <v>95</v>
      </c>
      <c r="B265" s="168">
        <v>19855</v>
      </c>
      <c r="C265" s="168">
        <f>I265</f>
        <v>4757</v>
      </c>
      <c r="D265" s="103">
        <f t="shared" si="74"/>
        <v>417.38490645364726</v>
      </c>
      <c r="E265" s="168" t="s">
        <v>253</v>
      </c>
      <c r="F265" s="168" t="s">
        <v>203</v>
      </c>
      <c r="G265" s="103" t="s">
        <v>203</v>
      </c>
      <c r="H265" s="168">
        <v>16855</v>
      </c>
      <c r="I265" s="168">
        <v>4757</v>
      </c>
      <c r="J265" s="103">
        <f t="shared" si="76"/>
        <v>354.31994954803446</v>
      </c>
      <c r="K265" s="168">
        <v>118362</v>
      </c>
      <c r="L265" s="168">
        <v>115724</v>
      </c>
      <c r="M265" s="103">
        <f t="shared" si="77"/>
        <v>102.27956171580657</v>
      </c>
      <c r="N265" s="168">
        <f t="shared" si="79"/>
        <v>138217</v>
      </c>
      <c r="O265" s="168">
        <f t="shared" si="80"/>
        <v>120481</v>
      </c>
      <c r="P265" s="103">
        <f t="shared" si="78"/>
        <v>114.7209933516488</v>
      </c>
      <c r="Q265" s="131"/>
      <c r="R265" s="131"/>
      <c r="S265" s="81"/>
      <c r="T265" s="131"/>
      <c r="U265" s="131"/>
      <c r="V265" s="81"/>
      <c r="W265" s="131"/>
      <c r="X265" s="131"/>
    </row>
    <row r="266" spans="1:28" x14ac:dyDescent="0.2">
      <c r="A266" s="80" t="s">
        <v>96</v>
      </c>
      <c r="B266" s="168">
        <f t="shared" si="72"/>
        <v>988543</v>
      </c>
      <c r="C266" s="168">
        <f t="shared" si="73"/>
        <v>721576</v>
      </c>
      <c r="D266" s="103">
        <f t="shared" si="74"/>
        <v>136.99776600108652</v>
      </c>
      <c r="E266" s="168">
        <v>986434</v>
      </c>
      <c r="F266" s="168">
        <v>719679</v>
      </c>
      <c r="G266" s="103">
        <f t="shared" si="75"/>
        <v>137.06583073842643</v>
      </c>
      <c r="H266" s="168">
        <v>2109</v>
      </c>
      <c r="I266" s="168">
        <v>1897</v>
      </c>
      <c r="J266" s="103">
        <f t="shared" si="76"/>
        <v>111.17554032683184</v>
      </c>
      <c r="K266" s="168">
        <v>16034</v>
      </c>
      <c r="L266" s="168">
        <v>15896</v>
      </c>
      <c r="M266" s="103">
        <f t="shared" si="77"/>
        <v>100.86814292903877</v>
      </c>
      <c r="N266" s="168">
        <f t="shared" si="79"/>
        <v>1004577</v>
      </c>
      <c r="O266" s="168">
        <f t="shared" si="80"/>
        <v>737472</v>
      </c>
      <c r="P266" s="103">
        <f t="shared" si="78"/>
        <v>136.21900221296536</v>
      </c>
      <c r="Q266" s="81"/>
      <c r="R266" s="131"/>
      <c r="S266" s="81"/>
      <c r="T266" s="131"/>
      <c r="U266" s="131"/>
      <c r="V266" s="81"/>
      <c r="W266" s="131"/>
      <c r="X266" s="131"/>
    </row>
    <row r="267" spans="1:28" x14ac:dyDescent="0.2">
      <c r="A267" s="80" t="s">
        <v>97</v>
      </c>
      <c r="B267" s="168">
        <f t="shared" si="72"/>
        <v>819257</v>
      </c>
      <c r="C267" s="168">
        <f t="shared" si="73"/>
        <v>832350</v>
      </c>
      <c r="D267" s="103">
        <f t="shared" si="74"/>
        <v>98.426983840932309</v>
      </c>
      <c r="E267" s="168">
        <v>794093</v>
      </c>
      <c r="F267" s="168">
        <v>804965</v>
      </c>
      <c r="G267" s="103">
        <f t="shared" si="75"/>
        <v>98.649382271278867</v>
      </c>
      <c r="H267" s="168">
        <v>25164</v>
      </c>
      <c r="I267" s="168">
        <v>27385</v>
      </c>
      <c r="J267" s="103">
        <f t="shared" si="76"/>
        <v>91.889720649990863</v>
      </c>
      <c r="K267" s="168">
        <v>260067</v>
      </c>
      <c r="L267" s="168">
        <v>279385</v>
      </c>
      <c r="M267" s="103">
        <f t="shared" si="77"/>
        <v>93.08552713996815</v>
      </c>
      <c r="N267" s="168">
        <f t="shared" si="79"/>
        <v>1079324</v>
      </c>
      <c r="O267" s="168">
        <f t="shared" si="80"/>
        <v>1111735</v>
      </c>
      <c r="P267" s="103">
        <f t="shared" si="78"/>
        <v>97.084646970725942</v>
      </c>
      <c r="Q267" s="131"/>
      <c r="R267" s="131"/>
      <c r="S267" s="81"/>
      <c r="T267" s="131"/>
      <c r="U267" s="131"/>
      <c r="V267" s="81"/>
      <c r="W267" s="131"/>
      <c r="X267" s="131"/>
    </row>
    <row r="268" spans="1:28" ht="15" x14ac:dyDescent="0.25">
      <c r="A268" s="80" t="s">
        <v>98</v>
      </c>
      <c r="B268" s="168">
        <f t="shared" si="72"/>
        <v>2808193</v>
      </c>
      <c r="C268" s="168">
        <f t="shared" si="73"/>
        <v>2438802</v>
      </c>
      <c r="D268" s="103">
        <f t="shared" si="74"/>
        <v>115.1464120498507</v>
      </c>
      <c r="E268" s="168">
        <v>2799684</v>
      </c>
      <c r="F268" s="168">
        <v>2432025</v>
      </c>
      <c r="G268" s="103">
        <f t="shared" si="75"/>
        <v>115.11740216486261</v>
      </c>
      <c r="H268" s="168">
        <v>8509</v>
      </c>
      <c r="I268" s="168">
        <v>6777</v>
      </c>
      <c r="J268" s="103">
        <f t="shared" si="76"/>
        <v>125.55703113472039</v>
      </c>
      <c r="K268" s="168">
        <v>794320</v>
      </c>
      <c r="L268" s="168">
        <v>617569</v>
      </c>
      <c r="M268" s="103">
        <f t="shared" si="77"/>
        <v>128.62044565060745</v>
      </c>
      <c r="N268" s="168">
        <f t="shared" si="79"/>
        <v>3602513</v>
      </c>
      <c r="O268" s="168">
        <f t="shared" si="80"/>
        <v>3056371</v>
      </c>
      <c r="P268" s="103">
        <f t="shared" si="78"/>
        <v>117.86896944120986</v>
      </c>
      <c r="Q268" s="131"/>
      <c r="R268" s="131"/>
      <c r="S268" s="81"/>
      <c r="T268" s="131"/>
      <c r="U268" s="131"/>
      <c r="V268" s="81"/>
      <c r="W268" s="131"/>
      <c r="X268" s="131"/>
      <c r="Y268" s="166"/>
      <c r="Z268" s="166"/>
      <c r="AA268" s="166"/>
      <c r="AB268" s="166"/>
    </row>
    <row r="269" spans="1:28" x14ac:dyDescent="0.2">
      <c r="A269" s="80" t="s">
        <v>99</v>
      </c>
      <c r="B269" s="168">
        <f t="shared" si="72"/>
        <v>855296</v>
      </c>
      <c r="C269" s="168">
        <f t="shared" si="73"/>
        <v>752413</v>
      </c>
      <c r="D269" s="103">
        <f t="shared" si="74"/>
        <v>113.67374035270524</v>
      </c>
      <c r="E269" s="168">
        <v>722088</v>
      </c>
      <c r="F269" s="168">
        <v>623044</v>
      </c>
      <c r="G269" s="103">
        <f t="shared" si="75"/>
        <v>115.89679059584877</v>
      </c>
      <c r="H269" s="168">
        <v>133208</v>
      </c>
      <c r="I269" s="168">
        <v>129369</v>
      </c>
      <c r="J269" s="103">
        <f t="shared" si="76"/>
        <v>102.96748061745859</v>
      </c>
      <c r="K269" s="168">
        <v>1141623</v>
      </c>
      <c r="L269" s="168">
        <v>1270255</v>
      </c>
      <c r="M269" s="103">
        <f t="shared" si="77"/>
        <v>89.873529330724935</v>
      </c>
      <c r="N269" s="168">
        <f t="shared" si="79"/>
        <v>1996919</v>
      </c>
      <c r="O269" s="168">
        <f t="shared" si="80"/>
        <v>2022668</v>
      </c>
      <c r="P269" s="103">
        <f t="shared" si="78"/>
        <v>98.726978426513895</v>
      </c>
      <c r="Q269" s="131"/>
      <c r="R269" s="131"/>
      <c r="S269" s="81"/>
      <c r="T269" s="131"/>
      <c r="U269" s="131"/>
      <c r="V269" s="81"/>
      <c r="W269" s="131"/>
      <c r="X269" s="131"/>
      <c r="Y269" s="165"/>
      <c r="Z269" s="165"/>
      <c r="AA269" s="165"/>
      <c r="AB269" s="165"/>
    </row>
    <row r="270" spans="1:28" x14ac:dyDescent="0.2">
      <c r="A270" s="79" t="s">
        <v>100</v>
      </c>
      <c r="B270" s="168">
        <f t="shared" si="72"/>
        <v>56594</v>
      </c>
      <c r="C270" s="168">
        <f t="shared" si="73"/>
        <v>60559</v>
      </c>
      <c r="D270" s="103">
        <f t="shared" si="74"/>
        <v>93.452665995145239</v>
      </c>
      <c r="E270" s="168">
        <v>52073</v>
      </c>
      <c r="F270" s="168">
        <v>53426</v>
      </c>
      <c r="G270" s="103">
        <f t="shared" si="75"/>
        <v>97.467525175008419</v>
      </c>
      <c r="H270" s="168">
        <v>4521</v>
      </c>
      <c r="I270" s="168">
        <v>7133</v>
      </c>
      <c r="J270" s="103">
        <f t="shared" si="76"/>
        <v>63.381466423664655</v>
      </c>
      <c r="K270" s="168">
        <v>37962</v>
      </c>
      <c r="L270" s="168">
        <v>73974</v>
      </c>
      <c r="M270" s="103">
        <f t="shared" si="77"/>
        <v>51.318030659420877</v>
      </c>
      <c r="N270" s="168">
        <f t="shared" si="79"/>
        <v>94556</v>
      </c>
      <c r="O270" s="168">
        <f t="shared" si="80"/>
        <v>134533</v>
      </c>
      <c r="P270" s="103">
        <f t="shared" si="78"/>
        <v>70.284614183880535</v>
      </c>
      <c r="Q270" s="131"/>
      <c r="R270" s="131"/>
      <c r="S270" s="81"/>
      <c r="T270" s="81"/>
      <c r="U270" s="81"/>
      <c r="V270" s="81"/>
      <c r="W270" s="131"/>
      <c r="X270" s="131"/>
    </row>
    <row r="271" spans="1:28" s="166" customFormat="1" ht="15" x14ac:dyDescent="0.25">
      <c r="A271" s="80" t="s">
        <v>101</v>
      </c>
      <c r="B271" s="168">
        <f t="shared" si="72"/>
        <v>3593363</v>
      </c>
      <c r="C271" s="168">
        <f t="shared" si="73"/>
        <v>3479964</v>
      </c>
      <c r="D271" s="103">
        <f t="shared" si="74"/>
        <v>103.25862566394366</v>
      </c>
      <c r="E271" s="168">
        <v>3590096</v>
      </c>
      <c r="F271" s="168">
        <v>3477213</v>
      </c>
      <c r="G271" s="103">
        <f t="shared" si="75"/>
        <v>103.24636425781222</v>
      </c>
      <c r="H271" s="168">
        <v>3267</v>
      </c>
      <c r="I271" s="168">
        <v>2751</v>
      </c>
      <c r="J271" s="103">
        <f t="shared" si="76"/>
        <v>118.7568157033806</v>
      </c>
      <c r="K271" s="168">
        <v>379955</v>
      </c>
      <c r="L271" s="168">
        <v>390064</v>
      </c>
      <c r="M271" s="103">
        <f t="shared" si="77"/>
        <v>97.408374010418811</v>
      </c>
      <c r="N271" s="168">
        <f t="shared" si="79"/>
        <v>3973318</v>
      </c>
      <c r="O271" s="168">
        <f t="shared" si="80"/>
        <v>3870028</v>
      </c>
      <c r="P271" s="103">
        <f t="shared" si="78"/>
        <v>102.66897293766351</v>
      </c>
      <c r="Q271" s="131"/>
      <c r="R271" s="131"/>
      <c r="S271" s="81"/>
      <c r="T271" s="81"/>
      <c r="U271" s="81"/>
      <c r="V271" s="81"/>
      <c r="W271" s="131"/>
      <c r="X271" s="131"/>
      <c r="Y271" s="151"/>
      <c r="Z271" s="151"/>
      <c r="AA271" s="151"/>
      <c r="AB271" s="151"/>
    </row>
    <row r="272" spans="1:28" s="165" customFormat="1" x14ac:dyDescent="0.2">
      <c r="A272" s="80" t="s">
        <v>102</v>
      </c>
      <c r="B272" s="168" t="s">
        <v>203</v>
      </c>
      <c r="C272" s="168" t="s">
        <v>203</v>
      </c>
      <c r="D272" s="103" t="s">
        <v>203</v>
      </c>
      <c r="E272" s="168" t="s">
        <v>203</v>
      </c>
      <c r="F272" s="168" t="s">
        <v>203</v>
      </c>
      <c r="G272" s="103" t="s">
        <v>203</v>
      </c>
      <c r="H272" s="168" t="s">
        <v>203</v>
      </c>
      <c r="I272" s="168" t="s">
        <v>203</v>
      </c>
      <c r="J272" s="103" t="s">
        <v>203</v>
      </c>
      <c r="K272" s="168">
        <v>767</v>
      </c>
      <c r="L272" s="168">
        <v>589</v>
      </c>
      <c r="M272" s="103">
        <f t="shared" si="77"/>
        <v>130.2207130730051</v>
      </c>
      <c r="N272" s="168">
        <f>K272</f>
        <v>767</v>
      </c>
      <c r="O272" s="168">
        <f>L272</f>
        <v>589</v>
      </c>
      <c r="P272" s="103">
        <f t="shared" si="78"/>
        <v>130.2207130730051</v>
      </c>
      <c r="Q272" s="131"/>
      <c r="R272" s="131"/>
      <c r="S272" s="81"/>
      <c r="T272" s="131"/>
      <c r="U272" s="131"/>
      <c r="V272" s="81"/>
      <c r="W272" s="131"/>
      <c r="X272" s="131"/>
      <c r="Y272" s="151"/>
      <c r="Z272" s="151"/>
      <c r="AA272" s="151"/>
      <c r="AB272" s="151"/>
    </row>
    <row r="273" spans="1:19" x14ac:dyDescent="0.2">
      <c r="A273" s="80" t="s">
        <v>103</v>
      </c>
      <c r="B273" s="168">
        <f>E273</f>
        <v>31</v>
      </c>
      <c r="C273" s="168">
        <f>F273</f>
        <v>31</v>
      </c>
      <c r="D273" s="103">
        <f t="shared" si="74"/>
        <v>100</v>
      </c>
      <c r="E273" s="168">
        <v>31</v>
      </c>
      <c r="F273" s="168">
        <v>31</v>
      </c>
      <c r="G273" s="103">
        <f t="shared" si="75"/>
        <v>100</v>
      </c>
      <c r="H273" s="168" t="s">
        <v>203</v>
      </c>
      <c r="I273" s="168" t="s">
        <v>203</v>
      </c>
      <c r="J273" s="103" t="s">
        <v>203</v>
      </c>
      <c r="K273" s="168">
        <v>8533</v>
      </c>
      <c r="L273" s="168">
        <v>9540</v>
      </c>
      <c r="M273" s="103">
        <f t="shared" si="77"/>
        <v>89.444444444444443</v>
      </c>
      <c r="N273" s="168">
        <f t="shared" si="79"/>
        <v>8564</v>
      </c>
      <c r="O273" s="168">
        <f t="shared" si="80"/>
        <v>9571</v>
      </c>
      <c r="P273" s="103">
        <f t="shared" si="78"/>
        <v>89.478633371643497</v>
      </c>
      <c r="Q273" s="81"/>
      <c r="R273" s="81"/>
      <c r="S273" s="81"/>
    </row>
    <row r="274" spans="1:19" x14ac:dyDescent="0.2">
      <c r="A274" s="82" t="s">
        <v>104</v>
      </c>
      <c r="B274" s="316">
        <f t="shared" si="72"/>
        <v>738583</v>
      </c>
      <c r="C274" s="316">
        <f t="shared" si="73"/>
        <v>736896</v>
      </c>
      <c r="D274" s="84">
        <f t="shared" si="74"/>
        <v>100.22893325516762</v>
      </c>
      <c r="E274" s="316">
        <v>732169</v>
      </c>
      <c r="F274" s="316">
        <v>733023</v>
      </c>
      <c r="G274" s="84">
        <f t="shared" si="75"/>
        <v>99.883496152235324</v>
      </c>
      <c r="H274" s="316">
        <v>6414</v>
      </c>
      <c r="I274" s="316">
        <v>3873</v>
      </c>
      <c r="J274" s="84">
        <f t="shared" si="76"/>
        <v>165.60805577072037</v>
      </c>
      <c r="K274" s="316">
        <v>285328</v>
      </c>
      <c r="L274" s="316">
        <v>227963</v>
      </c>
      <c r="M274" s="84">
        <f t="shared" si="77"/>
        <v>125.16417137868865</v>
      </c>
      <c r="N274" s="316">
        <f t="shared" si="79"/>
        <v>1023911</v>
      </c>
      <c r="O274" s="316">
        <f t="shared" si="80"/>
        <v>964859</v>
      </c>
      <c r="P274" s="84">
        <f t="shared" si="78"/>
        <v>106.120272495774</v>
      </c>
      <c r="Q274" s="131"/>
      <c r="R274" s="131"/>
      <c r="S274" s="81"/>
    </row>
    <row r="275" spans="1:19" x14ac:dyDescent="0.2">
      <c r="A275" s="198"/>
      <c r="B275" s="198"/>
      <c r="C275" s="198"/>
      <c r="D275" s="198"/>
      <c r="E275" s="198"/>
      <c r="F275" s="198"/>
      <c r="G275" s="198"/>
      <c r="H275" s="198"/>
      <c r="I275" s="198"/>
      <c r="J275" s="198"/>
      <c r="K275" s="198"/>
      <c r="L275" s="198"/>
      <c r="M275" s="198"/>
      <c r="Q275" s="131"/>
      <c r="R275" s="131"/>
      <c r="S275" s="81"/>
    </row>
    <row r="276" spans="1:19" x14ac:dyDescent="0.2">
      <c r="A276" s="240"/>
      <c r="C276" s="255"/>
      <c r="D276" s="278"/>
    </row>
    <row r="277" spans="1:19" x14ac:dyDescent="0.2">
      <c r="A277" s="199"/>
      <c r="B277" s="200"/>
      <c r="C277" s="200"/>
      <c r="D277" s="200"/>
      <c r="E277" s="200"/>
      <c r="F277" s="200"/>
      <c r="G277" s="200"/>
      <c r="H277" s="200"/>
      <c r="I277" s="200"/>
      <c r="J277" s="200"/>
      <c r="K277" s="200"/>
      <c r="L277" s="200"/>
    </row>
    <row r="278" spans="1:19" x14ac:dyDescent="0.2">
      <c r="A278" s="199"/>
      <c r="B278" s="200"/>
      <c r="C278" s="200"/>
      <c r="D278" s="200"/>
      <c r="E278" s="200"/>
      <c r="F278" s="199"/>
      <c r="G278" s="200"/>
      <c r="H278" s="200"/>
      <c r="I278" s="200"/>
      <c r="J278" s="200"/>
      <c r="K278" s="200"/>
      <c r="L278" s="201"/>
    </row>
  </sheetData>
  <mergeCells count="105">
    <mergeCell ref="N198:P199"/>
    <mergeCell ref="E226:J226"/>
    <mergeCell ref="K226:M227"/>
    <mergeCell ref="N226:P227"/>
    <mergeCell ref="E116:J116"/>
    <mergeCell ref="K116:M117"/>
    <mergeCell ref="N116:P117"/>
    <mergeCell ref="E144:J144"/>
    <mergeCell ref="K144:M145"/>
    <mergeCell ref="N144:P145"/>
    <mergeCell ref="K198:M199"/>
    <mergeCell ref="A144:A146"/>
    <mergeCell ref="B144:D145"/>
    <mergeCell ref="E145:G145"/>
    <mergeCell ref="H145:J145"/>
    <mergeCell ref="A172:A174"/>
    <mergeCell ref="B172:D173"/>
    <mergeCell ref="E173:G173"/>
    <mergeCell ref="A142:P142"/>
    <mergeCell ref="A170:P170"/>
    <mergeCell ref="A116:A118"/>
    <mergeCell ref="B116:D117"/>
    <mergeCell ref="E117:G117"/>
    <mergeCell ref="H117:J117"/>
    <mergeCell ref="H89:I89"/>
    <mergeCell ref="J89:J90"/>
    <mergeCell ref="A87:A90"/>
    <mergeCell ref="B89:C89"/>
    <mergeCell ref="D89:D90"/>
    <mergeCell ref="E89:F89"/>
    <mergeCell ref="G89:G90"/>
    <mergeCell ref="B87:J88"/>
    <mergeCell ref="A114:P114"/>
    <mergeCell ref="A30:P30"/>
    <mergeCell ref="A5:A7"/>
    <mergeCell ref="B5:D6"/>
    <mergeCell ref="E6:G6"/>
    <mergeCell ref="H6:J6"/>
    <mergeCell ref="E5:J5"/>
    <mergeCell ref="K5:M6"/>
    <mergeCell ref="K87:S88"/>
    <mergeCell ref="K89:L89"/>
    <mergeCell ref="M89:M90"/>
    <mergeCell ref="N89:O89"/>
    <mergeCell ref="P89:P90"/>
    <mergeCell ref="Q89:R89"/>
    <mergeCell ref="S89:S90"/>
    <mergeCell ref="N32:P33"/>
    <mergeCell ref="P62:P63"/>
    <mergeCell ref="Q62:R62"/>
    <mergeCell ref="S62:S63"/>
    <mergeCell ref="J62:J63"/>
    <mergeCell ref="K62:L62"/>
    <mergeCell ref="M62:M63"/>
    <mergeCell ref="N62:O62"/>
    <mergeCell ref="N5:P6"/>
    <mergeCell ref="E32:J32"/>
    <mergeCell ref="T61:AB61"/>
    <mergeCell ref="T62:U62"/>
    <mergeCell ref="V62:V63"/>
    <mergeCell ref="W62:X62"/>
    <mergeCell ref="Y62:Y63"/>
    <mergeCell ref="Z62:AA62"/>
    <mergeCell ref="AB62:AB63"/>
    <mergeCell ref="K60:AB60"/>
    <mergeCell ref="A1:P1"/>
    <mergeCell ref="A2:P2"/>
    <mergeCell ref="A3:P3"/>
    <mergeCell ref="A32:A34"/>
    <mergeCell ref="B32:D33"/>
    <mergeCell ref="E33:G33"/>
    <mergeCell ref="H33:J33"/>
    <mergeCell ref="A58:S58"/>
    <mergeCell ref="A60:A63"/>
    <mergeCell ref="B60:J61"/>
    <mergeCell ref="K61:S61"/>
    <mergeCell ref="B62:C62"/>
    <mergeCell ref="D62:D63"/>
    <mergeCell ref="E62:F62"/>
    <mergeCell ref="G62:G63"/>
    <mergeCell ref="H62:I62"/>
    <mergeCell ref="K32:M33"/>
    <mergeCell ref="A251:A253"/>
    <mergeCell ref="B251:D252"/>
    <mergeCell ref="E252:G252"/>
    <mergeCell ref="H252:J252"/>
    <mergeCell ref="E251:J251"/>
    <mergeCell ref="K251:M252"/>
    <mergeCell ref="E172:J172"/>
    <mergeCell ref="K172:M173"/>
    <mergeCell ref="A198:A200"/>
    <mergeCell ref="B198:D199"/>
    <mergeCell ref="E199:G199"/>
    <mergeCell ref="H199:J199"/>
    <mergeCell ref="A226:A228"/>
    <mergeCell ref="B226:D227"/>
    <mergeCell ref="E227:G227"/>
    <mergeCell ref="H227:J227"/>
    <mergeCell ref="H173:J173"/>
    <mergeCell ref="A196:P196"/>
    <mergeCell ref="A224:P224"/>
    <mergeCell ref="A249:P249"/>
    <mergeCell ref="N251:P252"/>
    <mergeCell ref="N172:P173"/>
    <mergeCell ref="E198:J198"/>
  </mergeCells>
  <pageMargins left="0.59055118110236227" right="0.59055118110236227" top="0.59055118110236227" bottom="0.59055118110236227" header="0" footer="0.39370078740157483"/>
  <pageSetup paperSize="9" scale="82" firstPageNumber="22" orientation="landscape" useFirstPageNumber="1" r:id="rId1"/>
  <headerFooter alignWithMargins="0">
    <oddFooter>&amp;R&amp;P</oddFooter>
  </headerFooter>
  <rowBreaks count="9" manualBreakCount="9">
    <brk id="29" max="15" man="1"/>
    <brk id="56" max="16383" man="1"/>
    <brk id="84" max="16383" man="1"/>
    <brk id="112" max="16383" man="1"/>
    <brk id="140" max="16383" man="1"/>
    <brk id="168" max="16383" man="1"/>
    <brk id="195" max="15" man="1"/>
    <brk id="223" max="16383" man="1"/>
    <brk id="248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A3" sqref="A3:A4"/>
    </sheetView>
  </sheetViews>
  <sheetFormatPr defaultRowHeight="12.75" x14ac:dyDescent="0.2"/>
  <cols>
    <col min="1" max="1" width="19.5703125" style="221" bestFit="1" customWidth="1"/>
    <col min="2" max="2" width="19.28515625" style="221" customWidth="1"/>
    <col min="3" max="3" width="22.85546875" style="221" customWidth="1"/>
    <col min="4" max="4" width="28.42578125" style="221" customWidth="1"/>
    <col min="5" max="5" width="21" style="223" customWidth="1"/>
    <col min="6" max="6" width="22" style="221" customWidth="1"/>
    <col min="7" max="246" width="9.140625" style="221"/>
    <col min="247" max="247" width="23.140625" style="221" customWidth="1"/>
    <col min="248" max="251" width="28.42578125" style="221" customWidth="1"/>
    <col min="252" max="502" width="9.140625" style="221"/>
    <col min="503" max="503" width="23.140625" style="221" customWidth="1"/>
    <col min="504" max="507" width="28.42578125" style="221" customWidth="1"/>
    <col min="508" max="758" width="9.140625" style="221"/>
    <col min="759" max="759" width="23.140625" style="221" customWidth="1"/>
    <col min="760" max="763" width="28.42578125" style="221" customWidth="1"/>
    <col min="764" max="1014" width="9.140625" style="221"/>
    <col min="1015" max="1015" width="23.140625" style="221" customWidth="1"/>
    <col min="1016" max="1019" width="28.42578125" style="221" customWidth="1"/>
    <col min="1020" max="1270" width="9.140625" style="221"/>
    <col min="1271" max="1271" width="23.140625" style="221" customWidth="1"/>
    <col min="1272" max="1275" width="28.42578125" style="221" customWidth="1"/>
    <col min="1276" max="1526" width="9.140625" style="221"/>
    <col min="1527" max="1527" width="23.140625" style="221" customWidth="1"/>
    <col min="1528" max="1531" width="28.42578125" style="221" customWidth="1"/>
    <col min="1532" max="1782" width="9.140625" style="221"/>
    <col min="1783" max="1783" width="23.140625" style="221" customWidth="1"/>
    <col min="1784" max="1787" width="28.42578125" style="221" customWidth="1"/>
    <col min="1788" max="2038" width="9.140625" style="221"/>
    <col min="2039" max="2039" width="23.140625" style="221" customWidth="1"/>
    <col min="2040" max="2043" width="28.42578125" style="221" customWidth="1"/>
    <col min="2044" max="2294" width="9.140625" style="221"/>
    <col min="2295" max="2295" width="23.140625" style="221" customWidth="1"/>
    <col min="2296" max="2299" width="28.42578125" style="221" customWidth="1"/>
    <col min="2300" max="2550" width="9.140625" style="221"/>
    <col min="2551" max="2551" width="23.140625" style="221" customWidth="1"/>
    <col min="2552" max="2555" width="28.42578125" style="221" customWidth="1"/>
    <col min="2556" max="2806" width="9.140625" style="221"/>
    <col min="2807" max="2807" width="23.140625" style="221" customWidth="1"/>
    <col min="2808" max="2811" width="28.42578125" style="221" customWidth="1"/>
    <col min="2812" max="3062" width="9.140625" style="221"/>
    <col min="3063" max="3063" width="23.140625" style="221" customWidth="1"/>
    <col min="3064" max="3067" width="28.42578125" style="221" customWidth="1"/>
    <col min="3068" max="3318" width="9.140625" style="221"/>
    <col min="3319" max="3319" width="23.140625" style="221" customWidth="1"/>
    <col min="3320" max="3323" width="28.42578125" style="221" customWidth="1"/>
    <col min="3324" max="3574" width="9.140625" style="221"/>
    <col min="3575" max="3575" width="23.140625" style="221" customWidth="1"/>
    <col min="3576" max="3579" width="28.42578125" style="221" customWidth="1"/>
    <col min="3580" max="3830" width="9.140625" style="221"/>
    <col min="3831" max="3831" width="23.140625" style="221" customWidth="1"/>
    <col min="3832" max="3835" width="28.42578125" style="221" customWidth="1"/>
    <col min="3836" max="4086" width="9.140625" style="221"/>
    <col min="4087" max="4087" width="23.140625" style="221" customWidth="1"/>
    <col min="4088" max="4091" width="28.42578125" style="221" customWidth="1"/>
    <col min="4092" max="4342" width="9.140625" style="221"/>
    <col min="4343" max="4343" width="23.140625" style="221" customWidth="1"/>
    <col min="4344" max="4347" width="28.42578125" style="221" customWidth="1"/>
    <col min="4348" max="4598" width="9.140625" style="221"/>
    <col min="4599" max="4599" width="23.140625" style="221" customWidth="1"/>
    <col min="4600" max="4603" width="28.42578125" style="221" customWidth="1"/>
    <col min="4604" max="4854" width="9.140625" style="221"/>
    <col min="4855" max="4855" width="23.140625" style="221" customWidth="1"/>
    <col min="4856" max="4859" width="28.42578125" style="221" customWidth="1"/>
    <col min="4860" max="5110" width="9.140625" style="221"/>
    <col min="5111" max="5111" width="23.140625" style="221" customWidth="1"/>
    <col min="5112" max="5115" width="28.42578125" style="221" customWidth="1"/>
    <col min="5116" max="5366" width="9.140625" style="221"/>
    <col min="5367" max="5367" width="23.140625" style="221" customWidth="1"/>
    <col min="5368" max="5371" width="28.42578125" style="221" customWidth="1"/>
    <col min="5372" max="5622" width="9.140625" style="221"/>
    <col min="5623" max="5623" width="23.140625" style="221" customWidth="1"/>
    <col min="5624" max="5627" width="28.42578125" style="221" customWidth="1"/>
    <col min="5628" max="5878" width="9.140625" style="221"/>
    <col min="5879" max="5879" width="23.140625" style="221" customWidth="1"/>
    <col min="5880" max="5883" width="28.42578125" style="221" customWidth="1"/>
    <col min="5884" max="6134" width="9.140625" style="221"/>
    <col min="6135" max="6135" width="23.140625" style="221" customWidth="1"/>
    <col min="6136" max="6139" width="28.42578125" style="221" customWidth="1"/>
    <col min="6140" max="6390" width="9.140625" style="221"/>
    <col min="6391" max="6391" width="23.140625" style="221" customWidth="1"/>
    <col min="6392" max="6395" width="28.42578125" style="221" customWidth="1"/>
    <col min="6396" max="6646" width="9.140625" style="221"/>
    <col min="6647" max="6647" width="23.140625" style="221" customWidth="1"/>
    <col min="6648" max="6651" width="28.42578125" style="221" customWidth="1"/>
    <col min="6652" max="6902" width="9.140625" style="221"/>
    <col min="6903" max="6903" width="23.140625" style="221" customWidth="1"/>
    <col min="6904" max="6907" width="28.42578125" style="221" customWidth="1"/>
    <col min="6908" max="7158" width="9.140625" style="221"/>
    <col min="7159" max="7159" width="23.140625" style="221" customWidth="1"/>
    <col min="7160" max="7163" width="28.42578125" style="221" customWidth="1"/>
    <col min="7164" max="7414" width="9.140625" style="221"/>
    <col min="7415" max="7415" width="23.140625" style="221" customWidth="1"/>
    <col min="7416" max="7419" width="28.42578125" style="221" customWidth="1"/>
    <col min="7420" max="7670" width="9.140625" style="221"/>
    <col min="7671" max="7671" width="23.140625" style="221" customWidth="1"/>
    <col min="7672" max="7675" width="28.42578125" style="221" customWidth="1"/>
    <col min="7676" max="7926" width="9.140625" style="221"/>
    <col min="7927" max="7927" width="23.140625" style="221" customWidth="1"/>
    <col min="7928" max="7931" width="28.42578125" style="221" customWidth="1"/>
    <col min="7932" max="8182" width="9.140625" style="221"/>
    <col min="8183" max="8183" width="23.140625" style="221" customWidth="1"/>
    <col min="8184" max="8187" width="28.42578125" style="221" customWidth="1"/>
    <col min="8188" max="8438" width="9.140625" style="221"/>
    <col min="8439" max="8439" width="23.140625" style="221" customWidth="1"/>
    <col min="8440" max="8443" width="28.42578125" style="221" customWidth="1"/>
    <col min="8444" max="8694" width="9.140625" style="221"/>
    <col min="8695" max="8695" width="23.140625" style="221" customWidth="1"/>
    <col min="8696" max="8699" width="28.42578125" style="221" customWidth="1"/>
    <col min="8700" max="8950" width="9.140625" style="221"/>
    <col min="8951" max="8951" width="23.140625" style="221" customWidth="1"/>
    <col min="8952" max="8955" width="28.42578125" style="221" customWidth="1"/>
    <col min="8956" max="9206" width="9.140625" style="221"/>
    <col min="9207" max="9207" width="23.140625" style="221" customWidth="1"/>
    <col min="9208" max="9211" width="28.42578125" style="221" customWidth="1"/>
    <col min="9212" max="9462" width="9.140625" style="221"/>
    <col min="9463" max="9463" width="23.140625" style="221" customWidth="1"/>
    <col min="9464" max="9467" width="28.42578125" style="221" customWidth="1"/>
    <col min="9468" max="9718" width="9.140625" style="221"/>
    <col min="9719" max="9719" width="23.140625" style="221" customWidth="1"/>
    <col min="9720" max="9723" width="28.42578125" style="221" customWidth="1"/>
    <col min="9724" max="9974" width="9.140625" style="221"/>
    <col min="9975" max="9975" width="23.140625" style="221" customWidth="1"/>
    <col min="9976" max="9979" width="28.42578125" style="221" customWidth="1"/>
    <col min="9980" max="10230" width="9.140625" style="221"/>
    <col min="10231" max="10231" width="23.140625" style="221" customWidth="1"/>
    <col min="10232" max="10235" width="28.42578125" style="221" customWidth="1"/>
    <col min="10236" max="10486" width="9.140625" style="221"/>
    <col min="10487" max="10487" width="23.140625" style="221" customWidth="1"/>
    <col min="10488" max="10491" width="28.42578125" style="221" customWidth="1"/>
    <col min="10492" max="10742" width="9.140625" style="221"/>
    <col min="10743" max="10743" width="23.140625" style="221" customWidth="1"/>
    <col min="10744" max="10747" width="28.42578125" style="221" customWidth="1"/>
    <col min="10748" max="10998" width="9.140625" style="221"/>
    <col min="10999" max="10999" width="23.140625" style="221" customWidth="1"/>
    <col min="11000" max="11003" width="28.42578125" style="221" customWidth="1"/>
    <col min="11004" max="11254" width="9.140625" style="221"/>
    <col min="11255" max="11255" width="23.140625" style="221" customWidth="1"/>
    <col min="11256" max="11259" width="28.42578125" style="221" customWidth="1"/>
    <col min="11260" max="11510" width="9.140625" style="221"/>
    <col min="11511" max="11511" width="23.140625" style="221" customWidth="1"/>
    <col min="11512" max="11515" width="28.42578125" style="221" customWidth="1"/>
    <col min="11516" max="11766" width="9.140625" style="221"/>
    <col min="11767" max="11767" width="23.140625" style="221" customWidth="1"/>
    <col min="11768" max="11771" width="28.42578125" style="221" customWidth="1"/>
    <col min="11772" max="12022" width="9.140625" style="221"/>
    <col min="12023" max="12023" width="23.140625" style="221" customWidth="1"/>
    <col min="12024" max="12027" width="28.42578125" style="221" customWidth="1"/>
    <col min="12028" max="12278" width="9.140625" style="221"/>
    <col min="12279" max="12279" width="23.140625" style="221" customWidth="1"/>
    <col min="12280" max="12283" width="28.42578125" style="221" customWidth="1"/>
    <col min="12284" max="12534" width="9.140625" style="221"/>
    <col min="12535" max="12535" width="23.140625" style="221" customWidth="1"/>
    <col min="12536" max="12539" width="28.42578125" style="221" customWidth="1"/>
    <col min="12540" max="12790" width="9.140625" style="221"/>
    <col min="12791" max="12791" width="23.140625" style="221" customWidth="1"/>
    <col min="12792" max="12795" width="28.42578125" style="221" customWidth="1"/>
    <col min="12796" max="13046" width="9.140625" style="221"/>
    <col min="13047" max="13047" width="23.140625" style="221" customWidth="1"/>
    <col min="13048" max="13051" width="28.42578125" style="221" customWidth="1"/>
    <col min="13052" max="13302" width="9.140625" style="221"/>
    <col min="13303" max="13303" width="23.140625" style="221" customWidth="1"/>
    <col min="13304" max="13307" width="28.42578125" style="221" customWidth="1"/>
    <col min="13308" max="13558" width="9.140625" style="221"/>
    <col min="13559" max="13559" width="23.140625" style="221" customWidth="1"/>
    <col min="13560" max="13563" width="28.42578125" style="221" customWidth="1"/>
    <col min="13564" max="13814" width="9.140625" style="221"/>
    <col min="13815" max="13815" width="23.140625" style="221" customWidth="1"/>
    <col min="13816" max="13819" width="28.42578125" style="221" customWidth="1"/>
    <col min="13820" max="14070" width="9.140625" style="221"/>
    <col min="14071" max="14071" width="23.140625" style="221" customWidth="1"/>
    <col min="14072" max="14075" width="28.42578125" style="221" customWidth="1"/>
    <col min="14076" max="14326" width="9.140625" style="221"/>
    <col min="14327" max="14327" width="23.140625" style="221" customWidth="1"/>
    <col min="14328" max="14331" width="28.42578125" style="221" customWidth="1"/>
    <col min="14332" max="14582" width="9.140625" style="221"/>
    <col min="14583" max="14583" width="23.140625" style="221" customWidth="1"/>
    <col min="14584" max="14587" width="28.42578125" style="221" customWidth="1"/>
    <col min="14588" max="14838" width="9.140625" style="221"/>
    <col min="14839" max="14839" width="23.140625" style="221" customWidth="1"/>
    <col min="14840" max="14843" width="28.42578125" style="221" customWidth="1"/>
    <col min="14844" max="15094" width="9.140625" style="221"/>
    <col min="15095" max="15095" width="23.140625" style="221" customWidth="1"/>
    <col min="15096" max="15099" width="28.42578125" style="221" customWidth="1"/>
    <col min="15100" max="15350" width="9.140625" style="221"/>
    <col min="15351" max="15351" width="23.140625" style="221" customWidth="1"/>
    <col min="15352" max="15355" width="28.42578125" style="221" customWidth="1"/>
    <col min="15356" max="15606" width="9.140625" style="221"/>
    <col min="15607" max="15607" width="23.140625" style="221" customWidth="1"/>
    <col min="15608" max="15611" width="28.42578125" style="221" customWidth="1"/>
    <col min="15612" max="15862" width="9.140625" style="221"/>
    <col min="15863" max="15863" width="23.140625" style="221" customWidth="1"/>
    <col min="15864" max="15867" width="28.42578125" style="221" customWidth="1"/>
    <col min="15868" max="16118" width="9.140625" style="221"/>
    <col min="16119" max="16119" width="23.140625" style="221" customWidth="1"/>
    <col min="16120" max="16123" width="28.42578125" style="221" customWidth="1"/>
    <col min="16124" max="16384" width="9.140625" style="221"/>
  </cols>
  <sheetData>
    <row r="1" spans="1:6" ht="32.25" customHeight="1" x14ac:dyDescent="0.2">
      <c r="A1" s="424" t="s">
        <v>170</v>
      </c>
      <c r="B1" s="424"/>
      <c r="C1" s="424"/>
      <c r="D1" s="424"/>
      <c r="E1" s="424"/>
    </row>
    <row r="2" spans="1:6" ht="12.75" customHeight="1" x14ac:dyDescent="0.2">
      <c r="A2" s="227"/>
      <c r="B2" s="222"/>
      <c r="C2" s="222"/>
      <c r="D2" s="222"/>
      <c r="F2" s="224" t="s">
        <v>171</v>
      </c>
    </row>
    <row r="3" spans="1:6" ht="18.75" customHeight="1" x14ac:dyDescent="0.2">
      <c r="A3" s="389"/>
      <c r="B3" s="417" t="s">
        <v>197</v>
      </c>
      <c r="C3" s="417" t="s">
        <v>79</v>
      </c>
      <c r="D3" s="417"/>
      <c r="E3" s="417" t="s">
        <v>231</v>
      </c>
      <c r="F3" s="423" t="s">
        <v>80</v>
      </c>
    </row>
    <row r="4" spans="1:6" ht="32.25" customHeight="1" x14ac:dyDescent="0.2">
      <c r="A4" s="389"/>
      <c r="B4" s="417"/>
      <c r="C4" s="139" t="s">
        <v>78</v>
      </c>
      <c r="D4" s="139" t="s">
        <v>77</v>
      </c>
      <c r="E4" s="417"/>
      <c r="F4" s="419"/>
    </row>
    <row r="5" spans="1:6" ht="12.75" customHeight="1" x14ac:dyDescent="0.2">
      <c r="A5" s="140" t="s">
        <v>84</v>
      </c>
      <c r="B5" s="128">
        <v>178</v>
      </c>
      <c r="C5" s="128">
        <v>503</v>
      </c>
      <c r="D5" s="128">
        <v>81</v>
      </c>
      <c r="E5" s="128">
        <v>108</v>
      </c>
      <c r="F5" s="128">
        <v>133</v>
      </c>
    </row>
    <row r="6" spans="1:6" x14ac:dyDescent="0.2">
      <c r="A6" s="140" t="s">
        <v>85</v>
      </c>
      <c r="B6" s="128">
        <v>58</v>
      </c>
      <c r="C6" s="128">
        <v>344</v>
      </c>
      <c r="D6" s="128">
        <v>50</v>
      </c>
      <c r="E6" s="128">
        <v>87</v>
      </c>
      <c r="F6" s="128">
        <v>73</v>
      </c>
    </row>
    <row r="7" spans="1:6" x14ac:dyDescent="0.2">
      <c r="A7" s="140" t="s">
        <v>86</v>
      </c>
      <c r="B7" s="128">
        <v>491</v>
      </c>
      <c r="C7" s="128">
        <v>593</v>
      </c>
      <c r="D7" s="128">
        <v>176</v>
      </c>
      <c r="E7" s="128">
        <v>118</v>
      </c>
      <c r="F7" s="128">
        <v>208</v>
      </c>
    </row>
    <row r="8" spans="1:6" x14ac:dyDescent="0.2">
      <c r="A8" s="140" t="s">
        <v>87</v>
      </c>
      <c r="B8" s="128">
        <v>110</v>
      </c>
      <c r="C8" s="128">
        <v>622</v>
      </c>
      <c r="D8" s="128">
        <v>31</v>
      </c>
      <c r="E8" s="128">
        <v>43</v>
      </c>
      <c r="F8" s="128">
        <v>60</v>
      </c>
    </row>
    <row r="9" spans="1:6" x14ac:dyDescent="0.2">
      <c r="A9" s="140" t="s">
        <v>88</v>
      </c>
      <c r="B9" s="128">
        <v>276</v>
      </c>
      <c r="C9" s="128">
        <v>502</v>
      </c>
      <c r="D9" s="128">
        <v>204</v>
      </c>
      <c r="E9" s="128">
        <v>208</v>
      </c>
      <c r="F9" s="128">
        <v>232</v>
      </c>
    </row>
    <row r="10" spans="1:6" x14ac:dyDescent="0.2">
      <c r="A10" s="140" t="s">
        <v>89</v>
      </c>
      <c r="B10" s="128">
        <v>124</v>
      </c>
      <c r="C10" s="128">
        <v>577</v>
      </c>
      <c r="D10" s="128">
        <v>44</v>
      </c>
      <c r="E10" s="128">
        <v>88</v>
      </c>
      <c r="F10" s="128">
        <v>97</v>
      </c>
    </row>
    <row r="11" spans="1:6" x14ac:dyDescent="0.2">
      <c r="A11" s="140" t="s">
        <v>90</v>
      </c>
      <c r="B11" s="128">
        <v>31</v>
      </c>
      <c r="C11" s="128">
        <v>119</v>
      </c>
      <c r="D11" s="128">
        <v>23</v>
      </c>
      <c r="E11" s="128">
        <v>34</v>
      </c>
      <c r="F11" s="128">
        <v>33</v>
      </c>
    </row>
    <row r="12" spans="1:6" x14ac:dyDescent="0.2">
      <c r="A12" s="140" t="s">
        <v>91</v>
      </c>
      <c r="B12" s="128">
        <v>156</v>
      </c>
      <c r="C12" s="128">
        <v>360</v>
      </c>
      <c r="D12" s="128">
        <v>145</v>
      </c>
      <c r="E12" s="128">
        <v>151</v>
      </c>
      <c r="F12" s="128">
        <v>152</v>
      </c>
    </row>
    <row r="13" spans="1:6" x14ac:dyDescent="0.2">
      <c r="A13" s="140" t="s">
        <v>92</v>
      </c>
      <c r="B13" s="128">
        <v>212</v>
      </c>
      <c r="C13" s="128">
        <v>501</v>
      </c>
      <c r="D13" s="128">
        <v>146</v>
      </c>
      <c r="E13" s="128">
        <v>159</v>
      </c>
      <c r="F13" s="128">
        <v>173</v>
      </c>
    </row>
    <row r="14" spans="1:6" x14ac:dyDescent="0.2">
      <c r="A14" s="140" t="s">
        <v>93</v>
      </c>
      <c r="B14" s="128">
        <v>62</v>
      </c>
      <c r="C14" s="128">
        <v>214</v>
      </c>
      <c r="D14" s="128">
        <v>56</v>
      </c>
      <c r="E14" s="128">
        <v>57</v>
      </c>
      <c r="F14" s="128">
        <v>59</v>
      </c>
    </row>
    <row r="15" spans="1:6" x14ac:dyDescent="0.2">
      <c r="A15" s="140" t="s">
        <v>94</v>
      </c>
      <c r="B15" s="128">
        <v>414</v>
      </c>
      <c r="C15" s="128">
        <v>513</v>
      </c>
      <c r="D15" s="128">
        <v>121</v>
      </c>
      <c r="E15" s="128">
        <v>143</v>
      </c>
      <c r="F15" s="128">
        <v>222</v>
      </c>
    </row>
    <row r="16" spans="1:6" x14ac:dyDescent="0.2">
      <c r="A16" s="140" t="s">
        <v>95</v>
      </c>
      <c r="B16" s="128">
        <v>297</v>
      </c>
      <c r="C16" s="128">
        <v>775</v>
      </c>
      <c r="D16" s="128">
        <v>92</v>
      </c>
      <c r="E16" s="128">
        <v>86</v>
      </c>
      <c r="F16" s="128">
        <v>105</v>
      </c>
    </row>
    <row r="17" spans="1:6" x14ac:dyDescent="0.2">
      <c r="A17" s="140" t="s">
        <v>97</v>
      </c>
      <c r="B17" s="128">
        <v>250</v>
      </c>
      <c r="C17" s="128">
        <v>554</v>
      </c>
      <c r="D17" s="128">
        <v>102</v>
      </c>
      <c r="E17" s="128">
        <v>104</v>
      </c>
      <c r="F17" s="128">
        <v>185</v>
      </c>
    </row>
    <row r="18" spans="1:6" ht="14.25" customHeight="1" x14ac:dyDescent="0.2">
      <c r="A18" s="140" t="s">
        <v>98</v>
      </c>
      <c r="B18" s="128">
        <v>289</v>
      </c>
      <c r="C18" s="128">
        <v>520</v>
      </c>
      <c r="D18" s="128">
        <v>74</v>
      </c>
      <c r="E18" s="128">
        <v>78</v>
      </c>
      <c r="F18" s="128">
        <v>182</v>
      </c>
    </row>
    <row r="19" spans="1:6" x14ac:dyDescent="0.2">
      <c r="A19" s="140" t="s">
        <v>205</v>
      </c>
      <c r="B19" s="128">
        <v>364</v>
      </c>
      <c r="C19" s="128">
        <v>453</v>
      </c>
      <c r="D19" s="128">
        <v>141</v>
      </c>
      <c r="E19" s="128">
        <v>130</v>
      </c>
      <c r="F19" s="128">
        <v>160</v>
      </c>
    </row>
    <row r="20" spans="1:6" x14ac:dyDescent="0.2">
      <c r="A20" s="140" t="s">
        <v>100</v>
      </c>
      <c r="B20" s="128">
        <v>36</v>
      </c>
      <c r="C20" s="133" t="s">
        <v>203</v>
      </c>
      <c r="D20" s="128">
        <v>36</v>
      </c>
      <c r="E20" s="128">
        <v>35</v>
      </c>
      <c r="F20" s="128">
        <v>36</v>
      </c>
    </row>
    <row r="21" spans="1:6" x14ac:dyDescent="0.2">
      <c r="A21" s="140" t="s">
        <v>101</v>
      </c>
      <c r="B21" s="128">
        <v>142</v>
      </c>
      <c r="C21" s="128">
        <v>546</v>
      </c>
      <c r="D21" s="128">
        <v>96</v>
      </c>
      <c r="E21" s="128">
        <v>90</v>
      </c>
      <c r="F21" s="128">
        <v>116</v>
      </c>
    </row>
    <row r="22" spans="1:6" x14ac:dyDescent="0.2">
      <c r="A22" s="140" t="s">
        <v>206</v>
      </c>
      <c r="B22" s="128">
        <v>120</v>
      </c>
      <c r="C22" s="133" t="s">
        <v>203</v>
      </c>
      <c r="D22" s="128">
        <v>120</v>
      </c>
      <c r="E22" s="128">
        <v>121</v>
      </c>
      <c r="F22" s="128">
        <v>120</v>
      </c>
    </row>
    <row r="23" spans="1:6" x14ac:dyDescent="0.2">
      <c r="A23" s="140" t="s">
        <v>204</v>
      </c>
      <c r="B23" s="133" t="s">
        <v>203</v>
      </c>
      <c r="C23" s="133" t="s">
        <v>203</v>
      </c>
      <c r="D23" s="133" t="s">
        <v>203</v>
      </c>
      <c r="E23" s="128">
        <v>48</v>
      </c>
      <c r="F23" s="128">
        <v>48</v>
      </c>
    </row>
    <row r="24" spans="1:6" x14ac:dyDescent="0.2">
      <c r="A24" s="141" t="s">
        <v>207</v>
      </c>
      <c r="B24" s="135">
        <v>255</v>
      </c>
      <c r="C24" s="135">
        <v>465</v>
      </c>
      <c r="D24" s="135">
        <v>74</v>
      </c>
      <c r="E24" s="135">
        <v>87</v>
      </c>
      <c r="F24" s="135">
        <v>125</v>
      </c>
    </row>
    <row r="26" spans="1:6" x14ac:dyDescent="0.2">
      <c r="A26" s="240"/>
    </row>
  </sheetData>
  <mergeCells count="6">
    <mergeCell ref="E3:E4"/>
    <mergeCell ref="F3:F4"/>
    <mergeCell ref="A1:E1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A3" sqref="A3:A4"/>
    </sheetView>
  </sheetViews>
  <sheetFormatPr defaultRowHeight="12.75" x14ac:dyDescent="0.2"/>
  <cols>
    <col min="1" max="1" width="19.5703125" style="221" bestFit="1" customWidth="1"/>
    <col min="2" max="2" width="19.140625" style="221" customWidth="1"/>
    <col min="3" max="3" width="25.85546875" style="221" customWidth="1"/>
    <col min="4" max="4" width="28.7109375" style="221" customWidth="1"/>
    <col min="5" max="5" width="17.42578125" style="223" customWidth="1"/>
    <col min="6" max="6" width="17.7109375" style="221" customWidth="1"/>
    <col min="7" max="7" width="9.140625" style="221"/>
    <col min="8" max="8" width="9.140625" style="221" customWidth="1"/>
    <col min="9" max="256" width="9.140625" style="221"/>
    <col min="257" max="257" width="23.7109375" style="221" customWidth="1"/>
    <col min="258" max="261" width="28.28515625" style="221" customWidth="1"/>
    <col min="262" max="512" width="9.140625" style="221"/>
    <col min="513" max="513" width="23.7109375" style="221" customWidth="1"/>
    <col min="514" max="517" width="28.28515625" style="221" customWidth="1"/>
    <col min="518" max="768" width="9.140625" style="221"/>
    <col min="769" max="769" width="23.7109375" style="221" customWidth="1"/>
    <col min="770" max="773" width="28.28515625" style="221" customWidth="1"/>
    <col min="774" max="1024" width="9.140625" style="221"/>
    <col min="1025" max="1025" width="23.7109375" style="221" customWidth="1"/>
    <col min="1026" max="1029" width="28.28515625" style="221" customWidth="1"/>
    <col min="1030" max="1280" width="9.140625" style="221"/>
    <col min="1281" max="1281" width="23.7109375" style="221" customWidth="1"/>
    <col min="1282" max="1285" width="28.28515625" style="221" customWidth="1"/>
    <col min="1286" max="1536" width="9.140625" style="221"/>
    <col min="1537" max="1537" width="23.7109375" style="221" customWidth="1"/>
    <col min="1538" max="1541" width="28.28515625" style="221" customWidth="1"/>
    <col min="1542" max="1792" width="9.140625" style="221"/>
    <col min="1793" max="1793" width="23.7109375" style="221" customWidth="1"/>
    <col min="1794" max="1797" width="28.28515625" style="221" customWidth="1"/>
    <col min="1798" max="2048" width="9.140625" style="221"/>
    <col min="2049" max="2049" width="23.7109375" style="221" customWidth="1"/>
    <col min="2050" max="2053" width="28.28515625" style="221" customWidth="1"/>
    <col min="2054" max="2304" width="9.140625" style="221"/>
    <col min="2305" max="2305" width="23.7109375" style="221" customWidth="1"/>
    <col min="2306" max="2309" width="28.28515625" style="221" customWidth="1"/>
    <col min="2310" max="2560" width="9.140625" style="221"/>
    <col min="2561" max="2561" width="23.7109375" style="221" customWidth="1"/>
    <col min="2562" max="2565" width="28.28515625" style="221" customWidth="1"/>
    <col min="2566" max="2816" width="9.140625" style="221"/>
    <col min="2817" max="2817" width="23.7109375" style="221" customWidth="1"/>
    <col min="2818" max="2821" width="28.28515625" style="221" customWidth="1"/>
    <col min="2822" max="3072" width="9.140625" style="221"/>
    <col min="3073" max="3073" width="23.7109375" style="221" customWidth="1"/>
    <col min="3074" max="3077" width="28.28515625" style="221" customWidth="1"/>
    <col min="3078" max="3328" width="9.140625" style="221"/>
    <col min="3329" max="3329" width="23.7109375" style="221" customWidth="1"/>
    <col min="3330" max="3333" width="28.28515625" style="221" customWidth="1"/>
    <col min="3334" max="3584" width="9.140625" style="221"/>
    <col min="3585" max="3585" width="23.7109375" style="221" customWidth="1"/>
    <col min="3586" max="3589" width="28.28515625" style="221" customWidth="1"/>
    <col min="3590" max="3840" width="9.140625" style="221"/>
    <col min="3841" max="3841" width="23.7109375" style="221" customWidth="1"/>
    <col min="3842" max="3845" width="28.28515625" style="221" customWidth="1"/>
    <col min="3846" max="4096" width="9.140625" style="221"/>
    <col min="4097" max="4097" width="23.7109375" style="221" customWidth="1"/>
    <col min="4098" max="4101" width="28.28515625" style="221" customWidth="1"/>
    <col min="4102" max="4352" width="9.140625" style="221"/>
    <col min="4353" max="4353" width="23.7109375" style="221" customWidth="1"/>
    <col min="4354" max="4357" width="28.28515625" style="221" customWidth="1"/>
    <col min="4358" max="4608" width="9.140625" style="221"/>
    <col min="4609" max="4609" width="23.7109375" style="221" customWidth="1"/>
    <col min="4610" max="4613" width="28.28515625" style="221" customWidth="1"/>
    <col min="4614" max="4864" width="9.140625" style="221"/>
    <col min="4865" max="4865" width="23.7109375" style="221" customWidth="1"/>
    <col min="4866" max="4869" width="28.28515625" style="221" customWidth="1"/>
    <col min="4870" max="5120" width="9.140625" style="221"/>
    <col min="5121" max="5121" width="23.7109375" style="221" customWidth="1"/>
    <col min="5122" max="5125" width="28.28515625" style="221" customWidth="1"/>
    <col min="5126" max="5376" width="9.140625" style="221"/>
    <col min="5377" max="5377" width="23.7109375" style="221" customWidth="1"/>
    <col min="5378" max="5381" width="28.28515625" style="221" customWidth="1"/>
    <col min="5382" max="5632" width="9.140625" style="221"/>
    <col min="5633" max="5633" width="23.7109375" style="221" customWidth="1"/>
    <col min="5634" max="5637" width="28.28515625" style="221" customWidth="1"/>
    <col min="5638" max="5888" width="9.140625" style="221"/>
    <col min="5889" max="5889" width="23.7109375" style="221" customWidth="1"/>
    <col min="5890" max="5893" width="28.28515625" style="221" customWidth="1"/>
    <col min="5894" max="6144" width="9.140625" style="221"/>
    <col min="6145" max="6145" width="23.7109375" style="221" customWidth="1"/>
    <col min="6146" max="6149" width="28.28515625" style="221" customWidth="1"/>
    <col min="6150" max="6400" width="9.140625" style="221"/>
    <col min="6401" max="6401" width="23.7109375" style="221" customWidth="1"/>
    <col min="6402" max="6405" width="28.28515625" style="221" customWidth="1"/>
    <col min="6406" max="6656" width="9.140625" style="221"/>
    <col min="6657" max="6657" width="23.7109375" style="221" customWidth="1"/>
    <col min="6658" max="6661" width="28.28515625" style="221" customWidth="1"/>
    <col min="6662" max="6912" width="9.140625" style="221"/>
    <col min="6913" max="6913" width="23.7109375" style="221" customWidth="1"/>
    <col min="6914" max="6917" width="28.28515625" style="221" customWidth="1"/>
    <col min="6918" max="7168" width="9.140625" style="221"/>
    <col min="7169" max="7169" width="23.7109375" style="221" customWidth="1"/>
    <col min="7170" max="7173" width="28.28515625" style="221" customWidth="1"/>
    <col min="7174" max="7424" width="9.140625" style="221"/>
    <col min="7425" max="7425" width="23.7109375" style="221" customWidth="1"/>
    <col min="7426" max="7429" width="28.28515625" style="221" customWidth="1"/>
    <col min="7430" max="7680" width="9.140625" style="221"/>
    <col min="7681" max="7681" width="23.7109375" style="221" customWidth="1"/>
    <col min="7682" max="7685" width="28.28515625" style="221" customWidth="1"/>
    <col min="7686" max="7936" width="9.140625" style="221"/>
    <col min="7937" max="7937" width="23.7109375" style="221" customWidth="1"/>
    <col min="7938" max="7941" width="28.28515625" style="221" customWidth="1"/>
    <col min="7942" max="8192" width="9.140625" style="221"/>
    <col min="8193" max="8193" width="23.7109375" style="221" customWidth="1"/>
    <col min="8194" max="8197" width="28.28515625" style="221" customWidth="1"/>
    <col min="8198" max="8448" width="9.140625" style="221"/>
    <col min="8449" max="8449" width="23.7109375" style="221" customWidth="1"/>
    <col min="8450" max="8453" width="28.28515625" style="221" customWidth="1"/>
    <col min="8454" max="8704" width="9.140625" style="221"/>
    <col min="8705" max="8705" width="23.7109375" style="221" customWidth="1"/>
    <col min="8706" max="8709" width="28.28515625" style="221" customWidth="1"/>
    <col min="8710" max="8960" width="9.140625" style="221"/>
    <col min="8961" max="8961" width="23.7109375" style="221" customWidth="1"/>
    <col min="8962" max="8965" width="28.28515625" style="221" customWidth="1"/>
    <col min="8966" max="9216" width="9.140625" style="221"/>
    <col min="9217" max="9217" width="23.7109375" style="221" customWidth="1"/>
    <col min="9218" max="9221" width="28.28515625" style="221" customWidth="1"/>
    <col min="9222" max="9472" width="9.140625" style="221"/>
    <col min="9473" max="9473" width="23.7109375" style="221" customWidth="1"/>
    <col min="9474" max="9477" width="28.28515625" style="221" customWidth="1"/>
    <col min="9478" max="9728" width="9.140625" style="221"/>
    <col min="9729" max="9729" width="23.7109375" style="221" customWidth="1"/>
    <col min="9730" max="9733" width="28.28515625" style="221" customWidth="1"/>
    <col min="9734" max="9984" width="9.140625" style="221"/>
    <col min="9985" max="9985" width="23.7109375" style="221" customWidth="1"/>
    <col min="9986" max="9989" width="28.28515625" style="221" customWidth="1"/>
    <col min="9990" max="10240" width="9.140625" style="221"/>
    <col min="10241" max="10241" width="23.7109375" style="221" customWidth="1"/>
    <col min="10242" max="10245" width="28.28515625" style="221" customWidth="1"/>
    <col min="10246" max="10496" width="9.140625" style="221"/>
    <col min="10497" max="10497" width="23.7109375" style="221" customWidth="1"/>
    <col min="10498" max="10501" width="28.28515625" style="221" customWidth="1"/>
    <col min="10502" max="10752" width="9.140625" style="221"/>
    <col min="10753" max="10753" width="23.7109375" style="221" customWidth="1"/>
    <col min="10754" max="10757" width="28.28515625" style="221" customWidth="1"/>
    <col min="10758" max="11008" width="9.140625" style="221"/>
    <col min="11009" max="11009" width="23.7109375" style="221" customWidth="1"/>
    <col min="11010" max="11013" width="28.28515625" style="221" customWidth="1"/>
    <col min="11014" max="11264" width="9.140625" style="221"/>
    <col min="11265" max="11265" width="23.7109375" style="221" customWidth="1"/>
    <col min="11266" max="11269" width="28.28515625" style="221" customWidth="1"/>
    <col min="11270" max="11520" width="9.140625" style="221"/>
    <col min="11521" max="11521" width="23.7109375" style="221" customWidth="1"/>
    <col min="11522" max="11525" width="28.28515625" style="221" customWidth="1"/>
    <col min="11526" max="11776" width="9.140625" style="221"/>
    <col min="11777" max="11777" width="23.7109375" style="221" customWidth="1"/>
    <col min="11778" max="11781" width="28.28515625" style="221" customWidth="1"/>
    <col min="11782" max="12032" width="9.140625" style="221"/>
    <col min="12033" max="12033" width="23.7109375" style="221" customWidth="1"/>
    <col min="12034" max="12037" width="28.28515625" style="221" customWidth="1"/>
    <col min="12038" max="12288" width="9.140625" style="221"/>
    <col min="12289" max="12289" width="23.7109375" style="221" customWidth="1"/>
    <col min="12290" max="12293" width="28.28515625" style="221" customWidth="1"/>
    <col min="12294" max="12544" width="9.140625" style="221"/>
    <col min="12545" max="12545" width="23.7109375" style="221" customWidth="1"/>
    <col min="12546" max="12549" width="28.28515625" style="221" customWidth="1"/>
    <col min="12550" max="12800" width="9.140625" style="221"/>
    <col min="12801" max="12801" width="23.7109375" style="221" customWidth="1"/>
    <col min="12802" max="12805" width="28.28515625" style="221" customWidth="1"/>
    <col min="12806" max="13056" width="9.140625" style="221"/>
    <col min="13057" max="13057" width="23.7109375" style="221" customWidth="1"/>
    <col min="13058" max="13061" width="28.28515625" style="221" customWidth="1"/>
    <col min="13062" max="13312" width="9.140625" style="221"/>
    <col min="13313" max="13313" width="23.7109375" style="221" customWidth="1"/>
    <col min="13314" max="13317" width="28.28515625" style="221" customWidth="1"/>
    <col min="13318" max="13568" width="9.140625" style="221"/>
    <col min="13569" max="13569" width="23.7109375" style="221" customWidth="1"/>
    <col min="13570" max="13573" width="28.28515625" style="221" customWidth="1"/>
    <col min="13574" max="13824" width="9.140625" style="221"/>
    <col min="13825" max="13825" width="23.7109375" style="221" customWidth="1"/>
    <col min="13826" max="13829" width="28.28515625" style="221" customWidth="1"/>
    <col min="13830" max="14080" width="9.140625" style="221"/>
    <col min="14081" max="14081" width="23.7109375" style="221" customWidth="1"/>
    <col min="14082" max="14085" width="28.28515625" style="221" customWidth="1"/>
    <col min="14086" max="14336" width="9.140625" style="221"/>
    <col min="14337" max="14337" width="23.7109375" style="221" customWidth="1"/>
    <col min="14338" max="14341" width="28.28515625" style="221" customWidth="1"/>
    <col min="14342" max="14592" width="9.140625" style="221"/>
    <col min="14593" max="14593" width="23.7109375" style="221" customWidth="1"/>
    <col min="14594" max="14597" width="28.28515625" style="221" customWidth="1"/>
    <col min="14598" max="14848" width="9.140625" style="221"/>
    <col min="14849" max="14849" width="23.7109375" style="221" customWidth="1"/>
    <col min="14850" max="14853" width="28.28515625" style="221" customWidth="1"/>
    <col min="14854" max="15104" width="9.140625" style="221"/>
    <col min="15105" max="15105" width="23.7109375" style="221" customWidth="1"/>
    <col min="15106" max="15109" width="28.28515625" style="221" customWidth="1"/>
    <col min="15110" max="15360" width="9.140625" style="221"/>
    <col min="15361" max="15361" width="23.7109375" style="221" customWidth="1"/>
    <col min="15362" max="15365" width="28.28515625" style="221" customWidth="1"/>
    <col min="15366" max="15616" width="9.140625" style="221"/>
    <col min="15617" max="15617" width="23.7109375" style="221" customWidth="1"/>
    <col min="15618" max="15621" width="28.28515625" style="221" customWidth="1"/>
    <col min="15622" max="15872" width="9.140625" style="221"/>
    <col min="15873" max="15873" width="23.7109375" style="221" customWidth="1"/>
    <col min="15874" max="15877" width="28.28515625" style="221" customWidth="1"/>
    <col min="15878" max="16128" width="9.140625" style="221"/>
    <col min="16129" max="16129" width="23.7109375" style="221" customWidth="1"/>
    <col min="16130" max="16133" width="28.28515625" style="221" customWidth="1"/>
    <col min="16134" max="16384" width="9.140625" style="221"/>
  </cols>
  <sheetData>
    <row r="1" spans="1:7" ht="33" customHeight="1" x14ac:dyDescent="0.2">
      <c r="A1" s="424" t="s">
        <v>172</v>
      </c>
      <c r="B1" s="424"/>
      <c r="C1" s="424"/>
      <c r="D1" s="424"/>
      <c r="E1" s="424"/>
    </row>
    <row r="2" spans="1:7" x14ac:dyDescent="0.2">
      <c r="A2" s="149"/>
      <c r="B2" s="222"/>
      <c r="C2" s="222"/>
      <c r="D2" s="222"/>
      <c r="F2" s="224" t="s">
        <v>122</v>
      </c>
    </row>
    <row r="3" spans="1:7" ht="16.5" customHeight="1" x14ac:dyDescent="0.2">
      <c r="A3" s="425"/>
      <c r="B3" s="427" t="s">
        <v>197</v>
      </c>
      <c r="C3" s="363" t="s">
        <v>79</v>
      </c>
      <c r="D3" s="429"/>
      <c r="E3" s="356" t="s">
        <v>231</v>
      </c>
      <c r="F3" s="357" t="s">
        <v>198</v>
      </c>
    </row>
    <row r="4" spans="1:7" ht="33.75" x14ac:dyDescent="0.2">
      <c r="A4" s="426"/>
      <c r="B4" s="428"/>
      <c r="C4" s="21" t="s">
        <v>78</v>
      </c>
      <c r="D4" s="21" t="s">
        <v>77</v>
      </c>
      <c r="E4" s="359"/>
      <c r="F4" s="360"/>
      <c r="G4" s="131"/>
    </row>
    <row r="5" spans="1:7" x14ac:dyDescent="0.2">
      <c r="A5" s="140" t="s">
        <v>84</v>
      </c>
      <c r="B5" s="128">
        <v>22</v>
      </c>
      <c r="C5" s="128">
        <v>22</v>
      </c>
      <c r="D5" s="128">
        <v>7</v>
      </c>
      <c r="E5" s="128">
        <v>8</v>
      </c>
      <c r="F5" s="128">
        <v>19</v>
      </c>
      <c r="G5" s="131"/>
    </row>
    <row r="6" spans="1:7" x14ac:dyDescent="0.2">
      <c r="A6" s="140" t="s">
        <v>85</v>
      </c>
      <c r="B6" s="128">
        <v>8</v>
      </c>
      <c r="C6" s="128">
        <v>9</v>
      </c>
      <c r="D6" s="128">
        <v>5</v>
      </c>
      <c r="E6" s="128">
        <v>7</v>
      </c>
      <c r="F6" s="128">
        <v>7</v>
      </c>
      <c r="G6" s="131"/>
    </row>
    <row r="7" spans="1:7" x14ac:dyDescent="0.2">
      <c r="A7" s="140" t="s">
        <v>86</v>
      </c>
      <c r="B7" s="128">
        <v>21</v>
      </c>
      <c r="C7" s="128">
        <v>21</v>
      </c>
      <c r="D7" s="128">
        <v>16</v>
      </c>
      <c r="E7" s="128">
        <v>4</v>
      </c>
      <c r="F7" s="128">
        <v>18</v>
      </c>
      <c r="G7" s="131"/>
    </row>
    <row r="8" spans="1:7" x14ac:dyDescent="0.2">
      <c r="A8" s="140" t="s">
        <v>87</v>
      </c>
      <c r="B8" s="128">
        <v>22</v>
      </c>
      <c r="C8" s="128">
        <v>23</v>
      </c>
      <c r="D8" s="128">
        <v>6</v>
      </c>
      <c r="E8" s="128">
        <v>16</v>
      </c>
      <c r="F8" s="128">
        <v>20</v>
      </c>
      <c r="G8" s="131"/>
    </row>
    <row r="9" spans="1:7" x14ac:dyDescent="0.2">
      <c r="A9" s="140" t="s">
        <v>88</v>
      </c>
      <c r="B9" s="128">
        <v>18</v>
      </c>
      <c r="C9" s="128">
        <v>18</v>
      </c>
      <c r="D9" s="128">
        <v>14</v>
      </c>
      <c r="E9" s="128">
        <v>19</v>
      </c>
      <c r="F9" s="128">
        <v>18</v>
      </c>
      <c r="G9" s="131"/>
    </row>
    <row r="10" spans="1:7" x14ac:dyDescent="0.2">
      <c r="A10" s="140" t="s">
        <v>89</v>
      </c>
      <c r="B10" s="128">
        <v>30</v>
      </c>
      <c r="C10" s="128">
        <v>30</v>
      </c>
      <c r="D10" s="128">
        <v>5</v>
      </c>
      <c r="E10" s="128">
        <v>6</v>
      </c>
      <c r="F10" s="128">
        <v>25</v>
      </c>
      <c r="G10" s="131"/>
    </row>
    <row r="11" spans="1:7" x14ac:dyDescent="0.2">
      <c r="A11" s="140" t="s">
        <v>90</v>
      </c>
      <c r="B11" s="128">
        <v>24</v>
      </c>
      <c r="C11" s="128">
        <v>24</v>
      </c>
      <c r="D11" s="128">
        <v>3</v>
      </c>
      <c r="E11" s="128">
        <v>4</v>
      </c>
      <c r="F11" s="128">
        <v>18</v>
      </c>
      <c r="G11" s="131"/>
    </row>
    <row r="12" spans="1:7" x14ac:dyDescent="0.2">
      <c r="A12" s="140" t="s">
        <v>91</v>
      </c>
      <c r="B12" s="128">
        <v>17</v>
      </c>
      <c r="C12" s="128">
        <v>18</v>
      </c>
      <c r="D12" s="128">
        <v>5</v>
      </c>
      <c r="E12" s="128">
        <v>6</v>
      </c>
      <c r="F12" s="128">
        <v>10</v>
      </c>
      <c r="G12" s="131"/>
    </row>
    <row r="13" spans="1:7" x14ac:dyDescent="0.2">
      <c r="A13" s="140" t="s">
        <v>92</v>
      </c>
      <c r="B13" s="128">
        <v>21</v>
      </c>
      <c r="C13" s="128">
        <v>21</v>
      </c>
      <c r="D13" s="128">
        <v>12</v>
      </c>
      <c r="E13" s="128">
        <v>12</v>
      </c>
      <c r="F13" s="128">
        <v>19</v>
      </c>
      <c r="G13" s="131"/>
    </row>
    <row r="14" spans="1:7" x14ac:dyDescent="0.2">
      <c r="A14" s="140" t="s">
        <v>93</v>
      </c>
      <c r="B14" s="128">
        <v>24</v>
      </c>
      <c r="C14" s="128">
        <v>24</v>
      </c>
      <c r="D14" s="128">
        <v>6</v>
      </c>
      <c r="E14" s="128">
        <v>6</v>
      </c>
      <c r="F14" s="128">
        <v>23</v>
      </c>
      <c r="G14" s="131"/>
    </row>
    <row r="15" spans="1:7" x14ac:dyDescent="0.2">
      <c r="A15" s="140" t="s">
        <v>94</v>
      </c>
      <c r="B15" s="128">
        <v>27</v>
      </c>
      <c r="C15" s="128">
        <v>27</v>
      </c>
      <c r="D15" s="128">
        <v>4</v>
      </c>
      <c r="E15" s="128">
        <v>7</v>
      </c>
      <c r="F15" s="128">
        <v>25</v>
      </c>
      <c r="G15" s="131"/>
    </row>
    <row r="16" spans="1:7" x14ac:dyDescent="0.2">
      <c r="A16" s="140" t="s">
        <v>95</v>
      </c>
      <c r="B16" s="128">
        <v>19</v>
      </c>
      <c r="C16" s="133" t="s">
        <v>203</v>
      </c>
      <c r="D16" s="128">
        <v>19</v>
      </c>
      <c r="E16" s="128">
        <v>9</v>
      </c>
      <c r="F16" s="128">
        <v>9</v>
      </c>
      <c r="G16" s="131"/>
    </row>
    <row r="17" spans="1:7" x14ac:dyDescent="0.2">
      <c r="A17" s="140" t="s">
        <v>96</v>
      </c>
      <c r="B17" s="128">
        <v>5</v>
      </c>
      <c r="C17" s="133" t="s">
        <v>203</v>
      </c>
      <c r="D17" s="128">
        <v>5</v>
      </c>
      <c r="E17" s="128">
        <v>5</v>
      </c>
      <c r="F17" s="128">
        <v>5</v>
      </c>
      <c r="G17" s="131"/>
    </row>
    <row r="18" spans="1:7" x14ac:dyDescent="0.2">
      <c r="A18" s="140" t="s">
        <v>97</v>
      </c>
      <c r="B18" s="128">
        <v>29</v>
      </c>
      <c r="C18" s="128">
        <v>29</v>
      </c>
      <c r="D18" s="128">
        <v>6</v>
      </c>
      <c r="E18" s="128">
        <v>6</v>
      </c>
      <c r="F18" s="128">
        <v>23</v>
      </c>
      <c r="G18" s="131"/>
    </row>
    <row r="19" spans="1:7" ht="14.25" customHeight="1" x14ac:dyDescent="0.2">
      <c r="A19" s="140" t="s">
        <v>98</v>
      </c>
      <c r="B19" s="128">
        <v>21</v>
      </c>
      <c r="C19" s="128">
        <v>21</v>
      </c>
      <c r="D19" s="128">
        <v>2</v>
      </c>
      <c r="E19" s="128">
        <v>3</v>
      </c>
      <c r="F19" s="128">
        <v>17</v>
      </c>
      <c r="G19" s="131"/>
    </row>
    <row r="20" spans="1:7" x14ac:dyDescent="0.2">
      <c r="A20" s="140" t="s">
        <v>205</v>
      </c>
      <c r="B20" s="128">
        <v>18</v>
      </c>
      <c r="C20" s="128">
        <v>19</v>
      </c>
      <c r="D20" s="128">
        <v>5</v>
      </c>
      <c r="E20" s="128">
        <v>10</v>
      </c>
      <c r="F20" s="128">
        <v>14</v>
      </c>
      <c r="G20" s="131"/>
    </row>
    <row r="21" spans="1:7" x14ac:dyDescent="0.2">
      <c r="A21" s="140" t="s">
        <v>100</v>
      </c>
      <c r="B21" s="128">
        <v>24</v>
      </c>
      <c r="C21" s="128">
        <v>26</v>
      </c>
      <c r="D21" s="128">
        <v>8</v>
      </c>
      <c r="E21" s="128">
        <v>6</v>
      </c>
      <c r="F21" s="128">
        <v>14</v>
      </c>
      <c r="G21" s="131"/>
    </row>
    <row r="22" spans="1:7" x14ac:dyDescent="0.2">
      <c r="A22" s="140" t="s">
        <v>101</v>
      </c>
      <c r="B22" s="128">
        <v>18</v>
      </c>
      <c r="C22" s="128">
        <v>18</v>
      </c>
      <c r="D22" s="128">
        <v>5</v>
      </c>
      <c r="E22" s="128">
        <v>8</v>
      </c>
      <c r="F22" s="128">
        <v>8</v>
      </c>
      <c r="G22" s="131"/>
    </row>
    <row r="23" spans="1:7" x14ac:dyDescent="0.2">
      <c r="A23" s="140" t="s">
        <v>206</v>
      </c>
      <c r="B23" s="133" t="s">
        <v>203</v>
      </c>
      <c r="C23" s="133" t="s">
        <v>203</v>
      </c>
      <c r="D23" s="133" t="s">
        <v>203</v>
      </c>
      <c r="E23" s="128">
        <v>7</v>
      </c>
      <c r="F23" s="128">
        <v>7</v>
      </c>
      <c r="G23" s="131"/>
    </row>
    <row r="24" spans="1:7" x14ac:dyDescent="0.2">
      <c r="A24" s="140" t="s">
        <v>204</v>
      </c>
      <c r="B24" s="128">
        <v>3</v>
      </c>
      <c r="C24" s="128">
        <v>3</v>
      </c>
      <c r="D24" s="133" t="s">
        <v>203</v>
      </c>
      <c r="E24" s="128">
        <v>4</v>
      </c>
      <c r="F24" s="128">
        <v>4</v>
      </c>
      <c r="G24" s="131"/>
    </row>
    <row r="25" spans="1:7" x14ac:dyDescent="0.2">
      <c r="A25" s="141" t="s">
        <v>207</v>
      </c>
      <c r="B25" s="135">
        <v>26</v>
      </c>
      <c r="C25" s="135">
        <v>26</v>
      </c>
      <c r="D25" s="136" t="s">
        <v>203</v>
      </c>
      <c r="E25" s="135">
        <v>7</v>
      </c>
      <c r="F25" s="135">
        <v>25</v>
      </c>
      <c r="G25" s="131"/>
    </row>
    <row r="26" spans="1:7" x14ac:dyDescent="0.2">
      <c r="A26" s="225"/>
      <c r="B26" s="225"/>
      <c r="C26" s="225"/>
      <c r="D26" s="225"/>
      <c r="E26" s="226"/>
    </row>
    <row r="27" spans="1:7" x14ac:dyDescent="0.2">
      <c r="A27" s="240"/>
    </row>
  </sheetData>
  <mergeCells count="6">
    <mergeCell ref="F3:F4"/>
    <mergeCell ref="A1:E1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zoomScaleNormal="100" workbookViewId="0">
      <selection activeCell="A3" sqref="A3:A5"/>
    </sheetView>
  </sheetViews>
  <sheetFormatPr defaultRowHeight="12.75" x14ac:dyDescent="0.2"/>
  <cols>
    <col min="1" max="1" width="19.140625" style="220" customWidth="1"/>
    <col min="2" max="2" width="10.42578125" style="220" customWidth="1"/>
    <col min="3" max="4" width="9.85546875" style="220" customWidth="1"/>
    <col min="5" max="5" width="9.7109375" style="220" customWidth="1"/>
    <col min="6" max="6" width="10.28515625" style="220" customWidth="1"/>
    <col min="7" max="7" width="11" style="220" customWidth="1"/>
    <col min="8" max="252" width="9.140625" style="220"/>
    <col min="253" max="253" width="19.140625" style="220" customWidth="1"/>
    <col min="254" max="254" width="10.42578125" style="220" customWidth="1"/>
    <col min="255" max="256" width="9.85546875" style="220" customWidth="1"/>
    <col min="257" max="257" width="8.7109375" style="220" customWidth="1"/>
    <col min="258" max="258" width="9.42578125" style="220" customWidth="1"/>
    <col min="259" max="259" width="9.7109375" style="220" customWidth="1"/>
    <col min="260" max="260" width="10.28515625" style="220" customWidth="1"/>
    <col min="261" max="261" width="11" style="220" customWidth="1"/>
    <col min="262" max="263" width="8.85546875" style="220" customWidth="1"/>
    <col min="264" max="508" width="9.140625" style="220"/>
    <col min="509" max="509" width="19.140625" style="220" customWidth="1"/>
    <col min="510" max="510" width="10.42578125" style="220" customWidth="1"/>
    <col min="511" max="512" width="9.85546875" style="220" customWidth="1"/>
    <col min="513" max="513" width="8.7109375" style="220" customWidth="1"/>
    <col min="514" max="514" width="9.42578125" style="220" customWidth="1"/>
    <col min="515" max="515" width="9.7109375" style="220" customWidth="1"/>
    <col min="516" max="516" width="10.28515625" style="220" customWidth="1"/>
    <col min="517" max="517" width="11" style="220" customWidth="1"/>
    <col min="518" max="519" width="8.85546875" style="220" customWidth="1"/>
    <col min="520" max="764" width="9.140625" style="220"/>
    <col min="765" max="765" width="19.140625" style="220" customWidth="1"/>
    <col min="766" max="766" width="10.42578125" style="220" customWidth="1"/>
    <col min="767" max="768" width="9.85546875" style="220" customWidth="1"/>
    <col min="769" max="769" width="8.7109375" style="220" customWidth="1"/>
    <col min="770" max="770" width="9.42578125" style="220" customWidth="1"/>
    <col min="771" max="771" width="9.7109375" style="220" customWidth="1"/>
    <col min="772" max="772" width="10.28515625" style="220" customWidth="1"/>
    <col min="773" max="773" width="11" style="220" customWidth="1"/>
    <col min="774" max="775" width="8.85546875" style="220" customWidth="1"/>
    <col min="776" max="1020" width="9.140625" style="220"/>
    <col min="1021" max="1021" width="19.140625" style="220" customWidth="1"/>
    <col min="1022" max="1022" width="10.42578125" style="220" customWidth="1"/>
    <col min="1023" max="1024" width="9.85546875" style="220" customWidth="1"/>
    <col min="1025" max="1025" width="8.7109375" style="220" customWidth="1"/>
    <col min="1026" max="1026" width="9.42578125" style="220" customWidth="1"/>
    <col min="1027" max="1027" width="9.7109375" style="220" customWidth="1"/>
    <col min="1028" max="1028" width="10.28515625" style="220" customWidth="1"/>
    <col min="1029" max="1029" width="11" style="220" customWidth="1"/>
    <col min="1030" max="1031" width="8.85546875" style="220" customWidth="1"/>
    <col min="1032" max="1276" width="9.140625" style="220"/>
    <col min="1277" max="1277" width="19.140625" style="220" customWidth="1"/>
    <col min="1278" max="1278" width="10.42578125" style="220" customWidth="1"/>
    <col min="1279" max="1280" width="9.85546875" style="220" customWidth="1"/>
    <col min="1281" max="1281" width="8.7109375" style="220" customWidth="1"/>
    <col min="1282" max="1282" width="9.42578125" style="220" customWidth="1"/>
    <col min="1283" max="1283" width="9.7109375" style="220" customWidth="1"/>
    <col min="1284" max="1284" width="10.28515625" style="220" customWidth="1"/>
    <col min="1285" max="1285" width="11" style="220" customWidth="1"/>
    <col min="1286" max="1287" width="8.85546875" style="220" customWidth="1"/>
    <col min="1288" max="1532" width="9.140625" style="220"/>
    <col min="1533" max="1533" width="19.140625" style="220" customWidth="1"/>
    <col min="1534" max="1534" width="10.42578125" style="220" customWidth="1"/>
    <col min="1535" max="1536" width="9.85546875" style="220" customWidth="1"/>
    <col min="1537" max="1537" width="8.7109375" style="220" customWidth="1"/>
    <col min="1538" max="1538" width="9.42578125" style="220" customWidth="1"/>
    <col min="1539" max="1539" width="9.7109375" style="220" customWidth="1"/>
    <col min="1540" max="1540" width="10.28515625" style="220" customWidth="1"/>
    <col min="1541" max="1541" width="11" style="220" customWidth="1"/>
    <col min="1542" max="1543" width="8.85546875" style="220" customWidth="1"/>
    <col min="1544" max="1788" width="9.140625" style="220"/>
    <col min="1789" max="1789" width="19.140625" style="220" customWidth="1"/>
    <col min="1790" max="1790" width="10.42578125" style="220" customWidth="1"/>
    <col min="1791" max="1792" width="9.85546875" style="220" customWidth="1"/>
    <col min="1793" max="1793" width="8.7109375" style="220" customWidth="1"/>
    <col min="1794" max="1794" width="9.42578125" style="220" customWidth="1"/>
    <col min="1795" max="1795" width="9.7109375" style="220" customWidth="1"/>
    <col min="1796" max="1796" width="10.28515625" style="220" customWidth="1"/>
    <col min="1797" max="1797" width="11" style="220" customWidth="1"/>
    <col min="1798" max="1799" width="8.85546875" style="220" customWidth="1"/>
    <col min="1800" max="2044" width="9.140625" style="220"/>
    <col min="2045" max="2045" width="19.140625" style="220" customWidth="1"/>
    <col min="2046" max="2046" width="10.42578125" style="220" customWidth="1"/>
    <col min="2047" max="2048" width="9.85546875" style="220" customWidth="1"/>
    <col min="2049" max="2049" width="8.7109375" style="220" customWidth="1"/>
    <col min="2050" max="2050" width="9.42578125" style="220" customWidth="1"/>
    <col min="2051" max="2051" width="9.7109375" style="220" customWidth="1"/>
    <col min="2052" max="2052" width="10.28515625" style="220" customWidth="1"/>
    <col min="2053" max="2053" width="11" style="220" customWidth="1"/>
    <col min="2054" max="2055" width="8.85546875" style="220" customWidth="1"/>
    <col min="2056" max="2300" width="9.140625" style="220"/>
    <col min="2301" max="2301" width="19.140625" style="220" customWidth="1"/>
    <col min="2302" max="2302" width="10.42578125" style="220" customWidth="1"/>
    <col min="2303" max="2304" width="9.85546875" style="220" customWidth="1"/>
    <col min="2305" max="2305" width="8.7109375" style="220" customWidth="1"/>
    <col min="2306" max="2306" width="9.42578125" style="220" customWidth="1"/>
    <col min="2307" max="2307" width="9.7109375" style="220" customWidth="1"/>
    <col min="2308" max="2308" width="10.28515625" style="220" customWidth="1"/>
    <col min="2309" max="2309" width="11" style="220" customWidth="1"/>
    <col min="2310" max="2311" width="8.85546875" style="220" customWidth="1"/>
    <col min="2312" max="2556" width="9.140625" style="220"/>
    <col min="2557" max="2557" width="19.140625" style="220" customWidth="1"/>
    <col min="2558" max="2558" width="10.42578125" style="220" customWidth="1"/>
    <col min="2559" max="2560" width="9.85546875" style="220" customWidth="1"/>
    <col min="2561" max="2561" width="8.7109375" style="220" customWidth="1"/>
    <col min="2562" max="2562" width="9.42578125" style="220" customWidth="1"/>
    <col min="2563" max="2563" width="9.7109375" style="220" customWidth="1"/>
    <col min="2564" max="2564" width="10.28515625" style="220" customWidth="1"/>
    <col min="2565" max="2565" width="11" style="220" customWidth="1"/>
    <col min="2566" max="2567" width="8.85546875" style="220" customWidth="1"/>
    <col min="2568" max="2812" width="9.140625" style="220"/>
    <col min="2813" max="2813" width="19.140625" style="220" customWidth="1"/>
    <col min="2814" max="2814" width="10.42578125" style="220" customWidth="1"/>
    <col min="2815" max="2816" width="9.85546875" style="220" customWidth="1"/>
    <col min="2817" max="2817" width="8.7109375" style="220" customWidth="1"/>
    <col min="2818" max="2818" width="9.42578125" style="220" customWidth="1"/>
    <col min="2819" max="2819" width="9.7109375" style="220" customWidth="1"/>
    <col min="2820" max="2820" width="10.28515625" style="220" customWidth="1"/>
    <col min="2821" max="2821" width="11" style="220" customWidth="1"/>
    <col min="2822" max="2823" width="8.85546875" style="220" customWidth="1"/>
    <col min="2824" max="3068" width="9.140625" style="220"/>
    <col min="3069" max="3069" width="19.140625" style="220" customWidth="1"/>
    <col min="3070" max="3070" width="10.42578125" style="220" customWidth="1"/>
    <col min="3071" max="3072" width="9.85546875" style="220" customWidth="1"/>
    <col min="3073" max="3073" width="8.7109375" style="220" customWidth="1"/>
    <col min="3074" max="3074" width="9.42578125" style="220" customWidth="1"/>
    <col min="3075" max="3075" width="9.7109375" style="220" customWidth="1"/>
    <col min="3076" max="3076" width="10.28515625" style="220" customWidth="1"/>
    <col min="3077" max="3077" width="11" style="220" customWidth="1"/>
    <col min="3078" max="3079" width="8.85546875" style="220" customWidth="1"/>
    <col min="3080" max="3324" width="9.140625" style="220"/>
    <col min="3325" max="3325" width="19.140625" style="220" customWidth="1"/>
    <col min="3326" max="3326" width="10.42578125" style="220" customWidth="1"/>
    <col min="3327" max="3328" width="9.85546875" style="220" customWidth="1"/>
    <col min="3329" max="3329" width="8.7109375" style="220" customWidth="1"/>
    <col min="3330" max="3330" width="9.42578125" style="220" customWidth="1"/>
    <col min="3331" max="3331" width="9.7109375" style="220" customWidth="1"/>
    <col min="3332" max="3332" width="10.28515625" style="220" customWidth="1"/>
    <col min="3333" max="3333" width="11" style="220" customWidth="1"/>
    <col min="3334" max="3335" width="8.85546875" style="220" customWidth="1"/>
    <col min="3336" max="3580" width="9.140625" style="220"/>
    <col min="3581" max="3581" width="19.140625" style="220" customWidth="1"/>
    <col min="3582" max="3582" width="10.42578125" style="220" customWidth="1"/>
    <col min="3583" max="3584" width="9.85546875" style="220" customWidth="1"/>
    <col min="3585" max="3585" width="8.7109375" style="220" customWidth="1"/>
    <col min="3586" max="3586" width="9.42578125" style="220" customWidth="1"/>
    <col min="3587" max="3587" width="9.7109375" style="220" customWidth="1"/>
    <col min="3588" max="3588" width="10.28515625" style="220" customWidth="1"/>
    <col min="3589" max="3589" width="11" style="220" customWidth="1"/>
    <col min="3590" max="3591" width="8.85546875" style="220" customWidth="1"/>
    <col min="3592" max="3836" width="9.140625" style="220"/>
    <col min="3837" max="3837" width="19.140625" style="220" customWidth="1"/>
    <col min="3838" max="3838" width="10.42578125" style="220" customWidth="1"/>
    <col min="3839" max="3840" width="9.85546875" style="220" customWidth="1"/>
    <col min="3841" max="3841" width="8.7109375" style="220" customWidth="1"/>
    <col min="3842" max="3842" width="9.42578125" style="220" customWidth="1"/>
    <col min="3843" max="3843" width="9.7109375" style="220" customWidth="1"/>
    <col min="3844" max="3844" width="10.28515625" style="220" customWidth="1"/>
    <col min="3845" max="3845" width="11" style="220" customWidth="1"/>
    <col min="3846" max="3847" width="8.85546875" style="220" customWidth="1"/>
    <col min="3848" max="4092" width="9.140625" style="220"/>
    <col min="4093" max="4093" width="19.140625" style="220" customWidth="1"/>
    <col min="4094" max="4094" width="10.42578125" style="220" customWidth="1"/>
    <col min="4095" max="4096" width="9.85546875" style="220" customWidth="1"/>
    <col min="4097" max="4097" width="8.7109375" style="220" customWidth="1"/>
    <col min="4098" max="4098" width="9.42578125" style="220" customWidth="1"/>
    <col min="4099" max="4099" width="9.7109375" style="220" customWidth="1"/>
    <col min="4100" max="4100" width="10.28515625" style="220" customWidth="1"/>
    <col min="4101" max="4101" width="11" style="220" customWidth="1"/>
    <col min="4102" max="4103" width="8.85546875" style="220" customWidth="1"/>
    <col min="4104" max="4348" width="9.140625" style="220"/>
    <col min="4349" max="4349" width="19.140625" style="220" customWidth="1"/>
    <col min="4350" max="4350" width="10.42578125" style="220" customWidth="1"/>
    <col min="4351" max="4352" width="9.85546875" style="220" customWidth="1"/>
    <col min="4353" max="4353" width="8.7109375" style="220" customWidth="1"/>
    <col min="4354" max="4354" width="9.42578125" style="220" customWidth="1"/>
    <col min="4355" max="4355" width="9.7109375" style="220" customWidth="1"/>
    <col min="4356" max="4356" width="10.28515625" style="220" customWidth="1"/>
    <col min="4357" max="4357" width="11" style="220" customWidth="1"/>
    <col min="4358" max="4359" width="8.85546875" style="220" customWidth="1"/>
    <col min="4360" max="4604" width="9.140625" style="220"/>
    <col min="4605" max="4605" width="19.140625" style="220" customWidth="1"/>
    <col min="4606" max="4606" width="10.42578125" style="220" customWidth="1"/>
    <col min="4607" max="4608" width="9.85546875" style="220" customWidth="1"/>
    <col min="4609" max="4609" width="8.7109375" style="220" customWidth="1"/>
    <col min="4610" max="4610" width="9.42578125" style="220" customWidth="1"/>
    <col min="4611" max="4611" width="9.7109375" style="220" customWidth="1"/>
    <col min="4612" max="4612" width="10.28515625" style="220" customWidth="1"/>
    <col min="4613" max="4613" width="11" style="220" customWidth="1"/>
    <col min="4614" max="4615" width="8.85546875" style="220" customWidth="1"/>
    <col min="4616" max="4860" width="9.140625" style="220"/>
    <col min="4861" max="4861" width="19.140625" style="220" customWidth="1"/>
    <col min="4862" max="4862" width="10.42578125" style="220" customWidth="1"/>
    <col min="4863" max="4864" width="9.85546875" style="220" customWidth="1"/>
    <col min="4865" max="4865" width="8.7109375" style="220" customWidth="1"/>
    <col min="4866" max="4866" width="9.42578125" style="220" customWidth="1"/>
    <col min="4867" max="4867" width="9.7109375" style="220" customWidth="1"/>
    <col min="4868" max="4868" width="10.28515625" style="220" customWidth="1"/>
    <col min="4869" max="4869" width="11" style="220" customWidth="1"/>
    <col min="4870" max="4871" width="8.85546875" style="220" customWidth="1"/>
    <col min="4872" max="5116" width="9.140625" style="220"/>
    <col min="5117" max="5117" width="19.140625" style="220" customWidth="1"/>
    <col min="5118" max="5118" width="10.42578125" style="220" customWidth="1"/>
    <col min="5119" max="5120" width="9.85546875" style="220" customWidth="1"/>
    <col min="5121" max="5121" width="8.7109375" style="220" customWidth="1"/>
    <col min="5122" max="5122" width="9.42578125" style="220" customWidth="1"/>
    <col min="5123" max="5123" width="9.7109375" style="220" customWidth="1"/>
    <col min="5124" max="5124" width="10.28515625" style="220" customWidth="1"/>
    <col min="5125" max="5125" width="11" style="220" customWidth="1"/>
    <col min="5126" max="5127" width="8.85546875" style="220" customWidth="1"/>
    <col min="5128" max="5372" width="9.140625" style="220"/>
    <col min="5373" max="5373" width="19.140625" style="220" customWidth="1"/>
    <col min="5374" max="5374" width="10.42578125" style="220" customWidth="1"/>
    <col min="5375" max="5376" width="9.85546875" style="220" customWidth="1"/>
    <col min="5377" max="5377" width="8.7109375" style="220" customWidth="1"/>
    <col min="5378" max="5378" width="9.42578125" style="220" customWidth="1"/>
    <col min="5379" max="5379" width="9.7109375" style="220" customWidth="1"/>
    <col min="5380" max="5380" width="10.28515625" style="220" customWidth="1"/>
    <col min="5381" max="5381" width="11" style="220" customWidth="1"/>
    <col min="5382" max="5383" width="8.85546875" style="220" customWidth="1"/>
    <col min="5384" max="5628" width="9.140625" style="220"/>
    <col min="5629" max="5629" width="19.140625" style="220" customWidth="1"/>
    <col min="5630" max="5630" width="10.42578125" style="220" customWidth="1"/>
    <col min="5631" max="5632" width="9.85546875" style="220" customWidth="1"/>
    <col min="5633" max="5633" width="8.7109375" style="220" customWidth="1"/>
    <col min="5634" max="5634" width="9.42578125" style="220" customWidth="1"/>
    <col min="5635" max="5635" width="9.7109375" style="220" customWidth="1"/>
    <col min="5636" max="5636" width="10.28515625" style="220" customWidth="1"/>
    <col min="5637" max="5637" width="11" style="220" customWidth="1"/>
    <col min="5638" max="5639" width="8.85546875" style="220" customWidth="1"/>
    <col min="5640" max="5884" width="9.140625" style="220"/>
    <col min="5885" max="5885" width="19.140625" style="220" customWidth="1"/>
    <col min="5886" max="5886" width="10.42578125" style="220" customWidth="1"/>
    <col min="5887" max="5888" width="9.85546875" style="220" customWidth="1"/>
    <col min="5889" max="5889" width="8.7109375" style="220" customWidth="1"/>
    <col min="5890" max="5890" width="9.42578125" style="220" customWidth="1"/>
    <col min="5891" max="5891" width="9.7109375" style="220" customWidth="1"/>
    <col min="5892" max="5892" width="10.28515625" style="220" customWidth="1"/>
    <col min="5893" max="5893" width="11" style="220" customWidth="1"/>
    <col min="5894" max="5895" width="8.85546875" style="220" customWidth="1"/>
    <col min="5896" max="6140" width="9.140625" style="220"/>
    <col min="6141" max="6141" width="19.140625" style="220" customWidth="1"/>
    <col min="6142" max="6142" width="10.42578125" style="220" customWidth="1"/>
    <col min="6143" max="6144" width="9.85546875" style="220" customWidth="1"/>
    <col min="6145" max="6145" width="8.7109375" style="220" customWidth="1"/>
    <col min="6146" max="6146" width="9.42578125" style="220" customWidth="1"/>
    <col min="6147" max="6147" width="9.7109375" style="220" customWidth="1"/>
    <col min="6148" max="6148" width="10.28515625" style="220" customWidth="1"/>
    <col min="6149" max="6149" width="11" style="220" customWidth="1"/>
    <col min="6150" max="6151" width="8.85546875" style="220" customWidth="1"/>
    <col min="6152" max="6396" width="9.140625" style="220"/>
    <col min="6397" max="6397" width="19.140625" style="220" customWidth="1"/>
    <col min="6398" max="6398" width="10.42578125" style="220" customWidth="1"/>
    <col min="6399" max="6400" width="9.85546875" style="220" customWidth="1"/>
    <col min="6401" max="6401" width="8.7109375" style="220" customWidth="1"/>
    <col min="6402" max="6402" width="9.42578125" style="220" customWidth="1"/>
    <col min="6403" max="6403" width="9.7109375" style="220" customWidth="1"/>
    <col min="6404" max="6404" width="10.28515625" style="220" customWidth="1"/>
    <col min="6405" max="6405" width="11" style="220" customWidth="1"/>
    <col min="6406" max="6407" width="8.85546875" style="220" customWidth="1"/>
    <col min="6408" max="6652" width="9.140625" style="220"/>
    <col min="6653" max="6653" width="19.140625" style="220" customWidth="1"/>
    <col min="6654" max="6654" width="10.42578125" style="220" customWidth="1"/>
    <col min="6655" max="6656" width="9.85546875" style="220" customWidth="1"/>
    <col min="6657" max="6657" width="8.7109375" style="220" customWidth="1"/>
    <col min="6658" max="6658" width="9.42578125" style="220" customWidth="1"/>
    <col min="6659" max="6659" width="9.7109375" style="220" customWidth="1"/>
    <col min="6660" max="6660" width="10.28515625" style="220" customWidth="1"/>
    <col min="6661" max="6661" width="11" style="220" customWidth="1"/>
    <col min="6662" max="6663" width="8.85546875" style="220" customWidth="1"/>
    <col min="6664" max="6908" width="9.140625" style="220"/>
    <col min="6909" max="6909" width="19.140625" style="220" customWidth="1"/>
    <col min="6910" max="6910" width="10.42578125" style="220" customWidth="1"/>
    <col min="6911" max="6912" width="9.85546875" style="220" customWidth="1"/>
    <col min="6913" max="6913" width="8.7109375" style="220" customWidth="1"/>
    <col min="6914" max="6914" width="9.42578125" style="220" customWidth="1"/>
    <col min="6915" max="6915" width="9.7109375" style="220" customWidth="1"/>
    <col min="6916" max="6916" width="10.28515625" style="220" customWidth="1"/>
    <col min="6917" max="6917" width="11" style="220" customWidth="1"/>
    <col min="6918" max="6919" width="8.85546875" style="220" customWidth="1"/>
    <col min="6920" max="7164" width="9.140625" style="220"/>
    <col min="7165" max="7165" width="19.140625" style="220" customWidth="1"/>
    <col min="7166" max="7166" width="10.42578125" style="220" customWidth="1"/>
    <col min="7167" max="7168" width="9.85546875" style="220" customWidth="1"/>
    <col min="7169" max="7169" width="8.7109375" style="220" customWidth="1"/>
    <col min="7170" max="7170" width="9.42578125" style="220" customWidth="1"/>
    <col min="7171" max="7171" width="9.7109375" style="220" customWidth="1"/>
    <col min="7172" max="7172" width="10.28515625" style="220" customWidth="1"/>
    <col min="7173" max="7173" width="11" style="220" customWidth="1"/>
    <col min="7174" max="7175" width="8.85546875" style="220" customWidth="1"/>
    <col min="7176" max="7420" width="9.140625" style="220"/>
    <col min="7421" max="7421" width="19.140625" style="220" customWidth="1"/>
    <col min="7422" max="7422" width="10.42578125" style="220" customWidth="1"/>
    <col min="7423" max="7424" width="9.85546875" style="220" customWidth="1"/>
    <col min="7425" max="7425" width="8.7109375" style="220" customWidth="1"/>
    <col min="7426" max="7426" width="9.42578125" style="220" customWidth="1"/>
    <col min="7427" max="7427" width="9.7109375" style="220" customWidth="1"/>
    <col min="7428" max="7428" width="10.28515625" style="220" customWidth="1"/>
    <col min="7429" max="7429" width="11" style="220" customWidth="1"/>
    <col min="7430" max="7431" width="8.85546875" style="220" customWidth="1"/>
    <col min="7432" max="7676" width="9.140625" style="220"/>
    <col min="7677" max="7677" width="19.140625" style="220" customWidth="1"/>
    <col min="7678" max="7678" width="10.42578125" style="220" customWidth="1"/>
    <col min="7679" max="7680" width="9.85546875" style="220" customWidth="1"/>
    <col min="7681" max="7681" width="8.7109375" style="220" customWidth="1"/>
    <col min="7682" max="7682" width="9.42578125" style="220" customWidth="1"/>
    <col min="7683" max="7683" width="9.7109375" style="220" customWidth="1"/>
    <col min="7684" max="7684" width="10.28515625" style="220" customWidth="1"/>
    <col min="7685" max="7685" width="11" style="220" customWidth="1"/>
    <col min="7686" max="7687" width="8.85546875" style="220" customWidth="1"/>
    <col min="7688" max="7932" width="9.140625" style="220"/>
    <col min="7933" max="7933" width="19.140625" style="220" customWidth="1"/>
    <col min="7934" max="7934" width="10.42578125" style="220" customWidth="1"/>
    <col min="7935" max="7936" width="9.85546875" style="220" customWidth="1"/>
    <col min="7937" max="7937" width="8.7109375" style="220" customWidth="1"/>
    <col min="7938" max="7938" width="9.42578125" style="220" customWidth="1"/>
    <col min="7939" max="7939" width="9.7109375" style="220" customWidth="1"/>
    <col min="7940" max="7940" width="10.28515625" style="220" customWidth="1"/>
    <col min="7941" max="7941" width="11" style="220" customWidth="1"/>
    <col min="7942" max="7943" width="8.85546875" style="220" customWidth="1"/>
    <col min="7944" max="8188" width="9.140625" style="220"/>
    <col min="8189" max="8189" width="19.140625" style="220" customWidth="1"/>
    <col min="8190" max="8190" width="10.42578125" style="220" customWidth="1"/>
    <col min="8191" max="8192" width="9.85546875" style="220" customWidth="1"/>
    <col min="8193" max="8193" width="8.7109375" style="220" customWidth="1"/>
    <col min="8194" max="8194" width="9.42578125" style="220" customWidth="1"/>
    <col min="8195" max="8195" width="9.7109375" style="220" customWidth="1"/>
    <col min="8196" max="8196" width="10.28515625" style="220" customWidth="1"/>
    <col min="8197" max="8197" width="11" style="220" customWidth="1"/>
    <col min="8198" max="8199" width="8.85546875" style="220" customWidth="1"/>
    <col min="8200" max="8444" width="9.140625" style="220"/>
    <col min="8445" max="8445" width="19.140625" style="220" customWidth="1"/>
    <col min="8446" max="8446" width="10.42578125" style="220" customWidth="1"/>
    <col min="8447" max="8448" width="9.85546875" style="220" customWidth="1"/>
    <col min="8449" max="8449" width="8.7109375" style="220" customWidth="1"/>
    <col min="8450" max="8450" width="9.42578125" style="220" customWidth="1"/>
    <col min="8451" max="8451" width="9.7109375" style="220" customWidth="1"/>
    <col min="8452" max="8452" width="10.28515625" style="220" customWidth="1"/>
    <col min="8453" max="8453" width="11" style="220" customWidth="1"/>
    <col min="8454" max="8455" width="8.85546875" style="220" customWidth="1"/>
    <col min="8456" max="8700" width="9.140625" style="220"/>
    <col min="8701" max="8701" width="19.140625" style="220" customWidth="1"/>
    <col min="8702" max="8702" width="10.42578125" style="220" customWidth="1"/>
    <col min="8703" max="8704" width="9.85546875" style="220" customWidth="1"/>
    <col min="8705" max="8705" width="8.7109375" style="220" customWidth="1"/>
    <col min="8706" max="8706" width="9.42578125" style="220" customWidth="1"/>
    <col min="8707" max="8707" width="9.7109375" style="220" customWidth="1"/>
    <col min="8708" max="8708" width="10.28515625" style="220" customWidth="1"/>
    <col min="8709" max="8709" width="11" style="220" customWidth="1"/>
    <col min="8710" max="8711" width="8.85546875" style="220" customWidth="1"/>
    <col min="8712" max="8956" width="9.140625" style="220"/>
    <col min="8957" max="8957" width="19.140625" style="220" customWidth="1"/>
    <col min="8958" max="8958" width="10.42578125" style="220" customWidth="1"/>
    <col min="8959" max="8960" width="9.85546875" style="220" customWidth="1"/>
    <col min="8961" max="8961" width="8.7109375" style="220" customWidth="1"/>
    <col min="8962" max="8962" width="9.42578125" style="220" customWidth="1"/>
    <col min="8963" max="8963" width="9.7109375" style="220" customWidth="1"/>
    <col min="8964" max="8964" width="10.28515625" style="220" customWidth="1"/>
    <col min="8965" max="8965" width="11" style="220" customWidth="1"/>
    <col min="8966" max="8967" width="8.85546875" style="220" customWidth="1"/>
    <col min="8968" max="9212" width="9.140625" style="220"/>
    <col min="9213" max="9213" width="19.140625" style="220" customWidth="1"/>
    <col min="9214" max="9214" width="10.42578125" style="220" customWidth="1"/>
    <col min="9215" max="9216" width="9.85546875" style="220" customWidth="1"/>
    <col min="9217" max="9217" width="8.7109375" style="220" customWidth="1"/>
    <col min="9218" max="9218" width="9.42578125" style="220" customWidth="1"/>
    <col min="9219" max="9219" width="9.7109375" style="220" customWidth="1"/>
    <col min="9220" max="9220" width="10.28515625" style="220" customWidth="1"/>
    <col min="9221" max="9221" width="11" style="220" customWidth="1"/>
    <col min="9222" max="9223" width="8.85546875" style="220" customWidth="1"/>
    <col min="9224" max="9468" width="9.140625" style="220"/>
    <col min="9469" max="9469" width="19.140625" style="220" customWidth="1"/>
    <col min="9470" max="9470" width="10.42578125" style="220" customWidth="1"/>
    <col min="9471" max="9472" width="9.85546875" style="220" customWidth="1"/>
    <col min="9473" max="9473" width="8.7109375" style="220" customWidth="1"/>
    <col min="9474" max="9474" width="9.42578125" style="220" customWidth="1"/>
    <col min="9475" max="9475" width="9.7109375" style="220" customWidth="1"/>
    <col min="9476" max="9476" width="10.28515625" style="220" customWidth="1"/>
    <col min="9477" max="9477" width="11" style="220" customWidth="1"/>
    <col min="9478" max="9479" width="8.85546875" style="220" customWidth="1"/>
    <col min="9480" max="9724" width="9.140625" style="220"/>
    <col min="9725" max="9725" width="19.140625" style="220" customWidth="1"/>
    <col min="9726" max="9726" width="10.42578125" style="220" customWidth="1"/>
    <col min="9727" max="9728" width="9.85546875" style="220" customWidth="1"/>
    <col min="9729" max="9729" width="8.7109375" style="220" customWidth="1"/>
    <col min="9730" max="9730" width="9.42578125" style="220" customWidth="1"/>
    <col min="9731" max="9731" width="9.7109375" style="220" customWidth="1"/>
    <col min="9732" max="9732" width="10.28515625" style="220" customWidth="1"/>
    <col min="9733" max="9733" width="11" style="220" customWidth="1"/>
    <col min="9734" max="9735" width="8.85546875" style="220" customWidth="1"/>
    <col min="9736" max="9980" width="9.140625" style="220"/>
    <col min="9981" max="9981" width="19.140625" style="220" customWidth="1"/>
    <col min="9982" max="9982" width="10.42578125" style="220" customWidth="1"/>
    <col min="9983" max="9984" width="9.85546875" style="220" customWidth="1"/>
    <col min="9985" max="9985" width="8.7109375" style="220" customWidth="1"/>
    <col min="9986" max="9986" width="9.42578125" style="220" customWidth="1"/>
    <col min="9987" max="9987" width="9.7109375" style="220" customWidth="1"/>
    <col min="9988" max="9988" width="10.28515625" style="220" customWidth="1"/>
    <col min="9989" max="9989" width="11" style="220" customWidth="1"/>
    <col min="9990" max="9991" width="8.85546875" style="220" customWidth="1"/>
    <col min="9992" max="10236" width="9.140625" style="220"/>
    <col min="10237" max="10237" width="19.140625" style="220" customWidth="1"/>
    <col min="10238" max="10238" width="10.42578125" style="220" customWidth="1"/>
    <col min="10239" max="10240" width="9.85546875" style="220" customWidth="1"/>
    <col min="10241" max="10241" width="8.7109375" style="220" customWidth="1"/>
    <col min="10242" max="10242" width="9.42578125" style="220" customWidth="1"/>
    <col min="10243" max="10243" width="9.7109375" style="220" customWidth="1"/>
    <col min="10244" max="10244" width="10.28515625" style="220" customWidth="1"/>
    <col min="10245" max="10245" width="11" style="220" customWidth="1"/>
    <col min="10246" max="10247" width="8.85546875" style="220" customWidth="1"/>
    <col min="10248" max="10492" width="9.140625" style="220"/>
    <col min="10493" max="10493" width="19.140625" style="220" customWidth="1"/>
    <col min="10494" max="10494" width="10.42578125" style="220" customWidth="1"/>
    <col min="10495" max="10496" width="9.85546875" style="220" customWidth="1"/>
    <col min="10497" max="10497" width="8.7109375" style="220" customWidth="1"/>
    <col min="10498" max="10498" width="9.42578125" style="220" customWidth="1"/>
    <col min="10499" max="10499" width="9.7109375" style="220" customWidth="1"/>
    <col min="10500" max="10500" width="10.28515625" style="220" customWidth="1"/>
    <col min="10501" max="10501" width="11" style="220" customWidth="1"/>
    <col min="10502" max="10503" width="8.85546875" style="220" customWidth="1"/>
    <col min="10504" max="10748" width="9.140625" style="220"/>
    <col min="10749" max="10749" width="19.140625" style="220" customWidth="1"/>
    <col min="10750" max="10750" width="10.42578125" style="220" customWidth="1"/>
    <col min="10751" max="10752" width="9.85546875" style="220" customWidth="1"/>
    <col min="10753" max="10753" width="8.7109375" style="220" customWidth="1"/>
    <col min="10754" max="10754" width="9.42578125" style="220" customWidth="1"/>
    <col min="10755" max="10755" width="9.7109375" style="220" customWidth="1"/>
    <col min="10756" max="10756" width="10.28515625" style="220" customWidth="1"/>
    <col min="10757" max="10757" width="11" style="220" customWidth="1"/>
    <col min="10758" max="10759" width="8.85546875" style="220" customWidth="1"/>
    <col min="10760" max="11004" width="9.140625" style="220"/>
    <col min="11005" max="11005" width="19.140625" style="220" customWidth="1"/>
    <col min="11006" max="11006" width="10.42578125" style="220" customWidth="1"/>
    <col min="11007" max="11008" width="9.85546875" style="220" customWidth="1"/>
    <col min="11009" max="11009" width="8.7109375" style="220" customWidth="1"/>
    <col min="11010" max="11010" width="9.42578125" style="220" customWidth="1"/>
    <col min="11011" max="11011" width="9.7109375" style="220" customWidth="1"/>
    <col min="11012" max="11012" width="10.28515625" style="220" customWidth="1"/>
    <col min="11013" max="11013" width="11" style="220" customWidth="1"/>
    <col min="11014" max="11015" width="8.85546875" style="220" customWidth="1"/>
    <col min="11016" max="11260" width="9.140625" style="220"/>
    <col min="11261" max="11261" width="19.140625" style="220" customWidth="1"/>
    <col min="11262" max="11262" width="10.42578125" style="220" customWidth="1"/>
    <col min="11263" max="11264" width="9.85546875" style="220" customWidth="1"/>
    <col min="11265" max="11265" width="8.7109375" style="220" customWidth="1"/>
    <col min="11266" max="11266" width="9.42578125" style="220" customWidth="1"/>
    <col min="11267" max="11267" width="9.7109375" style="220" customWidth="1"/>
    <col min="11268" max="11268" width="10.28515625" style="220" customWidth="1"/>
    <col min="11269" max="11269" width="11" style="220" customWidth="1"/>
    <col min="11270" max="11271" width="8.85546875" style="220" customWidth="1"/>
    <col min="11272" max="11516" width="9.140625" style="220"/>
    <col min="11517" max="11517" width="19.140625" style="220" customWidth="1"/>
    <col min="11518" max="11518" width="10.42578125" style="220" customWidth="1"/>
    <col min="11519" max="11520" width="9.85546875" style="220" customWidth="1"/>
    <col min="11521" max="11521" width="8.7109375" style="220" customWidth="1"/>
    <col min="11522" max="11522" width="9.42578125" style="220" customWidth="1"/>
    <col min="11523" max="11523" width="9.7109375" style="220" customWidth="1"/>
    <col min="11524" max="11524" width="10.28515625" style="220" customWidth="1"/>
    <col min="11525" max="11525" width="11" style="220" customWidth="1"/>
    <col min="11526" max="11527" width="8.85546875" style="220" customWidth="1"/>
    <col min="11528" max="11772" width="9.140625" style="220"/>
    <col min="11773" max="11773" width="19.140625" style="220" customWidth="1"/>
    <col min="11774" max="11774" width="10.42578125" style="220" customWidth="1"/>
    <col min="11775" max="11776" width="9.85546875" style="220" customWidth="1"/>
    <col min="11777" max="11777" width="8.7109375" style="220" customWidth="1"/>
    <col min="11778" max="11778" width="9.42578125" style="220" customWidth="1"/>
    <col min="11779" max="11779" width="9.7109375" style="220" customWidth="1"/>
    <col min="11780" max="11780" width="10.28515625" style="220" customWidth="1"/>
    <col min="11781" max="11781" width="11" style="220" customWidth="1"/>
    <col min="11782" max="11783" width="8.85546875" style="220" customWidth="1"/>
    <col min="11784" max="12028" width="9.140625" style="220"/>
    <col min="12029" max="12029" width="19.140625" style="220" customWidth="1"/>
    <col min="12030" max="12030" width="10.42578125" style="220" customWidth="1"/>
    <col min="12031" max="12032" width="9.85546875" style="220" customWidth="1"/>
    <col min="12033" max="12033" width="8.7109375" style="220" customWidth="1"/>
    <col min="12034" max="12034" width="9.42578125" style="220" customWidth="1"/>
    <col min="12035" max="12035" width="9.7109375" style="220" customWidth="1"/>
    <col min="12036" max="12036" width="10.28515625" style="220" customWidth="1"/>
    <col min="12037" max="12037" width="11" style="220" customWidth="1"/>
    <col min="12038" max="12039" width="8.85546875" style="220" customWidth="1"/>
    <col min="12040" max="12284" width="9.140625" style="220"/>
    <col min="12285" max="12285" width="19.140625" style="220" customWidth="1"/>
    <col min="12286" max="12286" width="10.42578125" style="220" customWidth="1"/>
    <col min="12287" max="12288" width="9.85546875" style="220" customWidth="1"/>
    <col min="12289" max="12289" width="8.7109375" style="220" customWidth="1"/>
    <col min="12290" max="12290" width="9.42578125" style="220" customWidth="1"/>
    <col min="12291" max="12291" width="9.7109375" style="220" customWidth="1"/>
    <col min="12292" max="12292" width="10.28515625" style="220" customWidth="1"/>
    <col min="12293" max="12293" width="11" style="220" customWidth="1"/>
    <col min="12294" max="12295" width="8.85546875" style="220" customWidth="1"/>
    <col min="12296" max="12540" width="9.140625" style="220"/>
    <col min="12541" max="12541" width="19.140625" style="220" customWidth="1"/>
    <col min="12542" max="12542" width="10.42578125" style="220" customWidth="1"/>
    <col min="12543" max="12544" width="9.85546875" style="220" customWidth="1"/>
    <col min="12545" max="12545" width="8.7109375" style="220" customWidth="1"/>
    <col min="12546" max="12546" width="9.42578125" style="220" customWidth="1"/>
    <col min="12547" max="12547" width="9.7109375" style="220" customWidth="1"/>
    <col min="12548" max="12548" width="10.28515625" style="220" customWidth="1"/>
    <col min="12549" max="12549" width="11" style="220" customWidth="1"/>
    <col min="12550" max="12551" width="8.85546875" style="220" customWidth="1"/>
    <col min="12552" max="12796" width="9.140625" style="220"/>
    <col min="12797" max="12797" width="19.140625" style="220" customWidth="1"/>
    <col min="12798" max="12798" width="10.42578125" style="220" customWidth="1"/>
    <col min="12799" max="12800" width="9.85546875" style="220" customWidth="1"/>
    <col min="12801" max="12801" width="8.7109375" style="220" customWidth="1"/>
    <col min="12802" max="12802" width="9.42578125" style="220" customWidth="1"/>
    <col min="12803" max="12803" width="9.7109375" style="220" customWidth="1"/>
    <col min="12804" max="12804" width="10.28515625" style="220" customWidth="1"/>
    <col min="12805" max="12805" width="11" style="220" customWidth="1"/>
    <col min="12806" max="12807" width="8.85546875" style="220" customWidth="1"/>
    <col min="12808" max="13052" width="9.140625" style="220"/>
    <col min="13053" max="13053" width="19.140625" style="220" customWidth="1"/>
    <col min="13054" max="13054" width="10.42578125" style="220" customWidth="1"/>
    <col min="13055" max="13056" width="9.85546875" style="220" customWidth="1"/>
    <col min="13057" max="13057" width="8.7109375" style="220" customWidth="1"/>
    <col min="13058" max="13058" width="9.42578125" style="220" customWidth="1"/>
    <col min="13059" max="13059" width="9.7109375" style="220" customWidth="1"/>
    <col min="13060" max="13060" width="10.28515625" style="220" customWidth="1"/>
    <col min="13061" max="13061" width="11" style="220" customWidth="1"/>
    <col min="13062" max="13063" width="8.85546875" style="220" customWidth="1"/>
    <col min="13064" max="13308" width="9.140625" style="220"/>
    <col min="13309" max="13309" width="19.140625" style="220" customWidth="1"/>
    <col min="13310" max="13310" width="10.42578125" style="220" customWidth="1"/>
    <col min="13311" max="13312" width="9.85546875" style="220" customWidth="1"/>
    <col min="13313" max="13313" width="8.7109375" style="220" customWidth="1"/>
    <col min="13314" max="13314" width="9.42578125" style="220" customWidth="1"/>
    <col min="13315" max="13315" width="9.7109375" style="220" customWidth="1"/>
    <col min="13316" max="13316" width="10.28515625" style="220" customWidth="1"/>
    <col min="13317" max="13317" width="11" style="220" customWidth="1"/>
    <col min="13318" max="13319" width="8.85546875" style="220" customWidth="1"/>
    <col min="13320" max="13564" width="9.140625" style="220"/>
    <col min="13565" max="13565" width="19.140625" style="220" customWidth="1"/>
    <col min="13566" max="13566" width="10.42578125" style="220" customWidth="1"/>
    <col min="13567" max="13568" width="9.85546875" style="220" customWidth="1"/>
    <col min="13569" max="13569" width="8.7109375" style="220" customWidth="1"/>
    <col min="13570" max="13570" width="9.42578125" style="220" customWidth="1"/>
    <col min="13571" max="13571" width="9.7109375" style="220" customWidth="1"/>
    <col min="13572" max="13572" width="10.28515625" style="220" customWidth="1"/>
    <col min="13573" max="13573" width="11" style="220" customWidth="1"/>
    <col min="13574" max="13575" width="8.85546875" style="220" customWidth="1"/>
    <col min="13576" max="13820" width="9.140625" style="220"/>
    <col min="13821" max="13821" width="19.140625" style="220" customWidth="1"/>
    <col min="13822" max="13822" width="10.42578125" style="220" customWidth="1"/>
    <col min="13823" max="13824" width="9.85546875" style="220" customWidth="1"/>
    <col min="13825" max="13825" width="8.7109375" style="220" customWidth="1"/>
    <col min="13826" max="13826" width="9.42578125" style="220" customWidth="1"/>
    <col min="13827" max="13827" width="9.7109375" style="220" customWidth="1"/>
    <col min="13828" max="13828" width="10.28515625" style="220" customWidth="1"/>
    <col min="13829" max="13829" width="11" style="220" customWidth="1"/>
    <col min="13830" max="13831" width="8.85546875" style="220" customWidth="1"/>
    <col min="13832" max="14076" width="9.140625" style="220"/>
    <col min="14077" max="14077" width="19.140625" style="220" customWidth="1"/>
    <col min="14078" max="14078" width="10.42578125" style="220" customWidth="1"/>
    <col min="14079" max="14080" width="9.85546875" style="220" customWidth="1"/>
    <col min="14081" max="14081" width="8.7109375" style="220" customWidth="1"/>
    <col min="14082" max="14082" width="9.42578125" style="220" customWidth="1"/>
    <col min="14083" max="14083" width="9.7109375" style="220" customWidth="1"/>
    <col min="14084" max="14084" width="10.28515625" style="220" customWidth="1"/>
    <col min="14085" max="14085" width="11" style="220" customWidth="1"/>
    <col min="14086" max="14087" width="8.85546875" style="220" customWidth="1"/>
    <col min="14088" max="14332" width="9.140625" style="220"/>
    <col min="14333" max="14333" width="19.140625" style="220" customWidth="1"/>
    <col min="14334" max="14334" width="10.42578125" style="220" customWidth="1"/>
    <col min="14335" max="14336" width="9.85546875" style="220" customWidth="1"/>
    <col min="14337" max="14337" width="8.7109375" style="220" customWidth="1"/>
    <col min="14338" max="14338" width="9.42578125" style="220" customWidth="1"/>
    <col min="14339" max="14339" width="9.7109375" style="220" customWidth="1"/>
    <col min="14340" max="14340" width="10.28515625" style="220" customWidth="1"/>
    <col min="14341" max="14341" width="11" style="220" customWidth="1"/>
    <col min="14342" max="14343" width="8.85546875" style="220" customWidth="1"/>
    <col min="14344" max="14588" width="9.140625" style="220"/>
    <col min="14589" max="14589" width="19.140625" style="220" customWidth="1"/>
    <col min="14590" max="14590" width="10.42578125" style="220" customWidth="1"/>
    <col min="14591" max="14592" width="9.85546875" style="220" customWidth="1"/>
    <col min="14593" max="14593" width="8.7109375" style="220" customWidth="1"/>
    <col min="14594" max="14594" width="9.42578125" style="220" customWidth="1"/>
    <col min="14595" max="14595" width="9.7109375" style="220" customWidth="1"/>
    <col min="14596" max="14596" width="10.28515625" style="220" customWidth="1"/>
    <col min="14597" max="14597" width="11" style="220" customWidth="1"/>
    <col min="14598" max="14599" width="8.85546875" style="220" customWidth="1"/>
    <col min="14600" max="14844" width="9.140625" style="220"/>
    <col min="14845" max="14845" width="19.140625" style="220" customWidth="1"/>
    <col min="14846" max="14846" width="10.42578125" style="220" customWidth="1"/>
    <col min="14847" max="14848" width="9.85546875" style="220" customWidth="1"/>
    <col min="14849" max="14849" width="8.7109375" style="220" customWidth="1"/>
    <col min="14850" max="14850" width="9.42578125" style="220" customWidth="1"/>
    <col min="14851" max="14851" width="9.7109375" style="220" customWidth="1"/>
    <col min="14852" max="14852" width="10.28515625" style="220" customWidth="1"/>
    <col min="14853" max="14853" width="11" style="220" customWidth="1"/>
    <col min="14854" max="14855" width="8.85546875" style="220" customWidth="1"/>
    <col min="14856" max="15100" width="9.140625" style="220"/>
    <col min="15101" max="15101" width="19.140625" style="220" customWidth="1"/>
    <col min="15102" max="15102" width="10.42578125" style="220" customWidth="1"/>
    <col min="15103" max="15104" width="9.85546875" style="220" customWidth="1"/>
    <col min="15105" max="15105" width="8.7109375" style="220" customWidth="1"/>
    <col min="15106" max="15106" width="9.42578125" style="220" customWidth="1"/>
    <col min="15107" max="15107" width="9.7109375" style="220" customWidth="1"/>
    <col min="15108" max="15108" width="10.28515625" style="220" customWidth="1"/>
    <col min="15109" max="15109" width="11" style="220" customWidth="1"/>
    <col min="15110" max="15111" width="8.85546875" style="220" customWidth="1"/>
    <col min="15112" max="15356" width="9.140625" style="220"/>
    <col min="15357" max="15357" width="19.140625" style="220" customWidth="1"/>
    <col min="15358" max="15358" width="10.42578125" style="220" customWidth="1"/>
    <col min="15359" max="15360" width="9.85546875" style="220" customWidth="1"/>
    <col min="15361" max="15361" width="8.7109375" style="220" customWidth="1"/>
    <col min="15362" max="15362" width="9.42578125" style="220" customWidth="1"/>
    <col min="15363" max="15363" width="9.7109375" style="220" customWidth="1"/>
    <col min="15364" max="15364" width="10.28515625" style="220" customWidth="1"/>
    <col min="15365" max="15365" width="11" style="220" customWidth="1"/>
    <col min="15366" max="15367" width="8.85546875" style="220" customWidth="1"/>
    <col min="15368" max="15612" width="9.140625" style="220"/>
    <col min="15613" max="15613" width="19.140625" style="220" customWidth="1"/>
    <col min="15614" max="15614" width="10.42578125" style="220" customWidth="1"/>
    <col min="15615" max="15616" width="9.85546875" style="220" customWidth="1"/>
    <col min="15617" max="15617" width="8.7109375" style="220" customWidth="1"/>
    <col min="15618" max="15618" width="9.42578125" style="220" customWidth="1"/>
    <col min="15619" max="15619" width="9.7109375" style="220" customWidth="1"/>
    <col min="15620" max="15620" width="10.28515625" style="220" customWidth="1"/>
    <col min="15621" max="15621" width="11" style="220" customWidth="1"/>
    <col min="15622" max="15623" width="8.85546875" style="220" customWidth="1"/>
    <col min="15624" max="15868" width="9.140625" style="220"/>
    <col min="15869" max="15869" width="19.140625" style="220" customWidth="1"/>
    <col min="15870" max="15870" width="10.42578125" style="220" customWidth="1"/>
    <col min="15871" max="15872" width="9.85546875" style="220" customWidth="1"/>
    <col min="15873" max="15873" width="8.7109375" style="220" customWidth="1"/>
    <col min="15874" max="15874" width="9.42578125" style="220" customWidth="1"/>
    <col min="15875" max="15875" width="9.7109375" style="220" customWidth="1"/>
    <col min="15876" max="15876" width="10.28515625" style="220" customWidth="1"/>
    <col min="15877" max="15877" width="11" style="220" customWidth="1"/>
    <col min="15878" max="15879" width="8.85546875" style="220" customWidth="1"/>
    <col min="15880" max="16124" width="9.140625" style="220"/>
    <col min="16125" max="16125" width="19.140625" style="220" customWidth="1"/>
    <col min="16126" max="16126" width="10.42578125" style="220" customWidth="1"/>
    <col min="16127" max="16128" width="9.85546875" style="220" customWidth="1"/>
    <col min="16129" max="16129" width="8.7109375" style="220" customWidth="1"/>
    <col min="16130" max="16130" width="9.42578125" style="220" customWidth="1"/>
    <col min="16131" max="16131" width="9.7109375" style="220" customWidth="1"/>
    <col min="16132" max="16132" width="10.28515625" style="220" customWidth="1"/>
    <col min="16133" max="16133" width="11" style="220" customWidth="1"/>
    <col min="16134" max="16135" width="8.85546875" style="220" customWidth="1"/>
    <col min="16136" max="16384" width="9.140625" style="220"/>
  </cols>
  <sheetData>
    <row r="1" spans="1:19" s="212" customFormat="1" ht="29.25" customHeight="1" x14ac:dyDescent="0.2">
      <c r="A1" s="433" t="s">
        <v>173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</row>
    <row r="2" spans="1:19" s="212" customFormat="1" x14ac:dyDescent="0.2">
      <c r="A2" s="213"/>
      <c r="B2" s="213"/>
      <c r="C2" s="213"/>
      <c r="D2" s="213"/>
      <c r="E2" s="213"/>
      <c r="F2" s="213"/>
      <c r="G2" s="214"/>
      <c r="K2" s="214" t="s">
        <v>140</v>
      </c>
    </row>
    <row r="3" spans="1:19" s="212" customFormat="1" ht="18" customHeight="1" x14ac:dyDescent="0.2">
      <c r="A3" s="436"/>
      <c r="B3" s="432" t="s">
        <v>174</v>
      </c>
      <c r="C3" s="435"/>
      <c r="D3" s="435"/>
      <c r="E3" s="435"/>
      <c r="F3" s="430"/>
      <c r="G3" s="432" t="s">
        <v>175</v>
      </c>
      <c r="H3" s="435"/>
      <c r="I3" s="435"/>
      <c r="J3" s="435"/>
      <c r="K3" s="435"/>
    </row>
    <row r="4" spans="1:19" s="212" customFormat="1" ht="14.25" customHeight="1" x14ac:dyDescent="0.2">
      <c r="A4" s="437"/>
      <c r="B4" s="432" t="s">
        <v>176</v>
      </c>
      <c r="C4" s="435"/>
      <c r="D4" s="430"/>
      <c r="E4" s="432" t="s">
        <v>221</v>
      </c>
      <c r="F4" s="430"/>
      <c r="G4" s="432" t="s">
        <v>176</v>
      </c>
      <c r="H4" s="435"/>
      <c r="I4" s="430"/>
      <c r="J4" s="432" t="s">
        <v>221</v>
      </c>
      <c r="K4" s="435"/>
    </row>
    <row r="5" spans="1:19" s="212" customFormat="1" ht="42" customHeight="1" x14ac:dyDescent="0.2">
      <c r="A5" s="438"/>
      <c r="B5" s="266" t="s">
        <v>195</v>
      </c>
      <c r="C5" s="266" t="s">
        <v>76</v>
      </c>
      <c r="D5" s="266" t="s">
        <v>208</v>
      </c>
      <c r="E5" s="266" t="s">
        <v>195</v>
      </c>
      <c r="F5" s="266" t="s">
        <v>76</v>
      </c>
      <c r="G5" s="266" t="s">
        <v>195</v>
      </c>
      <c r="H5" s="266" t="s">
        <v>76</v>
      </c>
      <c r="I5" s="266" t="s">
        <v>208</v>
      </c>
      <c r="J5" s="266" t="s">
        <v>195</v>
      </c>
      <c r="K5" s="267" t="s">
        <v>76</v>
      </c>
    </row>
    <row r="6" spans="1:19" s="212" customFormat="1" ht="12.75" customHeight="1" x14ac:dyDescent="0.2">
      <c r="A6" s="140" t="s">
        <v>84</v>
      </c>
      <c r="B6" s="268">
        <f>SUM(B7:B24)</f>
        <v>206262</v>
      </c>
      <c r="C6" s="268">
        <f>SUM(C7:C24)</f>
        <v>207052</v>
      </c>
      <c r="D6" s="317">
        <f>B6/C6*100</f>
        <v>99.618453335394008</v>
      </c>
      <c r="E6" s="268">
        <v>6</v>
      </c>
      <c r="F6" s="269">
        <v>7</v>
      </c>
      <c r="G6" s="268">
        <f>SUM(G7:G24)</f>
        <v>86680</v>
      </c>
      <c r="H6" s="268">
        <f>SUM(H7:H24)</f>
        <v>90033</v>
      </c>
      <c r="I6" s="317">
        <f>G6/H6*100</f>
        <v>96.275809980784828</v>
      </c>
      <c r="J6" s="268">
        <v>101</v>
      </c>
      <c r="K6" s="269">
        <v>95</v>
      </c>
      <c r="L6" s="216"/>
      <c r="M6" s="215"/>
      <c r="N6" s="215"/>
      <c r="O6" s="216"/>
      <c r="P6" s="215"/>
      <c r="Q6" s="215"/>
      <c r="R6" s="216"/>
      <c r="S6" s="217"/>
    </row>
    <row r="7" spans="1:19" s="212" customFormat="1" ht="12.75" customHeight="1" x14ac:dyDescent="0.2">
      <c r="A7" s="140" t="s">
        <v>85</v>
      </c>
      <c r="B7" s="268">
        <v>10507</v>
      </c>
      <c r="C7" s="268">
        <v>11201</v>
      </c>
      <c r="D7" s="275">
        <f t="shared" ref="D7:D23" si="0">B7/C7*100</f>
        <v>93.804124631729309</v>
      </c>
      <c r="E7" s="268">
        <v>3</v>
      </c>
      <c r="F7" s="269">
        <v>6</v>
      </c>
      <c r="G7" s="268">
        <v>3928</v>
      </c>
      <c r="H7" s="268">
        <v>1775</v>
      </c>
      <c r="I7" s="275">
        <f t="shared" ref="I7:I22" si="1">G7/H7*100</f>
        <v>221.29577464788733</v>
      </c>
      <c r="J7" s="268">
        <v>145</v>
      </c>
      <c r="K7" s="269">
        <v>111</v>
      </c>
      <c r="L7" s="216"/>
      <c r="M7" s="215"/>
      <c r="N7" s="215"/>
      <c r="O7" s="216"/>
      <c r="P7" s="215"/>
      <c r="Q7" s="215"/>
      <c r="R7" s="216"/>
      <c r="S7" s="217"/>
    </row>
    <row r="8" spans="1:19" s="212" customFormat="1" ht="12.75" customHeight="1" x14ac:dyDescent="0.2">
      <c r="A8" s="140" t="s">
        <v>86</v>
      </c>
      <c r="B8" s="268">
        <v>28933</v>
      </c>
      <c r="C8" s="268">
        <v>30119</v>
      </c>
      <c r="D8" s="275">
        <f t="shared" si="0"/>
        <v>96.062286264484214</v>
      </c>
      <c r="E8" s="268">
        <v>14</v>
      </c>
      <c r="F8" s="269">
        <v>14</v>
      </c>
      <c r="G8" s="268">
        <v>5480</v>
      </c>
      <c r="H8" s="268">
        <v>9032</v>
      </c>
      <c r="I8" s="275">
        <f t="shared" si="1"/>
        <v>60.673162090345436</v>
      </c>
      <c r="J8" s="268">
        <v>42</v>
      </c>
      <c r="K8" s="269">
        <v>42</v>
      </c>
      <c r="L8" s="216"/>
      <c r="M8" s="215"/>
      <c r="N8" s="215"/>
      <c r="O8" s="216"/>
      <c r="P8" s="215"/>
      <c r="Q8" s="215"/>
      <c r="R8" s="216"/>
      <c r="S8" s="217"/>
    </row>
    <row r="9" spans="1:19" s="212" customFormat="1" ht="12.75" customHeight="1" x14ac:dyDescent="0.2">
      <c r="A9" s="140" t="s">
        <v>87</v>
      </c>
      <c r="B9" s="268">
        <v>5741</v>
      </c>
      <c r="C9" s="268">
        <v>5659</v>
      </c>
      <c r="D9" s="275">
        <f t="shared" si="0"/>
        <v>101.44901926135358</v>
      </c>
      <c r="E9" s="268">
        <v>2</v>
      </c>
      <c r="F9" s="269">
        <v>2</v>
      </c>
      <c r="G9" s="268">
        <v>1214</v>
      </c>
      <c r="H9" s="268">
        <v>1694</v>
      </c>
      <c r="I9" s="275">
        <f t="shared" si="1"/>
        <v>71.664698937426209</v>
      </c>
      <c r="J9" s="268">
        <v>43</v>
      </c>
      <c r="K9" s="269">
        <v>43</v>
      </c>
      <c r="L9" s="216"/>
      <c r="M9" s="215"/>
      <c r="N9" s="215"/>
      <c r="O9" s="216"/>
      <c r="P9" s="215"/>
      <c r="Q9" s="215"/>
      <c r="R9" s="216"/>
      <c r="S9" s="217"/>
    </row>
    <row r="10" spans="1:19" s="212" customFormat="1" ht="12.75" customHeight="1" x14ac:dyDescent="0.2">
      <c r="A10" s="140" t="s">
        <v>88</v>
      </c>
      <c r="B10" s="268">
        <v>16129</v>
      </c>
      <c r="C10" s="268">
        <v>9213</v>
      </c>
      <c r="D10" s="275">
        <f t="shared" si="0"/>
        <v>175.06783892326061</v>
      </c>
      <c r="E10" s="268">
        <v>5</v>
      </c>
      <c r="F10" s="269">
        <v>3</v>
      </c>
      <c r="G10" s="268">
        <v>4815</v>
      </c>
      <c r="H10" s="268">
        <v>4584</v>
      </c>
      <c r="I10" s="275">
        <f t="shared" si="1"/>
        <v>105.0392670157068</v>
      </c>
      <c r="J10" s="268">
        <v>239</v>
      </c>
      <c r="K10" s="269">
        <v>111</v>
      </c>
      <c r="L10" s="216"/>
      <c r="M10" s="215"/>
      <c r="N10" s="277"/>
      <c r="O10" s="216"/>
      <c r="P10" s="215"/>
      <c r="Q10" s="215"/>
      <c r="R10" s="216"/>
      <c r="S10" s="217"/>
    </row>
    <row r="11" spans="1:19" s="212" customFormat="1" ht="12.75" customHeight="1" x14ac:dyDescent="0.2">
      <c r="A11" s="140" t="s">
        <v>89</v>
      </c>
      <c r="B11" s="268">
        <v>2658</v>
      </c>
      <c r="C11" s="268">
        <v>1977</v>
      </c>
      <c r="D11" s="275">
        <f t="shared" si="0"/>
        <v>134.44613050075873</v>
      </c>
      <c r="E11" s="268">
        <v>4</v>
      </c>
      <c r="F11" s="269">
        <v>2</v>
      </c>
      <c r="G11" s="268">
        <v>16</v>
      </c>
      <c r="H11" s="269" t="s">
        <v>203</v>
      </c>
      <c r="I11" s="275" t="s">
        <v>203</v>
      </c>
      <c r="J11" s="268">
        <v>14</v>
      </c>
      <c r="K11" s="269" t="s">
        <v>203</v>
      </c>
      <c r="L11" s="216"/>
      <c r="M11" s="218"/>
      <c r="N11" s="215"/>
      <c r="O11" s="218"/>
      <c r="P11" s="218"/>
      <c r="Q11" s="215"/>
      <c r="R11" s="218"/>
      <c r="S11" s="219"/>
    </row>
    <row r="12" spans="1:19" s="212" customFormat="1" ht="12.75" customHeight="1" x14ac:dyDescent="0.2">
      <c r="A12" s="140" t="s">
        <v>90</v>
      </c>
      <c r="B12" s="268">
        <v>9762</v>
      </c>
      <c r="C12" s="268">
        <v>8904</v>
      </c>
      <c r="D12" s="275">
        <f t="shared" si="0"/>
        <v>109.63611859838277</v>
      </c>
      <c r="E12" s="268">
        <v>2</v>
      </c>
      <c r="F12" s="269">
        <v>3</v>
      </c>
      <c r="G12" s="268">
        <v>1692</v>
      </c>
      <c r="H12" s="268">
        <v>1243</v>
      </c>
      <c r="I12" s="275">
        <f t="shared" si="1"/>
        <v>136.12228479485117</v>
      </c>
      <c r="J12" s="268">
        <v>77</v>
      </c>
      <c r="K12" s="269">
        <v>64</v>
      </c>
      <c r="L12" s="216"/>
      <c r="M12" s="215"/>
      <c r="N12" s="215"/>
      <c r="O12" s="216"/>
      <c r="P12" s="215"/>
      <c r="Q12" s="215"/>
      <c r="R12" s="216"/>
      <c r="S12" s="217"/>
    </row>
    <row r="13" spans="1:19" s="212" customFormat="1" ht="12.75" customHeight="1" x14ac:dyDescent="0.2">
      <c r="A13" s="140" t="s">
        <v>91</v>
      </c>
      <c r="B13" s="268">
        <v>7333</v>
      </c>
      <c r="C13" s="268">
        <v>7910</v>
      </c>
      <c r="D13" s="275">
        <f t="shared" si="0"/>
        <v>92.705436156763582</v>
      </c>
      <c r="E13" s="268">
        <v>4</v>
      </c>
      <c r="F13" s="269">
        <v>5</v>
      </c>
      <c r="G13" s="268">
        <v>283</v>
      </c>
      <c r="H13" s="268">
        <v>967</v>
      </c>
      <c r="I13" s="275">
        <f t="shared" si="1"/>
        <v>29.265770423991729</v>
      </c>
      <c r="J13" s="268">
        <v>15</v>
      </c>
      <c r="K13" s="269">
        <v>62</v>
      </c>
      <c r="L13" s="216"/>
      <c r="M13" s="215"/>
      <c r="N13" s="215"/>
      <c r="O13" s="216"/>
      <c r="P13" s="215"/>
      <c r="Q13" s="215"/>
      <c r="R13" s="216"/>
      <c r="S13" s="217"/>
    </row>
    <row r="14" spans="1:19" s="212" customFormat="1" ht="12.75" customHeight="1" x14ac:dyDescent="0.2">
      <c r="A14" s="140" t="s">
        <v>92</v>
      </c>
      <c r="B14" s="268">
        <v>16288</v>
      </c>
      <c r="C14" s="268">
        <v>17803</v>
      </c>
      <c r="D14" s="275">
        <f t="shared" si="0"/>
        <v>91.490198281188555</v>
      </c>
      <c r="E14" s="268">
        <v>7</v>
      </c>
      <c r="F14" s="269">
        <v>9</v>
      </c>
      <c r="G14" s="268">
        <v>2133</v>
      </c>
      <c r="H14" s="268">
        <v>1204</v>
      </c>
      <c r="I14" s="275">
        <f t="shared" si="1"/>
        <v>177.1594684385382</v>
      </c>
      <c r="J14" s="268">
        <v>69</v>
      </c>
      <c r="K14" s="269">
        <v>30</v>
      </c>
      <c r="L14" s="216"/>
      <c r="M14" s="215"/>
      <c r="N14" s="215"/>
      <c r="O14" s="216"/>
      <c r="P14" s="215"/>
      <c r="Q14" s="215"/>
      <c r="R14" s="216"/>
      <c r="S14" s="217"/>
    </row>
    <row r="15" spans="1:19" s="212" customFormat="1" ht="12.75" customHeight="1" x14ac:dyDescent="0.2">
      <c r="A15" s="140" t="s">
        <v>93</v>
      </c>
      <c r="B15" s="268">
        <v>20890</v>
      </c>
      <c r="C15" s="268">
        <v>21593</v>
      </c>
      <c r="D15" s="275">
        <f t="shared" si="0"/>
        <v>96.744315287361644</v>
      </c>
      <c r="E15" s="268">
        <v>10</v>
      </c>
      <c r="F15" s="269">
        <v>11</v>
      </c>
      <c r="G15" s="268">
        <v>9360</v>
      </c>
      <c r="H15" s="268">
        <v>8092</v>
      </c>
      <c r="I15" s="275">
        <f t="shared" si="1"/>
        <v>115.66979733069698</v>
      </c>
      <c r="J15" s="268">
        <v>124</v>
      </c>
      <c r="K15" s="269">
        <v>94</v>
      </c>
      <c r="L15" s="216"/>
      <c r="M15" s="215"/>
      <c r="N15" s="215"/>
      <c r="O15" s="216"/>
      <c r="P15" s="215"/>
      <c r="Q15" s="215"/>
      <c r="R15" s="216"/>
      <c r="S15" s="217"/>
    </row>
    <row r="16" spans="1:19" s="212" customFormat="1" ht="12.75" customHeight="1" x14ac:dyDescent="0.2">
      <c r="A16" s="140" t="s">
        <v>94</v>
      </c>
      <c r="B16" s="268">
        <v>12003</v>
      </c>
      <c r="C16" s="268">
        <v>11036</v>
      </c>
      <c r="D16" s="275">
        <f t="shared" si="0"/>
        <v>108.76223269300471</v>
      </c>
      <c r="E16" s="268">
        <v>8</v>
      </c>
      <c r="F16" s="269">
        <v>9</v>
      </c>
      <c r="G16" s="268">
        <v>16379</v>
      </c>
      <c r="H16" s="268">
        <v>17197</v>
      </c>
      <c r="I16" s="275">
        <f t="shared" si="1"/>
        <v>95.243356399371976</v>
      </c>
      <c r="J16" s="268">
        <v>134</v>
      </c>
      <c r="K16" s="269">
        <v>148</v>
      </c>
      <c r="L16" s="216"/>
      <c r="M16" s="215"/>
      <c r="N16" s="215"/>
      <c r="O16" s="216"/>
      <c r="P16" s="215"/>
      <c r="Q16" s="215"/>
      <c r="R16" s="216"/>
      <c r="S16" s="217"/>
    </row>
    <row r="17" spans="1:19" s="212" customFormat="1" ht="12.75" customHeight="1" x14ac:dyDescent="0.2">
      <c r="A17" s="140" t="s">
        <v>95</v>
      </c>
      <c r="B17" s="268">
        <v>3720</v>
      </c>
      <c r="C17" s="268">
        <v>3874</v>
      </c>
      <c r="D17" s="275">
        <f t="shared" si="0"/>
        <v>96.024780588538988</v>
      </c>
      <c r="E17" s="268">
        <v>2</v>
      </c>
      <c r="F17" s="269">
        <v>3</v>
      </c>
      <c r="G17" s="268">
        <v>13</v>
      </c>
      <c r="H17" s="268">
        <v>16</v>
      </c>
      <c r="I17" s="275">
        <f t="shared" si="1"/>
        <v>81.25</v>
      </c>
      <c r="J17" s="268">
        <v>6</v>
      </c>
      <c r="K17" s="269">
        <v>16</v>
      </c>
      <c r="L17" s="216"/>
      <c r="M17" s="215"/>
      <c r="N17" s="215"/>
      <c r="O17" s="216"/>
      <c r="P17" s="215"/>
      <c r="Q17" s="215"/>
      <c r="R17" s="216"/>
      <c r="S17" s="217"/>
    </row>
    <row r="18" spans="1:19" s="212" customFormat="1" ht="12.75" customHeight="1" x14ac:dyDescent="0.2">
      <c r="A18" s="140" t="s">
        <v>97</v>
      </c>
      <c r="B18" s="268">
        <v>15986</v>
      </c>
      <c r="C18" s="268">
        <v>15988</v>
      </c>
      <c r="D18" s="275">
        <f t="shared" si="0"/>
        <v>99.987490617963473</v>
      </c>
      <c r="E18" s="268">
        <v>8</v>
      </c>
      <c r="F18" s="269">
        <v>9</v>
      </c>
      <c r="G18" s="268">
        <v>16631</v>
      </c>
      <c r="H18" s="268">
        <v>18830</v>
      </c>
      <c r="I18" s="275">
        <f t="shared" si="1"/>
        <v>88.32182687201275</v>
      </c>
      <c r="J18" s="268">
        <v>213</v>
      </c>
      <c r="K18" s="269">
        <v>159</v>
      </c>
      <c r="L18" s="216"/>
      <c r="M18" s="215"/>
      <c r="N18" s="215"/>
      <c r="O18" s="216"/>
      <c r="P18" s="215"/>
      <c r="Q18" s="215"/>
      <c r="R18" s="216"/>
      <c r="S18" s="217"/>
    </row>
    <row r="19" spans="1:19" s="212" customFormat="1" ht="12.75" customHeight="1" x14ac:dyDescent="0.2">
      <c r="A19" s="140" t="s">
        <v>98</v>
      </c>
      <c r="B19" s="268">
        <v>28832</v>
      </c>
      <c r="C19" s="268">
        <v>31340</v>
      </c>
      <c r="D19" s="275">
        <f t="shared" si="0"/>
        <v>91.997447351627315</v>
      </c>
      <c r="E19" s="268">
        <v>16</v>
      </c>
      <c r="F19" s="269">
        <v>20</v>
      </c>
      <c r="G19" s="268">
        <v>20117</v>
      </c>
      <c r="H19" s="268">
        <v>20854</v>
      </c>
      <c r="I19" s="275">
        <f t="shared" si="1"/>
        <v>96.465905821425153</v>
      </c>
      <c r="J19" s="268">
        <v>93</v>
      </c>
      <c r="K19" s="269">
        <v>91</v>
      </c>
      <c r="L19" s="216"/>
      <c r="M19" s="215"/>
      <c r="N19" s="215"/>
      <c r="O19" s="216"/>
      <c r="P19" s="215"/>
      <c r="Q19" s="215"/>
      <c r="R19" s="216"/>
      <c r="S19" s="217"/>
    </row>
    <row r="20" spans="1:19" s="212" customFormat="1" ht="12.75" customHeight="1" x14ac:dyDescent="0.2">
      <c r="A20" s="140" t="s">
        <v>205</v>
      </c>
      <c r="B20" s="268">
        <v>15067</v>
      </c>
      <c r="C20" s="268">
        <v>17139</v>
      </c>
      <c r="D20" s="275">
        <f t="shared" si="0"/>
        <v>87.910613221308125</v>
      </c>
      <c r="E20" s="268">
        <v>3</v>
      </c>
      <c r="F20" s="269">
        <v>4</v>
      </c>
      <c r="G20" s="268">
        <v>17</v>
      </c>
      <c r="H20" s="268">
        <v>11</v>
      </c>
      <c r="I20" s="275">
        <f t="shared" si="1"/>
        <v>154.54545454545453</v>
      </c>
      <c r="J20" s="268">
        <v>12</v>
      </c>
      <c r="K20" s="269">
        <v>10</v>
      </c>
      <c r="L20" s="216"/>
      <c r="M20" s="215"/>
      <c r="N20" s="215"/>
      <c r="O20" s="216"/>
      <c r="P20" s="215"/>
      <c r="Q20" s="215"/>
      <c r="R20" s="216"/>
      <c r="S20" s="217"/>
    </row>
    <row r="21" spans="1:19" s="212" customFormat="1" ht="12.75" customHeight="1" x14ac:dyDescent="0.2">
      <c r="A21" s="140" t="s">
        <v>100</v>
      </c>
      <c r="B21" s="268">
        <v>1848</v>
      </c>
      <c r="C21" s="268">
        <v>1892</v>
      </c>
      <c r="D21" s="275">
        <f t="shared" si="0"/>
        <v>97.674418604651152</v>
      </c>
      <c r="E21" s="268">
        <v>3</v>
      </c>
      <c r="F21" s="269">
        <v>6</v>
      </c>
      <c r="G21" s="268" t="s">
        <v>203</v>
      </c>
      <c r="H21" s="268">
        <v>11</v>
      </c>
      <c r="I21" s="275" t="s">
        <v>203</v>
      </c>
      <c r="J21" s="268" t="s">
        <v>203</v>
      </c>
      <c r="K21" s="269" t="s">
        <v>203</v>
      </c>
      <c r="L21" s="216"/>
      <c r="M21" s="215"/>
      <c r="N21" s="215"/>
      <c r="O21" s="216"/>
      <c r="P21" s="215"/>
      <c r="Q21" s="215"/>
      <c r="R21" s="216"/>
      <c r="S21" s="217"/>
    </row>
    <row r="22" spans="1:19" s="212" customFormat="1" ht="12.75" customHeight="1" x14ac:dyDescent="0.2">
      <c r="A22" s="140" t="s">
        <v>101</v>
      </c>
      <c r="B22" s="268">
        <v>10564</v>
      </c>
      <c r="C22" s="268">
        <v>11396</v>
      </c>
      <c r="D22" s="275">
        <f t="shared" si="0"/>
        <v>92.699192699192707</v>
      </c>
      <c r="E22" s="268">
        <v>6</v>
      </c>
      <c r="F22" s="269">
        <v>7</v>
      </c>
      <c r="G22" s="268">
        <v>4602</v>
      </c>
      <c r="H22" s="268">
        <v>4507</v>
      </c>
      <c r="I22" s="275">
        <f t="shared" si="1"/>
        <v>102.10783226092745</v>
      </c>
      <c r="J22" s="268">
        <v>62</v>
      </c>
      <c r="K22" s="269">
        <v>65</v>
      </c>
      <c r="L22" s="216"/>
      <c r="M22" s="215"/>
      <c r="N22" s="215"/>
      <c r="O22" s="216"/>
      <c r="P22" s="215"/>
      <c r="Q22" s="215"/>
      <c r="R22" s="216"/>
      <c r="S22" s="217"/>
    </row>
    <row r="23" spans="1:19" s="212" customFormat="1" ht="12.75" customHeight="1" x14ac:dyDescent="0.2">
      <c r="A23" s="140" t="s">
        <v>206</v>
      </c>
      <c r="B23" s="268">
        <v>1</v>
      </c>
      <c r="C23" s="268">
        <v>2</v>
      </c>
      <c r="D23" s="275">
        <f t="shared" si="0"/>
        <v>50</v>
      </c>
      <c r="E23" s="268">
        <v>1</v>
      </c>
      <c r="F23" s="269">
        <v>1</v>
      </c>
      <c r="G23" s="269" t="s">
        <v>203</v>
      </c>
      <c r="H23" s="269" t="s">
        <v>203</v>
      </c>
      <c r="I23" s="275" t="s">
        <v>203</v>
      </c>
      <c r="J23" s="269" t="s">
        <v>203</v>
      </c>
      <c r="K23" s="269" t="s">
        <v>203</v>
      </c>
      <c r="L23" s="216"/>
      <c r="M23" s="215"/>
      <c r="N23" s="215"/>
      <c r="O23" s="216"/>
      <c r="P23" s="215"/>
      <c r="Q23" s="215"/>
      <c r="R23" s="216"/>
      <c r="S23" s="217"/>
    </row>
    <row r="24" spans="1:19" s="212" customFormat="1" x14ac:dyDescent="0.2">
      <c r="A24" s="141" t="s">
        <v>204</v>
      </c>
      <c r="B24" s="270" t="s">
        <v>203</v>
      </c>
      <c r="C24" s="270">
        <v>6</v>
      </c>
      <c r="D24" s="271" t="s">
        <v>203</v>
      </c>
      <c r="E24" s="270" t="s">
        <v>203</v>
      </c>
      <c r="F24" s="272">
        <v>1</v>
      </c>
      <c r="G24" s="272" t="s">
        <v>203</v>
      </c>
      <c r="H24" s="270">
        <v>16</v>
      </c>
      <c r="I24" s="271" t="s">
        <v>203</v>
      </c>
      <c r="J24" s="272" t="s">
        <v>203</v>
      </c>
      <c r="K24" s="272">
        <v>100</v>
      </c>
    </row>
    <row r="25" spans="1:19" s="212" customFormat="1" x14ac:dyDescent="0.2">
      <c r="A25" s="142"/>
      <c r="B25" s="273"/>
      <c r="C25" s="273"/>
      <c r="D25" s="275"/>
      <c r="E25" s="273"/>
      <c r="F25" s="274"/>
      <c r="G25" s="274"/>
      <c r="H25" s="274"/>
      <c r="I25" s="274"/>
      <c r="J25" s="274"/>
      <c r="K25" s="274"/>
    </row>
    <row r="26" spans="1:19" s="212" customFormat="1" ht="12.75" customHeight="1" x14ac:dyDescent="0.2">
      <c r="A26" s="276"/>
      <c r="B26" s="434" t="s">
        <v>222</v>
      </c>
      <c r="C26" s="434" t="s">
        <v>223</v>
      </c>
      <c r="D26" s="434" t="s">
        <v>223</v>
      </c>
      <c r="E26" s="434" t="s">
        <v>223</v>
      </c>
      <c r="F26" s="434" t="s">
        <v>223</v>
      </c>
      <c r="G26" s="434" t="s">
        <v>223</v>
      </c>
      <c r="H26" s="434" t="s">
        <v>223</v>
      </c>
      <c r="I26" s="434" t="s">
        <v>223</v>
      </c>
      <c r="J26" s="434" t="s">
        <v>223</v>
      </c>
      <c r="K26" s="434" t="s">
        <v>223</v>
      </c>
    </row>
    <row r="27" spans="1:19" s="212" customFormat="1" ht="15.75" customHeight="1" x14ac:dyDescent="0.2">
      <c r="A27" s="430"/>
      <c r="B27" s="431" t="s">
        <v>177</v>
      </c>
      <c r="C27" s="431"/>
      <c r="D27" s="431"/>
      <c r="E27" s="431"/>
      <c r="F27" s="431"/>
      <c r="G27" s="431" t="s">
        <v>178</v>
      </c>
      <c r="H27" s="431"/>
      <c r="I27" s="431"/>
      <c r="J27" s="431"/>
      <c r="K27" s="432"/>
    </row>
    <row r="28" spans="1:19" s="212" customFormat="1" ht="15.75" customHeight="1" x14ac:dyDescent="0.2">
      <c r="A28" s="430"/>
      <c r="B28" s="431" t="s">
        <v>176</v>
      </c>
      <c r="C28" s="431"/>
      <c r="D28" s="431"/>
      <c r="E28" s="431" t="s">
        <v>221</v>
      </c>
      <c r="F28" s="431"/>
      <c r="G28" s="431" t="s">
        <v>176</v>
      </c>
      <c r="H28" s="431"/>
      <c r="I28" s="431"/>
      <c r="J28" s="431" t="s">
        <v>221</v>
      </c>
      <c r="K28" s="432"/>
    </row>
    <row r="29" spans="1:19" s="212" customFormat="1" ht="36" customHeight="1" x14ac:dyDescent="0.2">
      <c r="A29" s="430"/>
      <c r="B29" s="266" t="s">
        <v>195</v>
      </c>
      <c r="C29" s="266" t="s">
        <v>76</v>
      </c>
      <c r="D29" s="266" t="s">
        <v>208</v>
      </c>
      <c r="E29" s="266" t="s">
        <v>195</v>
      </c>
      <c r="F29" s="266" t="s">
        <v>76</v>
      </c>
      <c r="G29" s="266" t="s">
        <v>195</v>
      </c>
      <c r="H29" s="266" t="s">
        <v>76</v>
      </c>
      <c r="I29" s="266" t="s">
        <v>208</v>
      </c>
      <c r="J29" s="266" t="s">
        <v>195</v>
      </c>
      <c r="K29" s="267" t="s">
        <v>76</v>
      </c>
    </row>
    <row r="30" spans="1:19" s="212" customFormat="1" x14ac:dyDescent="0.2">
      <c r="A30" s="140" t="s">
        <v>84</v>
      </c>
      <c r="B30" s="268">
        <f>SUM(B31:B48)</f>
        <v>319702</v>
      </c>
      <c r="C30" s="268">
        <f>SUM(C31:C48)</f>
        <v>349366</v>
      </c>
      <c r="D30" s="317">
        <f t="shared" ref="D30:D47" si="2">B30/C30*100</f>
        <v>91.509190934435523</v>
      </c>
      <c r="E30" s="268">
        <v>3</v>
      </c>
      <c r="F30" s="269">
        <v>4</v>
      </c>
      <c r="G30" s="268">
        <f>SUM(G31:G48)</f>
        <v>41874</v>
      </c>
      <c r="H30" s="268">
        <f>SUM(H31:H48)</f>
        <v>45430</v>
      </c>
      <c r="I30" s="317">
        <f t="shared" ref="I30:I46" si="3">G30/H30*100</f>
        <v>92.172573189522339</v>
      </c>
      <c r="J30" s="268">
        <v>4</v>
      </c>
      <c r="K30" s="269">
        <v>4</v>
      </c>
      <c r="L30" s="216"/>
      <c r="M30" s="215"/>
      <c r="N30" s="215"/>
      <c r="O30" s="216"/>
      <c r="P30" s="215"/>
      <c r="Q30" s="215"/>
      <c r="R30" s="216"/>
      <c r="S30" s="216"/>
    </row>
    <row r="31" spans="1:19" s="212" customFormat="1" x14ac:dyDescent="0.2">
      <c r="A31" s="140" t="s">
        <v>85</v>
      </c>
      <c r="B31" s="268">
        <v>24986</v>
      </c>
      <c r="C31" s="268">
        <v>25459</v>
      </c>
      <c r="D31" s="275">
        <f t="shared" si="2"/>
        <v>98.142110844887867</v>
      </c>
      <c r="E31" s="268">
        <v>4</v>
      </c>
      <c r="F31" s="269">
        <v>5</v>
      </c>
      <c r="G31" s="268">
        <v>2274</v>
      </c>
      <c r="H31" s="268">
        <v>1659</v>
      </c>
      <c r="I31" s="275">
        <f t="shared" si="3"/>
        <v>137.07052441229658</v>
      </c>
      <c r="J31" s="268">
        <v>4</v>
      </c>
      <c r="K31" s="269">
        <v>3</v>
      </c>
      <c r="L31" s="216"/>
      <c r="M31" s="215"/>
      <c r="N31" s="215"/>
      <c r="O31" s="216"/>
      <c r="P31" s="215"/>
      <c r="Q31" s="215"/>
      <c r="R31" s="216"/>
      <c r="S31" s="216"/>
    </row>
    <row r="32" spans="1:19" s="212" customFormat="1" x14ac:dyDescent="0.2">
      <c r="A32" s="140" t="s">
        <v>86</v>
      </c>
      <c r="B32" s="268">
        <v>20422</v>
      </c>
      <c r="C32" s="268">
        <v>20001</v>
      </c>
      <c r="D32" s="275">
        <f t="shared" si="2"/>
        <v>102.10489475526224</v>
      </c>
      <c r="E32" s="268">
        <v>7</v>
      </c>
      <c r="F32" s="269">
        <v>7</v>
      </c>
      <c r="G32" s="268">
        <v>2098</v>
      </c>
      <c r="H32" s="268">
        <v>2158</v>
      </c>
      <c r="I32" s="275">
        <f t="shared" si="3"/>
        <v>97.219647822057468</v>
      </c>
      <c r="J32" s="268">
        <v>10</v>
      </c>
      <c r="K32" s="269">
        <v>10</v>
      </c>
      <c r="L32" s="216"/>
      <c r="M32" s="215"/>
      <c r="N32" s="215"/>
      <c r="O32" s="216"/>
      <c r="P32" s="215"/>
      <c r="Q32" s="215"/>
      <c r="R32" s="216"/>
      <c r="S32" s="216"/>
    </row>
    <row r="33" spans="1:19" s="212" customFormat="1" x14ac:dyDescent="0.2">
      <c r="A33" s="140" t="s">
        <v>87</v>
      </c>
      <c r="B33" s="268">
        <v>1559</v>
      </c>
      <c r="C33" s="268">
        <v>1546</v>
      </c>
      <c r="D33" s="275">
        <f t="shared" si="2"/>
        <v>100.84087968952133</v>
      </c>
      <c r="E33" s="268">
        <v>0</v>
      </c>
      <c r="F33" s="269">
        <v>0</v>
      </c>
      <c r="G33" s="268">
        <v>192</v>
      </c>
      <c r="H33" s="268">
        <v>199</v>
      </c>
      <c r="I33" s="275">
        <f t="shared" si="3"/>
        <v>96.482412060301499</v>
      </c>
      <c r="J33" s="268">
        <v>0</v>
      </c>
      <c r="K33" s="269">
        <v>0</v>
      </c>
      <c r="L33" s="216"/>
      <c r="M33" s="215"/>
      <c r="N33" s="215"/>
      <c r="O33" s="216"/>
      <c r="P33" s="215"/>
      <c r="Q33" s="215"/>
      <c r="R33" s="216"/>
      <c r="S33" s="216"/>
    </row>
    <row r="34" spans="1:19" s="212" customFormat="1" x14ac:dyDescent="0.2">
      <c r="A34" s="140" t="s">
        <v>88</v>
      </c>
      <c r="B34" s="268">
        <v>18399</v>
      </c>
      <c r="C34" s="268">
        <v>17648</v>
      </c>
      <c r="D34" s="275">
        <f t="shared" si="2"/>
        <v>104.25543970988214</v>
      </c>
      <c r="E34" s="268">
        <v>1</v>
      </c>
      <c r="F34" s="269">
        <v>2</v>
      </c>
      <c r="G34" s="268">
        <v>3410</v>
      </c>
      <c r="H34" s="268">
        <v>1961</v>
      </c>
      <c r="I34" s="275">
        <f t="shared" si="3"/>
        <v>173.89087200407957</v>
      </c>
      <c r="J34" s="268">
        <v>4</v>
      </c>
      <c r="K34" s="269">
        <v>4</v>
      </c>
      <c r="L34" s="216"/>
      <c r="M34" s="215"/>
      <c r="N34" s="215"/>
      <c r="O34" s="216"/>
      <c r="P34" s="215"/>
      <c r="Q34" s="215"/>
      <c r="R34" s="216"/>
      <c r="S34" s="216"/>
    </row>
    <row r="35" spans="1:19" s="212" customFormat="1" x14ac:dyDescent="0.2">
      <c r="A35" s="140" t="s">
        <v>89</v>
      </c>
      <c r="B35" s="268">
        <v>7340</v>
      </c>
      <c r="C35" s="268">
        <v>5376</v>
      </c>
      <c r="D35" s="275">
        <f t="shared" si="2"/>
        <v>136.5327380952381</v>
      </c>
      <c r="E35" s="268">
        <v>3</v>
      </c>
      <c r="F35" s="269">
        <v>2</v>
      </c>
      <c r="G35" s="268">
        <v>1964</v>
      </c>
      <c r="H35" s="268">
        <v>1848</v>
      </c>
      <c r="I35" s="275">
        <f t="shared" si="3"/>
        <v>106.27705627705627</v>
      </c>
      <c r="J35" s="268">
        <v>3</v>
      </c>
      <c r="K35" s="269">
        <v>3</v>
      </c>
      <c r="L35" s="216"/>
      <c r="M35" s="215"/>
      <c r="N35" s="215"/>
      <c r="O35" s="216"/>
      <c r="P35" s="215"/>
      <c r="Q35" s="215"/>
      <c r="R35" s="216"/>
      <c r="S35" s="216"/>
    </row>
    <row r="36" spans="1:19" s="212" customFormat="1" x14ac:dyDescent="0.2">
      <c r="A36" s="140" t="s">
        <v>90</v>
      </c>
      <c r="B36" s="268">
        <v>21604</v>
      </c>
      <c r="C36" s="268">
        <v>22272</v>
      </c>
      <c r="D36" s="275">
        <f t="shared" si="2"/>
        <v>97.000718390804593</v>
      </c>
      <c r="E36" s="268">
        <v>3</v>
      </c>
      <c r="F36" s="269">
        <v>4</v>
      </c>
      <c r="G36" s="268">
        <v>5908</v>
      </c>
      <c r="H36" s="268">
        <v>6302</v>
      </c>
      <c r="I36" s="275">
        <f t="shared" si="3"/>
        <v>93.748016502697553</v>
      </c>
      <c r="J36" s="268">
        <v>6</v>
      </c>
      <c r="K36" s="269">
        <v>6</v>
      </c>
      <c r="L36" s="216"/>
      <c r="M36" s="215"/>
      <c r="N36" s="215"/>
      <c r="O36" s="216"/>
      <c r="P36" s="215"/>
      <c r="Q36" s="215"/>
      <c r="R36" s="216"/>
      <c r="S36" s="216"/>
    </row>
    <row r="37" spans="1:19" s="212" customFormat="1" x14ac:dyDescent="0.2">
      <c r="A37" s="140" t="s">
        <v>91</v>
      </c>
      <c r="B37" s="268">
        <v>37186</v>
      </c>
      <c r="C37" s="268">
        <v>38370</v>
      </c>
      <c r="D37" s="275">
        <f t="shared" si="2"/>
        <v>96.914255929111278</v>
      </c>
      <c r="E37" s="268">
        <v>2</v>
      </c>
      <c r="F37" s="269">
        <v>3</v>
      </c>
      <c r="G37" s="268">
        <v>1655</v>
      </c>
      <c r="H37" s="268">
        <v>1649</v>
      </c>
      <c r="I37" s="275">
        <f t="shared" si="3"/>
        <v>100.36385688295937</v>
      </c>
      <c r="J37" s="268">
        <v>3</v>
      </c>
      <c r="K37" s="269">
        <v>3</v>
      </c>
      <c r="L37" s="216"/>
      <c r="M37" s="215"/>
      <c r="N37" s="215"/>
      <c r="O37" s="216"/>
      <c r="P37" s="215"/>
      <c r="Q37" s="215"/>
      <c r="R37" s="216"/>
      <c r="S37" s="216"/>
    </row>
    <row r="38" spans="1:19" s="212" customFormat="1" x14ac:dyDescent="0.2">
      <c r="A38" s="140" t="s">
        <v>92</v>
      </c>
      <c r="B38" s="268">
        <v>12274</v>
      </c>
      <c r="C38" s="268">
        <v>12182</v>
      </c>
      <c r="D38" s="275">
        <f t="shared" si="2"/>
        <v>100.75521260876702</v>
      </c>
      <c r="E38" s="268">
        <v>2</v>
      </c>
      <c r="F38" s="269">
        <v>2</v>
      </c>
      <c r="G38" s="268">
        <v>5138</v>
      </c>
      <c r="H38" s="268">
        <v>6189</v>
      </c>
      <c r="I38" s="275">
        <f t="shared" si="3"/>
        <v>83.018258200032307</v>
      </c>
      <c r="J38" s="268">
        <v>4</v>
      </c>
      <c r="K38" s="269">
        <v>5</v>
      </c>
      <c r="L38" s="216"/>
      <c r="M38" s="215"/>
      <c r="N38" s="215"/>
      <c r="O38" s="216"/>
      <c r="P38" s="215"/>
      <c r="Q38" s="215"/>
      <c r="R38" s="216"/>
      <c r="S38" s="216"/>
    </row>
    <row r="39" spans="1:19" s="212" customFormat="1" x14ac:dyDescent="0.2">
      <c r="A39" s="140" t="s">
        <v>93</v>
      </c>
      <c r="B39" s="268">
        <v>17443</v>
      </c>
      <c r="C39" s="268">
        <v>17940</v>
      </c>
      <c r="D39" s="275">
        <f t="shared" si="2"/>
        <v>97.229654403567451</v>
      </c>
      <c r="E39" s="268">
        <v>8</v>
      </c>
      <c r="F39" s="269">
        <v>5</v>
      </c>
      <c r="G39" s="268">
        <v>3565</v>
      </c>
      <c r="H39" s="268">
        <v>3929</v>
      </c>
      <c r="I39" s="275">
        <f t="shared" si="3"/>
        <v>90.735556121150424</v>
      </c>
      <c r="J39" s="268">
        <v>5</v>
      </c>
      <c r="K39" s="269">
        <v>5</v>
      </c>
      <c r="L39" s="216"/>
      <c r="M39" s="215"/>
      <c r="N39" s="215"/>
      <c r="O39" s="216"/>
      <c r="P39" s="215"/>
      <c r="Q39" s="215"/>
      <c r="R39" s="216"/>
      <c r="S39" s="216"/>
    </row>
    <row r="40" spans="1:19" s="212" customFormat="1" x14ac:dyDescent="0.2">
      <c r="A40" s="140" t="s">
        <v>94</v>
      </c>
      <c r="B40" s="268">
        <v>13831</v>
      </c>
      <c r="C40" s="268">
        <v>13873</v>
      </c>
      <c r="D40" s="275">
        <f t="shared" si="2"/>
        <v>99.697253658184962</v>
      </c>
      <c r="E40" s="268">
        <v>8</v>
      </c>
      <c r="F40" s="269">
        <v>8</v>
      </c>
      <c r="G40" s="268">
        <v>926</v>
      </c>
      <c r="H40" s="268">
        <v>870</v>
      </c>
      <c r="I40" s="275">
        <f t="shared" si="3"/>
        <v>106.43678160919541</v>
      </c>
      <c r="J40" s="268">
        <v>7</v>
      </c>
      <c r="K40" s="269">
        <v>8</v>
      </c>
      <c r="L40" s="216"/>
      <c r="M40" s="215"/>
      <c r="N40" s="215"/>
      <c r="O40" s="216"/>
      <c r="P40" s="215"/>
      <c r="Q40" s="215"/>
      <c r="R40" s="216"/>
      <c r="S40" s="216"/>
    </row>
    <row r="41" spans="1:19" s="212" customFormat="1" x14ac:dyDescent="0.2">
      <c r="A41" s="140" t="s">
        <v>95</v>
      </c>
      <c r="B41" s="268">
        <v>1393</v>
      </c>
      <c r="C41" s="268">
        <v>1501</v>
      </c>
      <c r="D41" s="275">
        <f t="shared" si="2"/>
        <v>92.804796802131918</v>
      </c>
      <c r="E41" s="268">
        <v>0</v>
      </c>
      <c r="F41" s="269">
        <v>1</v>
      </c>
      <c r="G41" s="268">
        <v>1145</v>
      </c>
      <c r="H41" s="268">
        <v>1235</v>
      </c>
      <c r="I41" s="275">
        <f t="shared" si="3"/>
        <v>92.712550607287454</v>
      </c>
      <c r="J41" s="268">
        <v>2</v>
      </c>
      <c r="K41" s="269">
        <v>1</v>
      </c>
      <c r="L41" s="216"/>
      <c r="M41" s="215"/>
      <c r="N41" s="215"/>
      <c r="O41" s="216"/>
      <c r="P41" s="215"/>
      <c r="Q41" s="215"/>
      <c r="R41" s="216"/>
      <c r="S41" s="216"/>
    </row>
    <row r="42" spans="1:19" s="212" customFormat="1" x14ac:dyDescent="0.2">
      <c r="A42" s="140" t="s">
        <v>97</v>
      </c>
      <c r="B42" s="268">
        <v>23798</v>
      </c>
      <c r="C42" s="268">
        <v>22667</v>
      </c>
      <c r="D42" s="275">
        <f t="shared" si="2"/>
        <v>104.98963250540434</v>
      </c>
      <c r="E42" s="268">
        <v>9</v>
      </c>
      <c r="F42" s="269">
        <v>10</v>
      </c>
      <c r="G42" s="268">
        <v>3939</v>
      </c>
      <c r="H42" s="268">
        <v>3909</v>
      </c>
      <c r="I42" s="275">
        <f t="shared" si="3"/>
        <v>100.76745970836531</v>
      </c>
      <c r="J42" s="268">
        <v>11</v>
      </c>
      <c r="K42" s="269">
        <v>14</v>
      </c>
      <c r="L42" s="216"/>
      <c r="M42" s="215"/>
      <c r="N42" s="215"/>
      <c r="O42" s="216"/>
      <c r="P42" s="215"/>
      <c r="Q42" s="215"/>
      <c r="R42" s="216"/>
      <c r="S42" s="216"/>
    </row>
    <row r="43" spans="1:19" s="212" customFormat="1" x14ac:dyDescent="0.2">
      <c r="A43" s="140" t="s">
        <v>98</v>
      </c>
      <c r="B43" s="268">
        <v>878</v>
      </c>
      <c r="C43" s="268">
        <v>894</v>
      </c>
      <c r="D43" s="275">
        <f t="shared" si="2"/>
        <v>98.210290827740494</v>
      </c>
      <c r="E43" s="268">
        <v>0</v>
      </c>
      <c r="F43" s="269">
        <v>0</v>
      </c>
      <c r="G43" s="268" t="s">
        <v>203</v>
      </c>
      <c r="H43" s="268" t="s">
        <v>203</v>
      </c>
      <c r="I43" s="275" t="s">
        <v>203</v>
      </c>
      <c r="J43" s="268" t="s">
        <v>203</v>
      </c>
      <c r="K43" s="269" t="s">
        <v>203</v>
      </c>
      <c r="L43" s="216"/>
      <c r="M43" s="215"/>
      <c r="N43" s="215"/>
      <c r="O43" s="216"/>
      <c r="P43" s="215"/>
      <c r="Q43" s="215"/>
      <c r="R43" s="216"/>
      <c r="S43" s="216"/>
    </row>
    <row r="44" spans="1:19" s="212" customFormat="1" x14ac:dyDescent="0.2">
      <c r="A44" s="140" t="s">
        <v>205</v>
      </c>
      <c r="B44" s="268">
        <v>103048</v>
      </c>
      <c r="C44" s="268">
        <v>131713</v>
      </c>
      <c r="D44" s="275">
        <f t="shared" si="2"/>
        <v>78.236772376303023</v>
      </c>
      <c r="E44" s="268">
        <v>4</v>
      </c>
      <c r="F44" s="269">
        <v>5</v>
      </c>
      <c r="G44" s="268">
        <v>4568</v>
      </c>
      <c r="H44" s="268">
        <v>6891</v>
      </c>
      <c r="I44" s="275">
        <f t="shared" si="3"/>
        <v>66.289362937164427</v>
      </c>
      <c r="J44" s="268">
        <v>4</v>
      </c>
      <c r="K44" s="269">
        <v>4</v>
      </c>
      <c r="L44" s="216"/>
      <c r="M44" s="215"/>
      <c r="N44" s="215"/>
      <c r="O44" s="216"/>
      <c r="P44" s="215"/>
      <c r="Q44" s="215"/>
      <c r="R44" s="216"/>
      <c r="S44" s="216"/>
    </row>
    <row r="45" spans="1:19" s="212" customFormat="1" x14ac:dyDescent="0.2">
      <c r="A45" s="140" t="s">
        <v>100</v>
      </c>
      <c r="B45" s="268">
        <v>2414</v>
      </c>
      <c r="C45" s="268">
        <v>2925</v>
      </c>
      <c r="D45" s="275">
        <f t="shared" si="2"/>
        <v>82.529914529914521</v>
      </c>
      <c r="E45" s="268">
        <v>1</v>
      </c>
      <c r="F45" s="269">
        <v>2</v>
      </c>
      <c r="G45" s="268">
        <v>102</v>
      </c>
      <c r="H45" s="268">
        <v>173</v>
      </c>
      <c r="I45" s="275">
        <f t="shared" si="3"/>
        <v>58.959537572254341</v>
      </c>
      <c r="J45" s="268">
        <v>1</v>
      </c>
      <c r="K45" s="269">
        <v>1</v>
      </c>
      <c r="L45" s="216"/>
      <c r="M45" s="215"/>
      <c r="N45" s="215"/>
      <c r="O45" s="216"/>
      <c r="P45" s="215"/>
      <c r="Q45" s="215"/>
      <c r="R45" s="216"/>
      <c r="S45" s="216"/>
    </row>
    <row r="46" spans="1:19" s="212" customFormat="1" ht="12" customHeight="1" x14ac:dyDescent="0.2">
      <c r="A46" s="140" t="s">
        <v>101</v>
      </c>
      <c r="B46" s="268">
        <v>13108</v>
      </c>
      <c r="C46" s="268">
        <v>14995</v>
      </c>
      <c r="D46" s="275">
        <f t="shared" si="2"/>
        <v>87.415805268422815</v>
      </c>
      <c r="E46" s="268">
        <v>4</v>
      </c>
      <c r="F46" s="269">
        <v>5</v>
      </c>
      <c r="G46" s="268">
        <v>4990</v>
      </c>
      <c r="H46" s="268">
        <v>6451</v>
      </c>
      <c r="I46" s="275">
        <f t="shared" si="3"/>
        <v>77.352348473104954</v>
      </c>
      <c r="J46" s="268">
        <v>7</v>
      </c>
      <c r="K46" s="269">
        <v>8</v>
      </c>
      <c r="L46" s="216"/>
      <c r="M46" s="215"/>
      <c r="N46" s="215"/>
      <c r="O46" s="216"/>
      <c r="P46" s="215"/>
      <c r="Q46" s="215"/>
      <c r="R46" s="216"/>
      <c r="S46" s="216"/>
    </row>
    <row r="47" spans="1:19" s="212" customFormat="1" x14ac:dyDescent="0.2">
      <c r="A47" s="140" t="s">
        <v>206</v>
      </c>
      <c r="B47" s="268">
        <v>19</v>
      </c>
      <c r="C47" s="268">
        <v>4</v>
      </c>
      <c r="D47" s="275">
        <f t="shared" si="2"/>
        <v>475</v>
      </c>
      <c r="E47" s="268">
        <v>2</v>
      </c>
      <c r="F47" s="269">
        <v>1</v>
      </c>
      <c r="G47" s="269" t="s">
        <v>203</v>
      </c>
      <c r="H47" s="268">
        <v>1</v>
      </c>
      <c r="I47" s="275" t="s">
        <v>203</v>
      </c>
      <c r="J47" s="269" t="s">
        <v>203</v>
      </c>
      <c r="K47" s="269">
        <v>1</v>
      </c>
      <c r="L47" s="216"/>
      <c r="M47" s="215"/>
      <c r="N47" s="215"/>
      <c r="O47" s="216"/>
      <c r="P47" s="215"/>
      <c r="Q47" s="215"/>
      <c r="R47" s="216"/>
      <c r="S47" s="216"/>
    </row>
    <row r="48" spans="1:19" s="212" customFormat="1" x14ac:dyDescent="0.2">
      <c r="A48" s="141" t="s">
        <v>204</v>
      </c>
      <c r="B48" s="270" t="s">
        <v>203</v>
      </c>
      <c r="C48" s="270" t="s">
        <v>203</v>
      </c>
      <c r="D48" s="271" t="s">
        <v>203</v>
      </c>
      <c r="E48" s="270" t="s">
        <v>203</v>
      </c>
      <c r="F48" s="272" t="s">
        <v>203</v>
      </c>
      <c r="G48" s="270" t="s">
        <v>203</v>
      </c>
      <c r="H48" s="270">
        <v>6</v>
      </c>
      <c r="I48" s="271" t="s">
        <v>203</v>
      </c>
      <c r="J48" s="270" t="s">
        <v>203</v>
      </c>
      <c r="K48" s="272">
        <v>2</v>
      </c>
    </row>
    <row r="49" spans="1:18" s="212" customFormat="1" x14ac:dyDescent="0.2"/>
    <row r="50" spans="1:18" s="212" customFormat="1" ht="12.75" customHeight="1" x14ac:dyDescent="0.2">
      <c r="A50" s="276"/>
      <c r="B50" s="434" t="s">
        <v>222</v>
      </c>
      <c r="C50" s="434" t="s">
        <v>223</v>
      </c>
      <c r="D50" s="434" t="s">
        <v>223</v>
      </c>
      <c r="E50" s="434" t="s">
        <v>223</v>
      </c>
      <c r="F50" s="434" t="s">
        <v>223</v>
      </c>
      <c r="G50" s="434" t="s">
        <v>223</v>
      </c>
      <c r="H50" s="434" t="s">
        <v>223</v>
      </c>
      <c r="I50" s="434" t="s">
        <v>223</v>
      </c>
      <c r="J50" s="434" t="s">
        <v>223</v>
      </c>
      <c r="K50" s="434" t="s">
        <v>223</v>
      </c>
    </row>
    <row r="51" spans="1:18" s="212" customFormat="1" ht="18" customHeight="1" x14ac:dyDescent="0.2">
      <c r="A51" s="430"/>
      <c r="B51" s="431" t="s">
        <v>179</v>
      </c>
      <c r="C51" s="431"/>
      <c r="D51" s="431"/>
      <c r="E51" s="431"/>
      <c r="F51" s="431"/>
      <c r="G51" s="431" t="s">
        <v>180</v>
      </c>
      <c r="H51" s="431"/>
      <c r="I51" s="431"/>
      <c r="J51" s="431"/>
      <c r="K51" s="432"/>
    </row>
    <row r="52" spans="1:18" s="212" customFormat="1" ht="18" customHeight="1" x14ac:dyDescent="0.2">
      <c r="A52" s="430"/>
      <c r="B52" s="431" t="s">
        <v>176</v>
      </c>
      <c r="C52" s="431"/>
      <c r="D52" s="431"/>
      <c r="E52" s="431" t="s">
        <v>221</v>
      </c>
      <c r="F52" s="431"/>
      <c r="G52" s="431" t="s">
        <v>176</v>
      </c>
      <c r="H52" s="431"/>
      <c r="I52" s="431"/>
      <c r="J52" s="431" t="s">
        <v>221</v>
      </c>
      <c r="K52" s="432"/>
    </row>
    <row r="53" spans="1:18" s="212" customFormat="1" ht="22.5" x14ac:dyDescent="0.2">
      <c r="A53" s="430"/>
      <c r="B53" s="266" t="s">
        <v>195</v>
      </c>
      <c r="C53" s="266" t="s">
        <v>76</v>
      </c>
      <c r="D53" s="266" t="s">
        <v>208</v>
      </c>
      <c r="E53" s="266" t="s">
        <v>195</v>
      </c>
      <c r="F53" s="266" t="s">
        <v>76</v>
      </c>
      <c r="G53" s="266" t="s">
        <v>195</v>
      </c>
      <c r="H53" s="266" t="s">
        <v>76</v>
      </c>
      <c r="I53" s="266" t="s">
        <v>208</v>
      </c>
      <c r="J53" s="266" t="s">
        <v>195</v>
      </c>
      <c r="K53" s="267" t="s">
        <v>76</v>
      </c>
    </row>
    <row r="54" spans="1:18" s="212" customFormat="1" x14ac:dyDescent="0.2">
      <c r="A54" s="140" t="s">
        <v>84</v>
      </c>
      <c r="B54" s="268">
        <f>SUM(B55:B71)</f>
        <v>13662</v>
      </c>
      <c r="C54" s="268">
        <f>SUM(C55:C71)</f>
        <v>9351</v>
      </c>
      <c r="D54" s="317">
        <f t="shared" ref="D54:D70" si="4">B54/C54*100</f>
        <v>146.10202117420596</v>
      </c>
      <c r="E54" s="268">
        <v>1</v>
      </c>
      <c r="F54" s="269">
        <v>1</v>
      </c>
      <c r="G54" s="268">
        <f>SUM(G55:G71)</f>
        <v>319</v>
      </c>
      <c r="H54" s="268">
        <f>SUM(H55:H71)</f>
        <v>103</v>
      </c>
      <c r="I54" s="317">
        <f t="shared" ref="I54:I68" si="5">G54/H54*100</f>
        <v>309.70873786407765</v>
      </c>
      <c r="J54" s="268">
        <v>0</v>
      </c>
      <c r="K54" s="269">
        <v>0</v>
      </c>
      <c r="L54" s="216"/>
      <c r="M54" s="215"/>
      <c r="N54" s="215"/>
      <c r="O54" s="216"/>
      <c r="P54" s="215"/>
      <c r="Q54" s="215"/>
      <c r="R54" s="216"/>
    </row>
    <row r="55" spans="1:18" s="212" customFormat="1" x14ac:dyDescent="0.2">
      <c r="A55" s="140" t="s">
        <v>85</v>
      </c>
      <c r="B55" s="268">
        <v>204</v>
      </c>
      <c r="C55" s="268">
        <v>182</v>
      </c>
      <c r="D55" s="275">
        <f t="shared" si="4"/>
        <v>112.08791208791209</v>
      </c>
      <c r="E55" s="268">
        <v>0</v>
      </c>
      <c r="F55" s="269">
        <v>0</v>
      </c>
      <c r="G55" s="269" t="s">
        <v>203</v>
      </c>
      <c r="H55" s="269" t="s">
        <v>203</v>
      </c>
      <c r="I55" s="269" t="s">
        <v>203</v>
      </c>
      <c r="J55" s="269" t="s">
        <v>203</v>
      </c>
      <c r="K55" s="269" t="s">
        <v>203</v>
      </c>
      <c r="L55" s="216"/>
      <c r="M55" s="215"/>
      <c r="N55" s="215"/>
      <c r="O55" s="216"/>
      <c r="P55" s="215"/>
      <c r="Q55" s="215"/>
      <c r="R55" s="216"/>
    </row>
    <row r="56" spans="1:18" s="212" customFormat="1" x14ac:dyDescent="0.2">
      <c r="A56" s="140" t="s">
        <v>86</v>
      </c>
      <c r="B56" s="268">
        <v>3493</v>
      </c>
      <c r="C56" s="268">
        <v>1682</v>
      </c>
      <c r="D56" s="275">
        <f t="shared" si="4"/>
        <v>207.66944114149823</v>
      </c>
      <c r="E56" s="268">
        <v>3</v>
      </c>
      <c r="F56" s="269">
        <v>1</v>
      </c>
      <c r="G56" s="269" t="s">
        <v>203</v>
      </c>
      <c r="H56" s="268" t="s">
        <v>203</v>
      </c>
      <c r="I56" s="269" t="s">
        <v>203</v>
      </c>
      <c r="J56" s="269" t="s">
        <v>203</v>
      </c>
      <c r="K56" s="269" t="s">
        <v>203</v>
      </c>
      <c r="L56" s="216"/>
      <c r="M56" s="215"/>
      <c r="N56" s="215"/>
      <c r="O56" s="216"/>
      <c r="P56" s="215"/>
      <c r="Q56" s="215"/>
      <c r="R56" s="216"/>
    </row>
    <row r="57" spans="1:18" s="212" customFormat="1" x14ac:dyDescent="0.2">
      <c r="A57" s="140" t="s">
        <v>87</v>
      </c>
      <c r="B57" s="268">
        <v>440</v>
      </c>
      <c r="C57" s="268">
        <v>49</v>
      </c>
      <c r="D57" s="275">
        <f t="shared" si="4"/>
        <v>897.95918367346928</v>
      </c>
      <c r="E57" s="268">
        <v>0</v>
      </c>
      <c r="F57" s="269">
        <v>0</v>
      </c>
      <c r="G57" s="269" t="s">
        <v>203</v>
      </c>
      <c r="H57" s="269" t="s">
        <v>203</v>
      </c>
      <c r="I57" s="269" t="s">
        <v>203</v>
      </c>
      <c r="J57" s="269" t="s">
        <v>203</v>
      </c>
      <c r="K57" s="269" t="s">
        <v>203</v>
      </c>
      <c r="L57" s="216"/>
      <c r="M57" s="215"/>
      <c r="N57" s="215"/>
      <c r="O57" s="216"/>
      <c r="P57" s="215"/>
      <c r="Q57" s="215"/>
      <c r="R57" s="216"/>
    </row>
    <row r="58" spans="1:18" s="212" customFormat="1" x14ac:dyDescent="0.2">
      <c r="A58" s="140" t="s">
        <v>88</v>
      </c>
      <c r="B58" s="268">
        <v>1751</v>
      </c>
      <c r="C58" s="268">
        <v>515</v>
      </c>
      <c r="D58" s="275">
        <f t="shared" si="4"/>
        <v>340</v>
      </c>
      <c r="E58" s="268">
        <v>2</v>
      </c>
      <c r="F58" s="269">
        <v>1</v>
      </c>
      <c r="G58" s="268">
        <v>2</v>
      </c>
      <c r="H58" s="269" t="s">
        <v>203</v>
      </c>
      <c r="I58" s="269" t="s">
        <v>203</v>
      </c>
      <c r="J58" s="268">
        <v>0</v>
      </c>
      <c r="K58" s="269" t="s">
        <v>203</v>
      </c>
      <c r="L58" s="216"/>
      <c r="M58" s="215"/>
      <c r="N58" s="215"/>
      <c r="O58" s="216"/>
      <c r="P58" s="215"/>
      <c r="Q58" s="215"/>
      <c r="R58" s="216"/>
    </row>
    <row r="59" spans="1:18" s="212" customFormat="1" x14ac:dyDescent="0.2">
      <c r="A59" s="140" t="s">
        <v>89</v>
      </c>
      <c r="B59" s="268">
        <v>542</v>
      </c>
      <c r="C59" s="268">
        <v>248</v>
      </c>
      <c r="D59" s="275">
        <f t="shared" si="4"/>
        <v>218.54838709677421</v>
      </c>
      <c r="E59" s="268">
        <v>1</v>
      </c>
      <c r="F59" s="269">
        <v>0</v>
      </c>
      <c r="G59" s="268">
        <v>215</v>
      </c>
      <c r="H59" s="268">
        <v>51</v>
      </c>
      <c r="I59" s="275">
        <f t="shared" si="5"/>
        <v>421.56862745098039</v>
      </c>
      <c r="J59" s="268">
        <v>1</v>
      </c>
      <c r="K59" s="269">
        <v>0</v>
      </c>
      <c r="L59" s="216"/>
      <c r="M59" s="215"/>
      <c r="N59" s="215"/>
      <c r="O59" s="216"/>
      <c r="P59" s="215"/>
      <c r="Q59" s="215"/>
      <c r="R59" s="216"/>
    </row>
    <row r="60" spans="1:18" s="212" customFormat="1" x14ac:dyDescent="0.2">
      <c r="A60" s="140" t="s">
        <v>90</v>
      </c>
      <c r="B60" s="268">
        <v>797</v>
      </c>
      <c r="C60" s="268">
        <v>786</v>
      </c>
      <c r="D60" s="275">
        <f t="shared" si="4"/>
        <v>101.39949109414759</v>
      </c>
      <c r="E60" s="268">
        <v>1</v>
      </c>
      <c r="F60" s="269">
        <v>1</v>
      </c>
      <c r="G60" s="269" t="s">
        <v>203</v>
      </c>
      <c r="H60" s="269" t="s">
        <v>203</v>
      </c>
      <c r="I60" s="269" t="s">
        <v>203</v>
      </c>
      <c r="J60" s="269" t="s">
        <v>203</v>
      </c>
      <c r="K60" s="269" t="s">
        <v>203</v>
      </c>
      <c r="L60" s="215"/>
      <c r="M60" s="215"/>
      <c r="N60" s="216"/>
      <c r="O60" s="215"/>
      <c r="P60" s="215"/>
      <c r="Q60" s="216"/>
    </row>
    <row r="61" spans="1:18" s="212" customFormat="1" x14ac:dyDescent="0.2">
      <c r="A61" s="140" t="s">
        <v>91</v>
      </c>
      <c r="B61" s="268">
        <v>409</v>
      </c>
      <c r="C61" s="268">
        <v>390</v>
      </c>
      <c r="D61" s="275">
        <f t="shared" si="4"/>
        <v>104.87179487179488</v>
      </c>
      <c r="E61" s="268">
        <v>1</v>
      </c>
      <c r="F61" s="269">
        <v>1</v>
      </c>
      <c r="G61" s="268" t="s">
        <v>203</v>
      </c>
      <c r="H61" s="268" t="s">
        <v>203</v>
      </c>
      <c r="I61" s="269" t="s">
        <v>203</v>
      </c>
      <c r="J61" s="268" t="s">
        <v>203</v>
      </c>
      <c r="K61" s="269" t="s">
        <v>203</v>
      </c>
      <c r="L61" s="216"/>
      <c r="M61" s="215"/>
      <c r="N61" s="215"/>
      <c r="O61" s="216"/>
      <c r="P61" s="215"/>
      <c r="Q61" s="215"/>
      <c r="R61" s="216"/>
    </row>
    <row r="62" spans="1:18" s="212" customFormat="1" x14ac:dyDescent="0.2">
      <c r="A62" s="140" t="s">
        <v>92</v>
      </c>
      <c r="B62" s="268">
        <v>1154</v>
      </c>
      <c r="C62" s="268">
        <v>760</v>
      </c>
      <c r="D62" s="275">
        <f t="shared" si="4"/>
        <v>151.84210526315789</v>
      </c>
      <c r="E62" s="268">
        <v>1</v>
      </c>
      <c r="F62" s="269">
        <v>1</v>
      </c>
      <c r="G62" s="268">
        <v>21</v>
      </c>
      <c r="H62" s="268">
        <v>21</v>
      </c>
      <c r="I62" s="275">
        <f t="shared" si="5"/>
        <v>100</v>
      </c>
      <c r="J62" s="268">
        <v>2</v>
      </c>
      <c r="K62" s="269">
        <v>4</v>
      </c>
      <c r="L62" s="216"/>
      <c r="M62" s="215"/>
      <c r="N62" s="215"/>
      <c r="O62" s="216"/>
      <c r="P62" s="215"/>
      <c r="Q62" s="215"/>
      <c r="R62" s="216"/>
    </row>
    <row r="63" spans="1:18" s="212" customFormat="1" x14ac:dyDescent="0.2">
      <c r="A63" s="140" t="s">
        <v>93</v>
      </c>
      <c r="B63" s="268">
        <v>222</v>
      </c>
      <c r="C63" s="268">
        <v>431</v>
      </c>
      <c r="D63" s="275">
        <f t="shared" si="4"/>
        <v>51.508120649651964</v>
      </c>
      <c r="E63" s="268">
        <v>0</v>
      </c>
      <c r="F63" s="269">
        <v>0</v>
      </c>
      <c r="G63" s="269" t="s">
        <v>203</v>
      </c>
      <c r="H63" s="269" t="s">
        <v>203</v>
      </c>
      <c r="I63" s="269" t="s">
        <v>203</v>
      </c>
      <c r="J63" s="269" t="s">
        <v>203</v>
      </c>
      <c r="K63" s="269" t="s">
        <v>203</v>
      </c>
      <c r="L63" s="216"/>
      <c r="M63" s="215"/>
      <c r="N63" s="215"/>
      <c r="O63" s="216"/>
      <c r="P63" s="215"/>
      <c r="Q63" s="215"/>
      <c r="R63" s="216"/>
    </row>
    <row r="64" spans="1:18" s="212" customFormat="1" x14ac:dyDescent="0.2">
      <c r="A64" s="140" t="s">
        <v>94</v>
      </c>
      <c r="B64" s="268">
        <v>1895</v>
      </c>
      <c r="C64" s="268">
        <v>1956</v>
      </c>
      <c r="D64" s="275">
        <f t="shared" si="4"/>
        <v>96.88139059304703</v>
      </c>
      <c r="E64" s="268">
        <v>3</v>
      </c>
      <c r="F64" s="269">
        <v>3</v>
      </c>
      <c r="G64" s="269" t="s">
        <v>203</v>
      </c>
      <c r="H64" s="268">
        <v>1</v>
      </c>
      <c r="I64" s="269" t="s">
        <v>203</v>
      </c>
      <c r="J64" s="269" t="s">
        <v>203</v>
      </c>
      <c r="K64" s="269">
        <v>50</v>
      </c>
      <c r="L64" s="216"/>
      <c r="M64" s="215"/>
      <c r="N64" s="215"/>
      <c r="O64" s="216"/>
      <c r="P64" s="215"/>
      <c r="Q64" s="215"/>
      <c r="R64" s="216"/>
    </row>
    <row r="65" spans="1:18" s="212" customFormat="1" x14ac:dyDescent="0.2">
      <c r="A65" s="140" t="s">
        <v>95</v>
      </c>
      <c r="B65" s="268">
        <v>78</v>
      </c>
      <c r="C65" s="268">
        <v>84</v>
      </c>
      <c r="D65" s="275">
        <f t="shared" si="4"/>
        <v>92.857142857142861</v>
      </c>
      <c r="E65" s="268">
        <v>0</v>
      </c>
      <c r="F65" s="269">
        <v>0</v>
      </c>
      <c r="G65" s="268">
        <v>19</v>
      </c>
      <c r="H65" s="268">
        <v>19</v>
      </c>
      <c r="I65" s="275">
        <f t="shared" si="5"/>
        <v>100</v>
      </c>
      <c r="J65" s="268">
        <v>0</v>
      </c>
      <c r="K65" s="269">
        <v>0</v>
      </c>
      <c r="L65" s="216"/>
      <c r="M65" s="215"/>
      <c r="N65" s="215"/>
      <c r="O65" s="216"/>
      <c r="P65" s="215"/>
      <c r="Q65" s="215"/>
      <c r="R65" s="216"/>
    </row>
    <row r="66" spans="1:18" s="212" customFormat="1" x14ac:dyDescent="0.2">
      <c r="A66" s="140" t="s">
        <v>97</v>
      </c>
      <c r="B66" s="268">
        <v>68</v>
      </c>
      <c r="C66" s="268">
        <v>202</v>
      </c>
      <c r="D66" s="275">
        <f t="shared" si="4"/>
        <v>33.663366336633665</v>
      </c>
      <c r="E66" s="268">
        <v>0</v>
      </c>
      <c r="F66" s="269">
        <v>0</v>
      </c>
      <c r="G66" s="269" t="s">
        <v>203</v>
      </c>
      <c r="H66" s="269" t="s">
        <v>203</v>
      </c>
      <c r="I66" s="269" t="s">
        <v>203</v>
      </c>
      <c r="J66" s="269" t="s">
        <v>203</v>
      </c>
      <c r="K66" s="269" t="s">
        <v>203</v>
      </c>
      <c r="L66" s="216"/>
      <c r="M66" s="215"/>
      <c r="N66" s="215"/>
      <c r="O66" s="216"/>
      <c r="P66" s="215"/>
      <c r="Q66" s="215"/>
      <c r="R66" s="216"/>
    </row>
    <row r="67" spans="1:18" s="212" customFormat="1" x14ac:dyDescent="0.2">
      <c r="A67" s="140" t="s">
        <v>98</v>
      </c>
      <c r="B67" s="268">
        <v>756</v>
      </c>
      <c r="C67" s="268">
        <v>214</v>
      </c>
      <c r="D67" s="275">
        <f t="shared" si="4"/>
        <v>353.27102803738319</v>
      </c>
      <c r="E67" s="268">
        <v>1</v>
      </c>
      <c r="F67" s="269">
        <v>0</v>
      </c>
      <c r="G67" s="269" t="s">
        <v>203</v>
      </c>
      <c r="H67" s="269" t="s">
        <v>203</v>
      </c>
      <c r="I67" s="269" t="s">
        <v>203</v>
      </c>
      <c r="J67" s="269" t="s">
        <v>203</v>
      </c>
      <c r="K67" s="269" t="s">
        <v>203</v>
      </c>
      <c r="L67" s="216"/>
      <c r="M67" s="218"/>
      <c r="N67" s="218"/>
      <c r="O67" s="218"/>
      <c r="P67" s="218"/>
      <c r="Q67" s="218"/>
      <c r="R67" s="218"/>
    </row>
    <row r="68" spans="1:18" s="212" customFormat="1" x14ac:dyDescent="0.2">
      <c r="A68" s="140" t="s">
        <v>205</v>
      </c>
      <c r="B68" s="268">
        <v>1488</v>
      </c>
      <c r="C68" s="268">
        <v>1653</v>
      </c>
      <c r="D68" s="275">
        <f t="shared" si="4"/>
        <v>90.018148820326687</v>
      </c>
      <c r="E68" s="268">
        <v>1</v>
      </c>
      <c r="F68" s="269">
        <v>1</v>
      </c>
      <c r="G68" s="268">
        <v>62</v>
      </c>
      <c r="H68" s="268">
        <v>11</v>
      </c>
      <c r="I68" s="275">
        <f t="shared" si="5"/>
        <v>563.63636363636363</v>
      </c>
      <c r="J68" s="268">
        <v>0</v>
      </c>
      <c r="K68" s="269">
        <v>0</v>
      </c>
      <c r="L68" s="216"/>
      <c r="M68" s="215"/>
      <c r="N68" s="215"/>
      <c r="O68" s="216"/>
      <c r="P68" s="215"/>
      <c r="Q68" s="215"/>
      <c r="R68" s="216"/>
    </row>
    <row r="69" spans="1:18" s="212" customFormat="1" x14ac:dyDescent="0.2">
      <c r="A69" s="140" t="s">
        <v>100</v>
      </c>
      <c r="B69" s="268">
        <v>1</v>
      </c>
      <c r="C69" s="268">
        <v>10</v>
      </c>
      <c r="D69" s="275">
        <f t="shared" si="4"/>
        <v>10</v>
      </c>
      <c r="E69" s="268">
        <v>0</v>
      </c>
      <c r="F69" s="269">
        <v>0</v>
      </c>
      <c r="G69" s="269" t="s">
        <v>203</v>
      </c>
      <c r="H69" s="269" t="s">
        <v>203</v>
      </c>
      <c r="I69" s="274" t="s">
        <v>203</v>
      </c>
      <c r="J69" s="269" t="s">
        <v>203</v>
      </c>
      <c r="K69" s="269" t="s">
        <v>203</v>
      </c>
      <c r="L69" s="216"/>
      <c r="M69" s="215"/>
      <c r="N69" s="215"/>
      <c r="O69" s="216"/>
      <c r="P69" s="215"/>
      <c r="Q69" s="215"/>
      <c r="R69" s="216"/>
    </row>
    <row r="70" spans="1:18" s="212" customFormat="1" ht="11.25" customHeight="1" x14ac:dyDescent="0.2">
      <c r="A70" s="140" t="s">
        <v>101</v>
      </c>
      <c r="B70" s="268">
        <v>358</v>
      </c>
      <c r="C70" s="268">
        <v>189</v>
      </c>
      <c r="D70" s="275">
        <f t="shared" si="4"/>
        <v>189.41798941798942</v>
      </c>
      <c r="E70" s="268">
        <v>0</v>
      </c>
      <c r="F70" s="269">
        <v>0</v>
      </c>
      <c r="G70" s="269" t="s">
        <v>203</v>
      </c>
      <c r="H70" s="269" t="s">
        <v>203</v>
      </c>
      <c r="I70" s="274" t="s">
        <v>203</v>
      </c>
      <c r="J70" s="269" t="s">
        <v>203</v>
      </c>
      <c r="K70" s="269" t="s">
        <v>203</v>
      </c>
      <c r="L70" s="216"/>
      <c r="M70" s="215"/>
      <c r="N70" s="215"/>
      <c r="O70" s="216"/>
      <c r="P70" s="215"/>
      <c r="Q70" s="215"/>
      <c r="R70" s="216"/>
    </row>
    <row r="71" spans="1:18" x14ac:dyDescent="0.2">
      <c r="A71" s="141" t="s">
        <v>204</v>
      </c>
      <c r="B71" s="270">
        <v>6</v>
      </c>
      <c r="C71" s="272" t="s">
        <v>203</v>
      </c>
      <c r="D71" s="271" t="s">
        <v>203</v>
      </c>
      <c r="E71" s="270">
        <v>1</v>
      </c>
      <c r="F71" s="272" t="s">
        <v>203</v>
      </c>
      <c r="G71" s="272" t="s">
        <v>203</v>
      </c>
      <c r="H71" s="272" t="s">
        <v>203</v>
      </c>
      <c r="I71" s="272" t="s">
        <v>203</v>
      </c>
      <c r="J71" s="272" t="s">
        <v>203</v>
      </c>
      <c r="K71" s="272" t="s">
        <v>203</v>
      </c>
    </row>
    <row r="72" spans="1:18" x14ac:dyDescent="0.2">
      <c r="A72" s="240"/>
      <c r="D72" s="288"/>
    </row>
  </sheetData>
  <mergeCells count="24">
    <mergeCell ref="A1:K1"/>
    <mergeCell ref="B50:K50"/>
    <mergeCell ref="B51:F51"/>
    <mergeCell ref="G51:K51"/>
    <mergeCell ref="G3:K3"/>
    <mergeCell ref="E4:F4"/>
    <mergeCell ref="G4:I4"/>
    <mergeCell ref="J4:K4"/>
    <mergeCell ref="A27:A29"/>
    <mergeCell ref="B28:D28"/>
    <mergeCell ref="A3:A5"/>
    <mergeCell ref="B4:D4"/>
    <mergeCell ref="B3:F3"/>
    <mergeCell ref="B26:K26"/>
    <mergeCell ref="B27:F27"/>
    <mergeCell ref="G27:K27"/>
    <mergeCell ref="A51:A53"/>
    <mergeCell ref="B52:D52"/>
    <mergeCell ref="E28:F28"/>
    <mergeCell ref="G28:I28"/>
    <mergeCell ref="J28:K28"/>
    <mergeCell ref="E52:F52"/>
    <mergeCell ref="G52:I52"/>
    <mergeCell ref="J52:K52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zoomScaleNormal="100" workbookViewId="0">
      <selection activeCell="A3" sqref="A3:A5"/>
    </sheetView>
  </sheetViews>
  <sheetFormatPr defaultRowHeight="12.75" x14ac:dyDescent="0.2"/>
  <cols>
    <col min="1" max="1" width="23.28515625" style="205" customWidth="1"/>
    <col min="2" max="2" width="9.5703125" style="205" customWidth="1"/>
    <col min="3" max="3" width="11" style="205" customWidth="1"/>
    <col min="4" max="4" width="10.5703125" style="205" customWidth="1"/>
    <col min="5" max="5" width="10.85546875" style="205" customWidth="1"/>
    <col min="6" max="248" width="9.140625" style="205"/>
    <col min="249" max="249" width="23.28515625" style="205" customWidth="1"/>
    <col min="250" max="250" width="9.5703125" style="205" customWidth="1"/>
    <col min="251" max="251" width="11" style="205" customWidth="1"/>
    <col min="252" max="252" width="10.5703125" style="205" customWidth="1"/>
    <col min="253" max="254" width="10.85546875" style="205" customWidth="1"/>
    <col min="255" max="255" width="11.42578125" style="205" customWidth="1"/>
    <col min="256" max="256" width="11" style="205" customWidth="1"/>
    <col min="257" max="257" width="10.85546875" style="205" customWidth="1"/>
    <col min="258" max="259" width="11.42578125" style="205" customWidth="1"/>
    <col min="260" max="504" width="9.140625" style="205"/>
    <col min="505" max="505" width="23.28515625" style="205" customWidth="1"/>
    <col min="506" max="506" width="9.5703125" style="205" customWidth="1"/>
    <col min="507" max="507" width="11" style="205" customWidth="1"/>
    <col min="508" max="508" width="10.5703125" style="205" customWidth="1"/>
    <col min="509" max="510" width="10.85546875" style="205" customWidth="1"/>
    <col min="511" max="511" width="11.42578125" style="205" customWidth="1"/>
    <col min="512" max="512" width="11" style="205" customWidth="1"/>
    <col min="513" max="513" width="10.85546875" style="205" customWidth="1"/>
    <col min="514" max="515" width="11.42578125" style="205" customWidth="1"/>
    <col min="516" max="760" width="9.140625" style="205"/>
    <col min="761" max="761" width="23.28515625" style="205" customWidth="1"/>
    <col min="762" max="762" width="9.5703125" style="205" customWidth="1"/>
    <col min="763" max="763" width="11" style="205" customWidth="1"/>
    <col min="764" max="764" width="10.5703125" style="205" customWidth="1"/>
    <col min="765" max="766" width="10.85546875" style="205" customWidth="1"/>
    <col min="767" max="767" width="11.42578125" style="205" customWidth="1"/>
    <col min="768" max="768" width="11" style="205" customWidth="1"/>
    <col min="769" max="769" width="10.85546875" style="205" customWidth="1"/>
    <col min="770" max="771" width="11.42578125" style="205" customWidth="1"/>
    <col min="772" max="1016" width="9.140625" style="205"/>
    <col min="1017" max="1017" width="23.28515625" style="205" customWidth="1"/>
    <col min="1018" max="1018" width="9.5703125" style="205" customWidth="1"/>
    <col min="1019" max="1019" width="11" style="205" customWidth="1"/>
    <col min="1020" max="1020" width="10.5703125" style="205" customWidth="1"/>
    <col min="1021" max="1022" width="10.85546875" style="205" customWidth="1"/>
    <col min="1023" max="1023" width="11.42578125" style="205" customWidth="1"/>
    <col min="1024" max="1024" width="11" style="205" customWidth="1"/>
    <col min="1025" max="1025" width="10.85546875" style="205" customWidth="1"/>
    <col min="1026" max="1027" width="11.42578125" style="205" customWidth="1"/>
    <col min="1028" max="1272" width="9.140625" style="205"/>
    <col min="1273" max="1273" width="23.28515625" style="205" customWidth="1"/>
    <col min="1274" max="1274" width="9.5703125" style="205" customWidth="1"/>
    <col min="1275" max="1275" width="11" style="205" customWidth="1"/>
    <col min="1276" max="1276" width="10.5703125" style="205" customWidth="1"/>
    <col min="1277" max="1278" width="10.85546875" style="205" customWidth="1"/>
    <col min="1279" max="1279" width="11.42578125" style="205" customWidth="1"/>
    <col min="1280" max="1280" width="11" style="205" customWidth="1"/>
    <col min="1281" max="1281" width="10.85546875" style="205" customWidth="1"/>
    <col min="1282" max="1283" width="11.42578125" style="205" customWidth="1"/>
    <col min="1284" max="1528" width="9.140625" style="205"/>
    <col min="1529" max="1529" width="23.28515625" style="205" customWidth="1"/>
    <col min="1530" max="1530" width="9.5703125" style="205" customWidth="1"/>
    <col min="1531" max="1531" width="11" style="205" customWidth="1"/>
    <col min="1532" max="1532" width="10.5703125" style="205" customWidth="1"/>
    <col min="1533" max="1534" width="10.85546875" style="205" customWidth="1"/>
    <col min="1535" max="1535" width="11.42578125" style="205" customWidth="1"/>
    <col min="1536" max="1536" width="11" style="205" customWidth="1"/>
    <col min="1537" max="1537" width="10.85546875" style="205" customWidth="1"/>
    <col min="1538" max="1539" width="11.42578125" style="205" customWidth="1"/>
    <col min="1540" max="1784" width="9.140625" style="205"/>
    <col min="1785" max="1785" width="23.28515625" style="205" customWidth="1"/>
    <col min="1786" max="1786" width="9.5703125" style="205" customWidth="1"/>
    <col min="1787" max="1787" width="11" style="205" customWidth="1"/>
    <col min="1788" max="1788" width="10.5703125" style="205" customWidth="1"/>
    <col min="1789" max="1790" width="10.85546875" style="205" customWidth="1"/>
    <col min="1791" max="1791" width="11.42578125" style="205" customWidth="1"/>
    <col min="1792" max="1792" width="11" style="205" customWidth="1"/>
    <col min="1793" max="1793" width="10.85546875" style="205" customWidth="1"/>
    <col min="1794" max="1795" width="11.42578125" style="205" customWidth="1"/>
    <col min="1796" max="2040" width="9.140625" style="205"/>
    <col min="2041" max="2041" width="23.28515625" style="205" customWidth="1"/>
    <col min="2042" max="2042" width="9.5703125" style="205" customWidth="1"/>
    <col min="2043" max="2043" width="11" style="205" customWidth="1"/>
    <col min="2044" max="2044" width="10.5703125" style="205" customWidth="1"/>
    <col min="2045" max="2046" width="10.85546875" style="205" customWidth="1"/>
    <col min="2047" max="2047" width="11.42578125" style="205" customWidth="1"/>
    <col min="2048" max="2048" width="11" style="205" customWidth="1"/>
    <col min="2049" max="2049" width="10.85546875" style="205" customWidth="1"/>
    <col min="2050" max="2051" width="11.42578125" style="205" customWidth="1"/>
    <col min="2052" max="2296" width="9.140625" style="205"/>
    <col min="2297" max="2297" width="23.28515625" style="205" customWidth="1"/>
    <col min="2298" max="2298" width="9.5703125" style="205" customWidth="1"/>
    <col min="2299" max="2299" width="11" style="205" customWidth="1"/>
    <col min="2300" max="2300" width="10.5703125" style="205" customWidth="1"/>
    <col min="2301" max="2302" width="10.85546875" style="205" customWidth="1"/>
    <col min="2303" max="2303" width="11.42578125" style="205" customWidth="1"/>
    <col min="2304" max="2304" width="11" style="205" customWidth="1"/>
    <col min="2305" max="2305" width="10.85546875" style="205" customWidth="1"/>
    <col min="2306" max="2307" width="11.42578125" style="205" customWidth="1"/>
    <col min="2308" max="2552" width="9.140625" style="205"/>
    <col min="2553" max="2553" width="23.28515625" style="205" customWidth="1"/>
    <col min="2554" max="2554" width="9.5703125" style="205" customWidth="1"/>
    <col min="2555" max="2555" width="11" style="205" customWidth="1"/>
    <col min="2556" max="2556" width="10.5703125" style="205" customWidth="1"/>
    <col min="2557" max="2558" width="10.85546875" style="205" customWidth="1"/>
    <col min="2559" max="2559" width="11.42578125" style="205" customWidth="1"/>
    <col min="2560" max="2560" width="11" style="205" customWidth="1"/>
    <col min="2561" max="2561" width="10.85546875" style="205" customWidth="1"/>
    <col min="2562" max="2563" width="11.42578125" style="205" customWidth="1"/>
    <col min="2564" max="2808" width="9.140625" style="205"/>
    <col min="2809" max="2809" width="23.28515625" style="205" customWidth="1"/>
    <col min="2810" max="2810" width="9.5703125" style="205" customWidth="1"/>
    <col min="2811" max="2811" width="11" style="205" customWidth="1"/>
    <col min="2812" max="2812" width="10.5703125" style="205" customWidth="1"/>
    <col min="2813" max="2814" width="10.85546875" style="205" customWidth="1"/>
    <col min="2815" max="2815" width="11.42578125" style="205" customWidth="1"/>
    <col min="2816" max="2816" width="11" style="205" customWidth="1"/>
    <col min="2817" max="2817" width="10.85546875" style="205" customWidth="1"/>
    <col min="2818" max="2819" width="11.42578125" style="205" customWidth="1"/>
    <col min="2820" max="3064" width="9.140625" style="205"/>
    <col min="3065" max="3065" width="23.28515625" style="205" customWidth="1"/>
    <col min="3066" max="3066" width="9.5703125" style="205" customWidth="1"/>
    <col min="3067" max="3067" width="11" style="205" customWidth="1"/>
    <col min="3068" max="3068" width="10.5703125" style="205" customWidth="1"/>
    <col min="3069" max="3070" width="10.85546875" style="205" customWidth="1"/>
    <col min="3071" max="3071" width="11.42578125" style="205" customWidth="1"/>
    <col min="3072" max="3072" width="11" style="205" customWidth="1"/>
    <col min="3073" max="3073" width="10.85546875" style="205" customWidth="1"/>
    <col min="3074" max="3075" width="11.42578125" style="205" customWidth="1"/>
    <col min="3076" max="3320" width="9.140625" style="205"/>
    <col min="3321" max="3321" width="23.28515625" style="205" customWidth="1"/>
    <col min="3322" max="3322" width="9.5703125" style="205" customWidth="1"/>
    <col min="3323" max="3323" width="11" style="205" customWidth="1"/>
    <col min="3324" max="3324" width="10.5703125" style="205" customWidth="1"/>
    <col min="3325" max="3326" width="10.85546875" style="205" customWidth="1"/>
    <col min="3327" max="3327" width="11.42578125" style="205" customWidth="1"/>
    <col min="3328" max="3328" width="11" style="205" customWidth="1"/>
    <col min="3329" max="3329" width="10.85546875" style="205" customWidth="1"/>
    <col min="3330" max="3331" width="11.42578125" style="205" customWidth="1"/>
    <col min="3332" max="3576" width="9.140625" style="205"/>
    <col min="3577" max="3577" width="23.28515625" style="205" customWidth="1"/>
    <col min="3578" max="3578" width="9.5703125" style="205" customWidth="1"/>
    <col min="3579" max="3579" width="11" style="205" customWidth="1"/>
    <col min="3580" max="3580" width="10.5703125" style="205" customWidth="1"/>
    <col min="3581" max="3582" width="10.85546875" style="205" customWidth="1"/>
    <col min="3583" max="3583" width="11.42578125" style="205" customWidth="1"/>
    <col min="3584" max="3584" width="11" style="205" customWidth="1"/>
    <col min="3585" max="3585" width="10.85546875" style="205" customWidth="1"/>
    <col min="3586" max="3587" width="11.42578125" style="205" customWidth="1"/>
    <col min="3588" max="3832" width="9.140625" style="205"/>
    <col min="3833" max="3833" width="23.28515625" style="205" customWidth="1"/>
    <col min="3834" max="3834" width="9.5703125" style="205" customWidth="1"/>
    <col min="3835" max="3835" width="11" style="205" customWidth="1"/>
    <col min="3836" max="3836" width="10.5703125" style="205" customWidth="1"/>
    <col min="3837" max="3838" width="10.85546875" style="205" customWidth="1"/>
    <col min="3839" max="3839" width="11.42578125" style="205" customWidth="1"/>
    <col min="3840" max="3840" width="11" style="205" customWidth="1"/>
    <col min="3841" max="3841" width="10.85546875" style="205" customWidth="1"/>
    <col min="3842" max="3843" width="11.42578125" style="205" customWidth="1"/>
    <col min="3844" max="4088" width="9.140625" style="205"/>
    <col min="4089" max="4089" width="23.28515625" style="205" customWidth="1"/>
    <col min="4090" max="4090" width="9.5703125" style="205" customWidth="1"/>
    <col min="4091" max="4091" width="11" style="205" customWidth="1"/>
    <col min="4092" max="4092" width="10.5703125" style="205" customWidth="1"/>
    <col min="4093" max="4094" width="10.85546875" style="205" customWidth="1"/>
    <col min="4095" max="4095" width="11.42578125" style="205" customWidth="1"/>
    <col min="4096" max="4096" width="11" style="205" customWidth="1"/>
    <col min="4097" max="4097" width="10.85546875" style="205" customWidth="1"/>
    <col min="4098" max="4099" width="11.42578125" style="205" customWidth="1"/>
    <col min="4100" max="4344" width="9.140625" style="205"/>
    <col min="4345" max="4345" width="23.28515625" style="205" customWidth="1"/>
    <col min="4346" max="4346" width="9.5703125" style="205" customWidth="1"/>
    <col min="4347" max="4347" width="11" style="205" customWidth="1"/>
    <col min="4348" max="4348" width="10.5703125" style="205" customWidth="1"/>
    <col min="4349" max="4350" width="10.85546875" style="205" customWidth="1"/>
    <col min="4351" max="4351" width="11.42578125" style="205" customWidth="1"/>
    <col min="4352" max="4352" width="11" style="205" customWidth="1"/>
    <col min="4353" max="4353" width="10.85546875" style="205" customWidth="1"/>
    <col min="4354" max="4355" width="11.42578125" style="205" customWidth="1"/>
    <col min="4356" max="4600" width="9.140625" style="205"/>
    <col min="4601" max="4601" width="23.28515625" style="205" customWidth="1"/>
    <col min="4602" max="4602" width="9.5703125" style="205" customWidth="1"/>
    <col min="4603" max="4603" width="11" style="205" customWidth="1"/>
    <col min="4604" max="4604" width="10.5703125" style="205" customWidth="1"/>
    <col min="4605" max="4606" width="10.85546875" style="205" customWidth="1"/>
    <col min="4607" max="4607" width="11.42578125" style="205" customWidth="1"/>
    <col min="4608" max="4608" width="11" style="205" customWidth="1"/>
    <col min="4609" max="4609" width="10.85546875" style="205" customWidth="1"/>
    <col min="4610" max="4611" width="11.42578125" style="205" customWidth="1"/>
    <col min="4612" max="4856" width="9.140625" style="205"/>
    <col min="4857" max="4857" width="23.28515625" style="205" customWidth="1"/>
    <col min="4858" max="4858" width="9.5703125" style="205" customWidth="1"/>
    <col min="4859" max="4859" width="11" style="205" customWidth="1"/>
    <col min="4860" max="4860" width="10.5703125" style="205" customWidth="1"/>
    <col min="4861" max="4862" width="10.85546875" style="205" customWidth="1"/>
    <col min="4863" max="4863" width="11.42578125" style="205" customWidth="1"/>
    <col min="4864" max="4864" width="11" style="205" customWidth="1"/>
    <col min="4865" max="4865" width="10.85546875" style="205" customWidth="1"/>
    <col min="4866" max="4867" width="11.42578125" style="205" customWidth="1"/>
    <col min="4868" max="5112" width="9.140625" style="205"/>
    <col min="5113" max="5113" width="23.28515625" style="205" customWidth="1"/>
    <col min="5114" max="5114" width="9.5703125" style="205" customWidth="1"/>
    <col min="5115" max="5115" width="11" style="205" customWidth="1"/>
    <col min="5116" max="5116" width="10.5703125" style="205" customWidth="1"/>
    <col min="5117" max="5118" width="10.85546875" style="205" customWidth="1"/>
    <col min="5119" max="5119" width="11.42578125" style="205" customWidth="1"/>
    <col min="5120" max="5120" width="11" style="205" customWidth="1"/>
    <col min="5121" max="5121" width="10.85546875" style="205" customWidth="1"/>
    <col min="5122" max="5123" width="11.42578125" style="205" customWidth="1"/>
    <col min="5124" max="5368" width="9.140625" style="205"/>
    <col min="5369" max="5369" width="23.28515625" style="205" customWidth="1"/>
    <col min="5370" max="5370" width="9.5703125" style="205" customWidth="1"/>
    <col min="5371" max="5371" width="11" style="205" customWidth="1"/>
    <col min="5372" max="5372" width="10.5703125" style="205" customWidth="1"/>
    <col min="5373" max="5374" width="10.85546875" style="205" customWidth="1"/>
    <col min="5375" max="5375" width="11.42578125" style="205" customWidth="1"/>
    <col min="5376" max="5376" width="11" style="205" customWidth="1"/>
    <col min="5377" max="5377" width="10.85546875" style="205" customWidth="1"/>
    <col min="5378" max="5379" width="11.42578125" style="205" customWidth="1"/>
    <col min="5380" max="5624" width="9.140625" style="205"/>
    <col min="5625" max="5625" width="23.28515625" style="205" customWidth="1"/>
    <col min="5626" max="5626" width="9.5703125" style="205" customWidth="1"/>
    <col min="5627" max="5627" width="11" style="205" customWidth="1"/>
    <col min="5628" max="5628" width="10.5703125" style="205" customWidth="1"/>
    <col min="5629" max="5630" width="10.85546875" style="205" customWidth="1"/>
    <col min="5631" max="5631" width="11.42578125" style="205" customWidth="1"/>
    <col min="5632" max="5632" width="11" style="205" customWidth="1"/>
    <col min="5633" max="5633" width="10.85546875" style="205" customWidth="1"/>
    <col min="5634" max="5635" width="11.42578125" style="205" customWidth="1"/>
    <col min="5636" max="5880" width="9.140625" style="205"/>
    <col min="5881" max="5881" width="23.28515625" style="205" customWidth="1"/>
    <col min="5882" max="5882" width="9.5703125" style="205" customWidth="1"/>
    <col min="5883" max="5883" width="11" style="205" customWidth="1"/>
    <col min="5884" max="5884" width="10.5703125" style="205" customWidth="1"/>
    <col min="5885" max="5886" width="10.85546875" style="205" customWidth="1"/>
    <col min="5887" max="5887" width="11.42578125" style="205" customWidth="1"/>
    <col min="5888" max="5888" width="11" style="205" customWidth="1"/>
    <col min="5889" max="5889" width="10.85546875" style="205" customWidth="1"/>
    <col min="5890" max="5891" width="11.42578125" style="205" customWidth="1"/>
    <col min="5892" max="6136" width="9.140625" style="205"/>
    <col min="6137" max="6137" width="23.28515625" style="205" customWidth="1"/>
    <col min="6138" max="6138" width="9.5703125" style="205" customWidth="1"/>
    <col min="6139" max="6139" width="11" style="205" customWidth="1"/>
    <col min="6140" max="6140" width="10.5703125" style="205" customWidth="1"/>
    <col min="6141" max="6142" width="10.85546875" style="205" customWidth="1"/>
    <col min="6143" max="6143" width="11.42578125" style="205" customWidth="1"/>
    <col min="6144" max="6144" width="11" style="205" customWidth="1"/>
    <col min="6145" max="6145" width="10.85546875" style="205" customWidth="1"/>
    <col min="6146" max="6147" width="11.42578125" style="205" customWidth="1"/>
    <col min="6148" max="6392" width="9.140625" style="205"/>
    <col min="6393" max="6393" width="23.28515625" style="205" customWidth="1"/>
    <col min="6394" max="6394" width="9.5703125" style="205" customWidth="1"/>
    <col min="6395" max="6395" width="11" style="205" customWidth="1"/>
    <col min="6396" max="6396" width="10.5703125" style="205" customWidth="1"/>
    <col min="6397" max="6398" width="10.85546875" style="205" customWidth="1"/>
    <col min="6399" max="6399" width="11.42578125" style="205" customWidth="1"/>
    <col min="6400" max="6400" width="11" style="205" customWidth="1"/>
    <col min="6401" max="6401" width="10.85546875" style="205" customWidth="1"/>
    <col min="6402" max="6403" width="11.42578125" style="205" customWidth="1"/>
    <col min="6404" max="6648" width="9.140625" style="205"/>
    <col min="6649" max="6649" width="23.28515625" style="205" customWidth="1"/>
    <col min="6650" max="6650" width="9.5703125" style="205" customWidth="1"/>
    <col min="6651" max="6651" width="11" style="205" customWidth="1"/>
    <col min="6652" max="6652" width="10.5703125" style="205" customWidth="1"/>
    <col min="6653" max="6654" width="10.85546875" style="205" customWidth="1"/>
    <col min="6655" max="6655" width="11.42578125" style="205" customWidth="1"/>
    <col min="6656" max="6656" width="11" style="205" customWidth="1"/>
    <col min="6657" max="6657" width="10.85546875" style="205" customWidth="1"/>
    <col min="6658" max="6659" width="11.42578125" style="205" customWidth="1"/>
    <col min="6660" max="6904" width="9.140625" style="205"/>
    <col min="6905" max="6905" width="23.28515625" style="205" customWidth="1"/>
    <col min="6906" max="6906" width="9.5703125" style="205" customWidth="1"/>
    <col min="6907" max="6907" width="11" style="205" customWidth="1"/>
    <col min="6908" max="6908" width="10.5703125" style="205" customWidth="1"/>
    <col min="6909" max="6910" width="10.85546875" style="205" customWidth="1"/>
    <col min="6911" max="6911" width="11.42578125" style="205" customWidth="1"/>
    <col min="6912" max="6912" width="11" style="205" customWidth="1"/>
    <col min="6913" max="6913" width="10.85546875" style="205" customWidth="1"/>
    <col min="6914" max="6915" width="11.42578125" style="205" customWidth="1"/>
    <col min="6916" max="7160" width="9.140625" style="205"/>
    <col min="7161" max="7161" width="23.28515625" style="205" customWidth="1"/>
    <col min="7162" max="7162" width="9.5703125" style="205" customWidth="1"/>
    <col min="7163" max="7163" width="11" style="205" customWidth="1"/>
    <col min="7164" max="7164" width="10.5703125" style="205" customWidth="1"/>
    <col min="7165" max="7166" width="10.85546875" style="205" customWidth="1"/>
    <col min="7167" max="7167" width="11.42578125" style="205" customWidth="1"/>
    <col min="7168" max="7168" width="11" style="205" customWidth="1"/>
    <col min="7169" max="7169" width="10.85546875" style="205" customWidth="1"/>
    <col min="7170" max="7171" width="11.42578125" style="205" customWidth="1"/>
    <col min="7172" max="7416" width="9.140625" style="205"/>
    <col min="7417" max="7417" width="23.28515625" style="205" customWidth="1"/>
    <col min="7418" max="7418" width="9.5703125" style="205" customWidth="1"/>
    <col min="7419" max="7419" width="11" style="205" customWidth="1"/>
    <col min="7420" max="7420" width="10.5703125" style="205" customWidth="1"/>
    <col min="7421" max="7422" width="10.85546875" style="205" customWidth="1"/>
    <col min="7423" max="7423" width="11.42578125" style="205" customWidth="1"/>
    <col min="7424" max="7424" width="11" style="205" customWidth="1"/>
    <col min="7425" max="7425" width="10.85546875" style="205" customWidth="1"/>
    <col min="7426" max="7427" width="11.42578125" style="205" customWidth="1"/>
    <col min="7428" max="7672" width="9.140625" style="205"/>
    <col min="7673" max="7673" width="23.28515625" style="205" customWidth="1"/>
    <col min="7674" max="7674" width="9.5703125" style="205" customWidth="1"/>
    <col min="7675" max="7675" width="11" style="205" customWidth="1"/>
    <col min="7676" max="7676" width="10.5703125" style="205" customWidth="1"/>
    <col min="7677" max="7678" width="10.85546875" style="205" customWidth="1"/>
    <col min="7679" max="7679" width="11.42578125" style="205" customWidth="1"/>
    <col min="7680" max="7680" width="11" style="205" customWidth="1"/>
    <col min="7681" max="7681" width="10.85546875" style="205" customWidth="1"/>
    <col min="7682" max="7683" width="11.42578125" style="205" customWidth="1"/>
    <col min="7684" max="7928" width="9.140625" style="205"/>
    <col min="7929" max="7929" width="23.28515625" style="205" customWidth="1"/>
    <col min="7930" max="7930" width="9.5703125" style="205" customWidth="1"/>
    <col min="7931" max="7931" width="11" style="205" customWidth="1"/>
    <col min="7932" max="7932" width="10.5703125" style="205" customWidth="1"/>
    <col min="7933" max="7934" width="10.85546875" style="205" customWidth="1"/>
    <col min="7935" max="7935" width="11.42578125" style="205" customWidth="1"/>
    <col min="7936" max="7936" width="11" style="205" customWidth="1"/>
    <col min="7937" max="7937" width="10.85546875" style="205" customWidth="1"/>
    <col min="7938" max="7939" width="11.42578125" style="205" customWidth="1"/>
    <col min="7940" max="8184" width="9.140625" style="205"/>
    <col min="8185" max="8185" width="23.28515625" style="205" customWidth="1"/>
    <col min="8186" max="8186" width="9.5703125" style="205" customWidth="1"/>
    <col min="8187" max="8187" width="11" style="205" customWidth="1"/>
    <col min="8188" max="8188" width="10.5703125" style="205" customWidth="1"/>
    <col min="8189" max="8190" width="10.85546875" style="205" customWidth="1"/>
    <col min="8191" max="8191" width="11.42578125" style="205" customWidth="1"/>
    <col min="8192" max="8192" width="11" style="205" customWidth="1"/>
    <col min="8193" max="8193" width="10.85546875" style="205" customWidth="1"/>
    <col min="8194" max="8195" width="11.42578125" style="205" customWidth="1"/>
    <col min="8196" max="8440" width="9.140625" style="205"/>
    <col min="8441" max="8441" width="23.28515625" style="205" customWidth="1"/>
    <col min="8442" max="8442" width="9.5703125" style="205" customWidth="1"/>
    <col min="8443" max="8443" width="11" style="205" customWidth="1"/>
    <col min="8444" max="8444" width="10.5703125" style="205" customWidth="1"/>
    <col min="8445" max="8446" width="10.85546875" style="205" customWidth="1"/>
    <col min="8447" max="8447" width="11.42578125" style="205" customWidth="1"/>
    <col min="8448" max="8448" width="11" style="205" customWidth="1"/>
    <col min="8449" max="8449" width="10.85546875" style="205" customWidth="1"/>
    <col min="8450" max="8451" width="11.42578125" style="205" customWidth="1"/>
    <col min="8452" max="8696" width="9.140625" style="205"/>
    <col min="8697" max="8697" width="23.28515625" style="205" customWidth="1"/>
    <col min="8698" max="8698" width="9.5703125" style="205" customWidth="1"/>
    <col min="8699" max="8699" width="11" style="205" customWidth="1"/>
    <col min="8700" max="8700" width="10.5703125" style="205" customWidth="1"/>
    <col min="8701" max="8702" width="10.85546875" style="205" customWidth="1"/>
    <col min="8703" max="8703" width="11.42578125" style="205" customWidth="1"/>
    <col min="8704" max="8704" width="11" style="205" customWidth="1"/>
    <col min="8705" max="8705" width="10.85546875" style="205" customWidth="1"/>
    <col min="8706" max="8707" width="11.42578125" style="205" customWidth="1"/>
    <col min="8708" max="8952" width="9.140625" style="205"/>
    <col min="8953" max="8953" width="23.28515625" style="205" customWidth="1"/>
    <col min="8954" max="8954" width="9.5703125" style="205" customWidth="1"/>
    <col min="8955" max="8955" width="11" style="205" customWidth="1"/>
    <col min="8956" max="8956" width="10.5703125" style="205" customWidth="1"/>
    <col min="8957" max="8958" width="10.85546875" style="205" customWidth="1"/>
    <col min="8959" max="8959" width="11.42578125" style="205" customWidth="1"/>
    <col min="8960" max="8960" width="11" style="205" customWidth="1"/>
    <col min="8961" max="8961" width="10.85546875" style="205" customWidth="1"/>
    <col min="8962" max="8963" width="11.42578125" style="205" customWidth="1"/>
    <col min="8964" max="9208" width="9.140625" style="205"/>
    <col min="9209" max="9209" width="23.28515625" style="205" customWidth="1"/>
    <col min="9210" max="9210" width="9.5703125" style="205" customWidth="1"/>
    <col min="9211" max="9211" width="11" style="205" customWidth="1"/>
    <col min="9212" max="9212" width="10.5703125" style="205" customWidth="1"/>
    <col min="9213" max="9214" width="10.85546875" style="205" customWidth="1"/>
    <col min="9215" max="9215" width="11.42578125" style="205" customWidth="1"/>
    <col min="9216" max="9216" width="11" style="205" customWidth="1"/>
    <col min="9217" max="9217" width="10.85546875" style="205" customWidth="1"/>
    <col min="9218" max="9219" width="11.42578125" style="205" customWidth="1"/>
    <col min="9220" max="9464" width="9.140625" style="205"/>
    <col min="9465" max="9465" width="23.28515625" style="205" customWidth="1"/>
    <col min="9466" max="9466" width="9.5703125" style="205" customWidth="1"/>
    <col min="9467" max="9467" width="11" style="205" customWidth="1"/>
    <col min="9468" max="9468" width="10.5703125" style="205" customWidth="1"/>
    <col min="9469" max="9470" width="10.85546875" style="205" customWidth="1"/>
    <col min="9471" max="9471" width="11.42578125" style="205" customWidth="1"/>
    <col min="9472" max="9472" width="11" style="205" customWidth="1"/>
    <col min="9473" max="9473" width="10.85546875" style="205" customWidth="1"/>
    <col min="9474" max="9475" width="11.42578125" style="205" customWidth="1"/>
    <col min="9476" max="9720" width="9.140625" style="205"/>
    <col min="9721" max="9721" width="23.28515625" style="205" customWidth="1"/>
    <col min="9722" max="9722" width="9.5703125" style="205" customWidth="1"/>
    <col min="9723" max="9723" width="11" style="205" customWidth="1"/>
    <col min="9724" max="9724" width="10.5703125" style="205" customWidth="1"/>
    <col min="9725" max="9726" width="10.85546875" style="205" customWidth="1"/>
    <col min="9727" max="9727" width="11.42578125" style="205" customWidth="1"/>
    <col min="9728" max="9728" width="11" style="205" customWidth="1"/>
    <col min="9729" max="9729" width="10.85546875" style="205" customWidth="1"/>
    <col min="9730" max="9731" width="11.42578125" style="205" customWidth="1"/>
    <col min="9732" max="9976" width="9.140625" style="205"/>
    <col min="9977" max="9977" width="23.28515625" style="205" customWidth="1"/>
    <col min="9978" max="9978" width="9.5703125" style="205" customWidth="1"/>
    <col min="9979" max="9979" width="11" style="205" customWidth="1"/>
    <col min="9980" max="9980" width="10.5703125" style="205" customWidth="1"/>
    <col min="9981" max="9982" width="10.85546875" style="205" customWidth="1"/>
    <col min="9983" max="9983" width="11.42578125" style="205" customWidth="1"/>
    <col min="9984" max="9984" width="11" style="205" customWidth="1"/>
    <col min="9985" max="9985" width="10.85546875" style="205" customWidth="1"/>
    <col min="9986" max="9987" width="11.42578125" style="205" customWidth="1"/>
    <col min="9988" max="10232" width="9.140625" style="205"/>
    <col min="10233" max="10233" width="23.28515625" style="205" customWidth="1"/>
    <col min="10234" max="10234" width="9.5703125" style="205" customWidth="1"/>
    <col min="10235" max="10235" width="11" style="205" customWidth="1"/>
    <col min="10236" max="10236" width="10.5703125" style="205" customWidth="1"/>
    <col min="10237" max="10238" width="10.85546875" style="205" customWidth="1"/>
    <col min="10239" max="10239" width="11.42578125" style="205" customWidth="1"/>
    <col min="10240" max="10240" width="11" style="205" customWidth="1"/>
    <col min="10241" max="10241" width="10.85546875" style="205" customWidth="1"/>
    <col min="10242" max="10243" width="11.42578125" style="205" customWidth="1"/>
    <col min="10244" max="10488" width="9.140625" style="205"/>
    <col min="10489" max="10489" width="23.28515625" style="205" customWidth="1"/>
    <col min="10490" max="10490" width="9.5703125" style="205" customWidth="1"/>
    <col min="10491" max="10491" width="11" style="205" customWidth="1"/>
    <col min="10492" max="10492" width="10.5703125" style="205" customWidth="1"/>
    <col min="10493" max="10494" width="10.85546875" style="205" customWidth="1"/>
    <col min="10495" max="10495" width="11.42578125" style="205" customWidth="1"/>
    <col min="10496" max="10496" width="11" style="205" customWidth="1"/>
    <col min="10497" max="10497" width="10.85546875" style="205" customWidth="1"/>
    <col min="10498" max="10499" width="11.42578125" style="205" customWidth="1"/>
    <col min="10500" max="10744" width="9.140625" style="205"/>
    <col min="10745" max="10745" width="23.28515625" style="205" customWidth="1"/>
    <col min="10746" max="10746" width="9.5703125" style="205" customWidth="1"/>
    <col min="10747" max="10747" width="11" style="205" customWidth="1"/>
    <col min="10748" max="10748" width="10.5703125" style="205" customWidth="1"/>
    <col min="10749" max="10750" width="10.85546875" style="205" customWidth="1"/>
    <col min="10751" max="10751" width="11.42578125" style="205" customWidth="1"/>
    <col min="10752" max="10752" width="11" style="205" customWidth="1"/>
    <col min="10753" max="10753" width="10.85546875" style="205" customWidth="1"/>
    <col min="10754" max="10755" width="11.42578125" style="205" customWidth="1"/>
    <col min="10756" max="11000" width="9.140625" style="205"/>
    <col min="11001" max="11001" width="23.28515625" style="205" customWidth="1"/>
    <col min="11002" max="11002" width="9.5703125" style="205" customWidth="1"/>
    <col min="11003" max="11003" width="11" style="205" customWidth="1"/>
    <col min="11004" max="11004" width="10.5703125" style="205" customWidth="1"/>
    <col min="11005" max="11006" width="10.85546875" style="205" customWidth="1"/>
    <col min="11007" max="11007" width="11.42578125" style="205" customWidth="1"/>
    <col min="11008" max="11008" width="11" style="205" customWidth="1"/>
    <col min="11009" max="11009" width="10.85546875" style="205" customWidth="1"/>
    <col min="11010" max="11011" width="11.42578125" style="205" customWidth="1"/>
    <col min="11012" max="11256" width="9.140625" style="205"/>
    <col min="11257" max="11257" width="23.28515625" style="205" customWidth="1"/>
    <col min="11258" max="11258" width="9.5703125" style="205" customWidth="1"/>
    <col min="11259" max="11259" width="11" style="205" customWidth="1"/>
    <col min="11260" max="11260" width="10.5703125" style="205" customWidth="1"/>
    <col min="11261" max="11262" width="10.85546875" style="205" customWidth="1"/>
    <col min="11263" max="11263" width="11.42578125" style="205" customWidth="1"/>
    <col min="11264" max="11264" width="11" style="205" customWidth="1"/>
    <col min="11265" max="11265" width="10.85546875" style="205" customWidth="1"/>
    <col min="11266" max="11267" width="11.42578125" style="205" customWidth="1"/>
    <col min="11268" max="11512" width="9.140625" style="205"/>
    <col min="11513" max="11513" width="23.28515625" style="205" customWidth="1"/>
    <col min="11514" max="11514" width="9.5703125" style="205" customWidth="1"/>
    <col min="11515" max="11515" width="11" style="205" customWidth="1"/>
    <col min="11516" max="11516" width="10.5703125" style="205" customWidth="1"/>
    <col min="11517" max="11518" width="10.85546875" style="205" customWidth="1"/>
    <col min="11519" max="11519" width="11.42578125" style="205" customWidth="1"/>
    <col min="11520" max="11520" width="11" style="205" customWidth="1"/>
    <col min="11521" max="11521" width="10.85546875" style="205" customWidth="1"/>
    <col min="11522" max="11523" width="11.42578125" style="205" customWidth="1"/>
    <col min="11524" max="11768" width="9.140625" style="205"/>
    <col min="11769" max="11769" width="23.28515625" style="205" customWidth="1"/>
    <col min="11770" max="11770" width="9.5703125" style="205" customWidth="1"/>
    <col min="11771" max="11771" width="11" style="205" customWidth="1"/>
    <col min="11772" max="11772" width="10.5703125" style="205" customWidth="1"/>
    <col min="11773" max="11774" width="10.85546875" style="205" customWidth="1"/>
    <col min="11775" max="11775" width="11.42578125" style="205" customWidth="1"/>
    <col min="11776" max="11776" width="11" style="205" customWidth="1"/>
    <col min="11777" max="11777" width="10.85546875" style="205" customWidth="1"/>
    <col min="11778" max="11779" width="11.42578125" style="205" customWidth="1"/>
    <col min="11780" max="12024" width="9.140625" style="205"/>
    <col min="12025" max="12025" width="23.28515625" style="205" customWidth="1"/>
    <col min="12026" max="12026" width="9.5703125" style="205" customWidth="1"/>
    <col min="12027" max="12027" width="11" style="205" customWidth="1"/>
    <col min="12028" max="12028" width="10.5703125" style="205" customWidth="1"/>
    <col min="12029" max="12030" width="10.85546875" style="205" customWidth="1"/>
    <col min="12031" max="12031" width="11.42578125" style="205" customWidth="1"/>
    <col min="12032" max="12032" width="11" style="205" customWidth="1"/>
    <col min="12033" max="12033" width="10.85546875" style="205" customWidth="1"/>
    <col min="12034" max="12035" width="11.42578125" style="205" customWidth="1"/>
    <col min="12036" max="12280" width="9.140625" style="205"/>
    <col min="12281" max="12281" width="23.28515625" style="205" customWidth="1"/>
    <col min="12282" max="12282" width="9.5703125" style="205" customWidth="1"/>
    <col min="12283" max="12283" width="11" style="205" customWidth="1"/>
    <col min="12284" max="12284" width="10.5703125" style="205" customWidth="1"/>
    <col min="12285" max="12286" width="10.85546875" style="205" customWidth="1"/>
    <col min="12287" max="12287" width="11.42578125" style="205" customWidth="1"/>
    <col min="12288" max="12288" width="11" style="205" customWidth="1"/>
    <col min="12289" max="12289" width="10.85546875" style="205" customWidth="1"/>
    <col min="12290" max="12291" width="11.42578125" style="205" customWidth="1"/>
    <col min="12292" max="12536" width="9.140625" style="205"/>
    <col min="12537" max="12537" width="23.28515625" style="205" customWidth="1"/>
    <col min="12538" max="12538" width="9.5703125" style="205" customWidth="1"/>
    <col min="12539" max="12539" width="11" style="205" customWidth="1"/>
    <col min="12540" max="12540" width="10.5703125" style="205" customWidth="1"/>
    <col min="12541" max="12542" width="10.85546875" style="205" customWidth="1"/>
    <col min="12543" max="12543" width="11.42578125" style="205" customWidth="1"/>
    <col min="12544" max="12544" width="11" style="205" customWidth="1"/>
    <col min="12545" max="12545" width="10.85546875" style="205" customWidth="1"/>
    <col min="12546" max="12547" width="11.42578125" style="205" customWidth="1"/>
    <col min="12548" max="12792" width="9.140625" style="205"/>
    <col min="12793" max="12793" width="23.28515625" style="205" customWidth="1"/>
    <col min="12794" max="12794" width="9.5703125" style="205" customWidth="1"/>
    <col min="12795" max="12795" width="11" style="205" customWidth="1"/>
    <col min="12796" max="12796" width="10.5703125" style="205" customWidth="1"/>
    <col min="12797" max="12798" width="10.85546875" style="205" customWidth="1"/>
    <col min="12799" max="12799" width="11.42578125" style="205" customWidth="1"/>
    <col min="12800" max="12800" width="11" style="205" customWidth="1"/>
    <col min="12801" max="12801" width="10.85546875" style="205" customWidth="1"/>
    <col min="12802" max="12803" width="11.42578125" style="205" customWidth="1"/>
    <col min="12804" max="13048" width="9.140625" style="205"/>
    <col min="13049" max="13049" width="23.28515625" style="205" customWidth="1"/>
    <col min="13050" max="13050" width="9.5703125" style="205" customWidth="1"/>
    <col min="13051" max="13051" width="11" style="205" customWidth="1"/>
    <col min="13052" max="13052" width="10.5703125" style="205" customWidth="1"/>
    <col min="13053" max="13054" width="10.85546875" style="205" customWidth="1"/>
    <col min="13055" max="13055" width="11.42578125" style="205" customWidth="1"/>
    <col min="13056" max="13056" width="11" style="205" customWidth="1"/>
    <col min="13057" max="13057" width="10.85546875" style="205" customWidth="1"/>
    <col min="13058" max="13059" width="11.42578125" style="205" customWidth="1"/>
    <col min="13060" max="13304" width="9.140625" style="205"/>
    <col min="13305" max="13305" width="23.28515625" style="205" customWidth="1"/>
    <col min="13306" max="13306" width="9.5703125" style="205" customWidth="1"/>
    <col min="13307" max="13307" width="11" style="205" customWidth="1"/>
    <col min="13308" max="13308" width="10.5703125" style="205" customWidth="1"/>
    <col min="13309" max="13310" width="10.85546875" style="205" customWidth="1"/>
    <col min="13311" max="13311" width="11.42578125" style="205" customWidth="1"/>
    <col min="13312" max="13312" width="11" style="205" customWidth="1"/>
    <col min="13313" max="13313" width="10.85546875" style="205" customWidth="1"/>
    <col min="13314" max="13315" width="11.42578125" style="205" customWidth="1"/>
    <col min="13316" max="13560" width="9.140625" style="205"/>
    <col min="13561" max="13561" width="23.28515625" style="205" customWidth="1"/>
    <col min="13562" max="13562" width="9.5703125" style="205" customWidth="1"/>
    <col min="13563" max="13563" width="11" style="205" customWidth="1"/>
    <col min="13564" max="13564" width="10.5703125" style="205" customWidth="1"/>
    <col min="13565" max="13566" width="10.85546875" style="205" customWidth="1"/>
    <col min="13567" max="13567" width="11.42578125" style="205" customWidth="1"/>
    <col min="13568" max="13568" width="11" style="205" customWidth="1"/>
    <col min="13569" max="13569" width="10.85546875" style="205" customWidth="1"/>
    <col min="13570" max="13571" width="11.42578125" style="205" customWidth="1"/>
    <col min="13572" max="13816" width="9.140625" style="205"/>
    <col min="13817" max="13817" width="23.28515625" style="205" customWidth="1"/>
    <col min="13818" max="13818" width="9.5703125" style="205" customWidth="1"/>
    <col min="13819" max="13819" width="11" style="205" customWidth="1"/>
    <col min="13820" max="13820" width="10.5703125" style="205" customWidth="1"/>
    <col min="13821" max="13822" width="10.85546875" style="205" customWidth="1"/>
    <col min="13823" max="13823" width="11.42578125" style="205" customWidth="1"/>
    <col min="13824" max="13824" width="11" style="205" customWidth="1"/>
    <col min="13825" max="13825" width="10.85546875" style="205" customWidth="1"/>
    <col min="13826" max="13827" width="11.42578125" style="205" customWidth="1"/>
    <col min="13828" max="14072" width="9.140625" style="205"/>
    <col min="14073" max="14073" width="23.28515625" style="205" customWidth="1"/>
    <col min="14074" max="14074" width="9.5703125" style="205" customWidth="1"/>
    <col min="14075" max="14075" width="11" style="205" customWidth="1"/>
    <col min="14076" max="14076" width="10.5703125" style="205" customWidth="1"/>
    <col min="14077" max="14078" width="10.85546875" style="205" customWidth="1"/>
    <col min="14079" max="14079" width="11.42578125" style="205" customWidth="1"/>
    <col min="14080" max="14080" width="11" style="205" customWidth="1"/>
    <col min="14081" max="14081" width="10.85546875" style="205" customWidth="1"/>
    <col min="14082" max="14083" width="11.42578125" style="205" customWidth="1"/>
    <col min="14084" max="14328" width="9.140625" style="205"/>
    <col min="14329" max="14329" width="23.28515625" style="205" customWidth="1"/>
    <col min="14330" max="14330" width="9.5703125" style="205" customWidth="1"/>
    <col min="14331" max="14331" width="11" style="205" customWidth="1"/>
    <col min="14332" max="14332" width="10.5703125" style="205" customWidth="1"/>
    <col min="14333" max="14334" width="10.85546875" style="205" customWidth="1"/>
    <col min="14335" max="14335" width="11.42578125" style="205" customWidth="1"/>
    <col min="14336" max="14336" width="11" style="205" customWidth="1"/>
    <col min="14337" max="14337" width="10.85546875" style="205" customWidth="1"/>
    <col min="14338" max="14339" width="11.42578125" style="205" customWidth="1"/>
    <col min="14340" max="14584" width="9.140625" style="205"/>
    <col min="14585" max="14585" width="23.28515625" style="205" customWidth="1"/>
    <col min="14586" max="14586" width="9.5703125" style="205" customWidth="1"/>
    <col min="14587" max="14587" width="11" style="205" customWidth="1"/>
    <col min="14588" max="14588" width="10.5703125" style="205" customWidth="1"/>
    <col min="14589" max="14590" width="10.85546875" style="205" customWidth="1"/>
    <col min="14591" max="14591" width="11.42578125" style="205" customWidth="1"/>
    <col min="14592" max="14592" width="11" style="205" customWidth="1"/>
    <col min="14593" max="14593" width="10.85546875" style="205" customWidth="1"/>
    <col min="14594" max="14595" width="11.42578125" style="205" customWidth="1"/>
    <col min="14596" max="14840" width="9.140625" style="205"/>
    <col min="14841" max="14841" width="23.28515625" style="205" customWidth="1"/>
    <col min="14842" max="14842" width="9.5703125" style="205" customWidth="1"/>
    <col min="14843" max="14843" width="11" style="205" customWidth="1"/>
    <col min="14844" max="14844" width="10.5703125" style="205" customWidth="1"/>
    <col min="14845" max="14846" width="10.85546875" style="205" customWidth="1"/>
    <col min="14847" max="14847" width="11.42578125" style="205" customWidth="1"/>
    <col min="14848" max="14848" width="11" style="205" customWidth="1"/>
    <col min="14849" max="14849" width="10.85546875" style="205" customWidth="1"/>
    <col min="14850" max="14851" width="11.42578125" style="205" customWidth="1"/>
    <col min="14852" max="15096" width="9.140625" style="205"/>
    <col min="15097" max="15097" width="23.28515625" style="205" customWidth="1"/>
    <col min="15098" max="15098" width="9.5703125" style="205" customWidth="1"/>
    <col min="15099" max="15099" width="11" style="205" customWidth="1"/>
    <col min="15100" max="15100" width="10.5703125" style="205" customWidth="1"/>
    <col min="15101" max="15102" width="10.85546875" style="205" customWidth="1"/>
    <col min="15103" max="15103" width="11.42578125" style="205" customWidth="1"/>
    <col min="15104" max="15104" width="11" style="205" customWidth="1"/>
    <col min="15105" max="15105" width="10.85546875" style="205" customWidth="1"/>
    <col min="15106" max="15107" width="11.42578125" style="205" customWidth="1"/>
    <col min="15108" max="15352" width="9.140625" style="205"/>
    <col min="15353" max="15353" width="23.28515625" style="205" customWidth="1"/>
    <col min="15354" max="15354" width="9.5703125" style="205" customWidth="1"/>
    <col min="15355" max="15355" width="11" style="205" customWidth="1"/>
    <col min="15356" max="15356" width="10.5703125" style="205" customWidth="1"/>
    <col min="15357" max="15358" width="10.85546875" style="205" customWidth="1"/>
    <col min="15359" max="15359" width="11.42578125" style="205" customWidth="1"/>
    <col min="15360" max="15360" width="11" style="205" customWidth="1"/>
    <col min="15361" max="15361" width="10.85546875" style="205" customWidth="1"/>
    <col min="15362" max="15363" width="11.42578125" style="205" customWidth="1"/>
    <col min="15364" max="15608" width="9.140625" style="205"/>
    <col min="15609" max="15609" width="23.28515625" style="205" customWidth="1"/>
    <col min="15610" max="15610" width="9.5703125" style="205" customWidth="1"/>
    <col min="15611" max="15611" width="11" style="205" customWidth="1"/>
    <col min="15612" max="15612" width="10.5703125" style="205" customWidth="1"/>
    <col min="15613" max="15614" width="10.85546875" style="205" customWidth="1"/>
    <col min="15615" max="15615" width="11.42578125" style="205" customWidth="1"/>
    <col min="15616" max="15616" width="11" style="205" customWidth="1"/>
    <col min="15617" max="15617" width="10.85546875" style="205" customWidth="1"/>
    <col min="15618" max="15619" width="11.42578125" style="205" customWidth="1"/>
    <col min="15620" max="15864" width="9.140625" style="205"/>
    <col min="15865" max="15865" width="23.28515625" style="205" customWidth="1"/>
    <col min="15866" max="15866" width="9.5703125" style="205" customWidth="1"/>
    <col min="15867" max="15867" width="11" style="205" customWidth="1"/>
    <col min="15868" max="15868" width="10.5703125" style="205" customWidth="1"/>
    <col min="15869" max="15870" width="10.85546875" style="205" customWidth="1"/>
    <col min="15871" max="15871" width="11.42578125" style="205" customWidth="1"/>
    <col min="15872" max="15872" width="11" style="205" customWidth="1"/>
    <col min="15873" max="15873" width="10.85546875" style="205" customWidth="1"/>
    <col min="15874" max="15875" width="11.42578125" style="205" customWidth="1"/>
    <col min="15876" max="16120" width="9.140625" style="205"/>
    <col min="16121" max="16121" width="23.28515625" style="205" customWidth="1"/>
    <col min="16122" max="16122" width="9.5703125" style="205" customWidth="1"/>
    <col min="16123" max="16123" width="11" style="205" customWidth="1"/>
    <col min="16124" max="16124" width="10.5703125" style="205" customWidth="1"/>
    <col min="16125" max="16126" width="10.85546875" style="205" customWidth="1"/>
    <col min="16127" max="16127" width="11.42578125" style="205" customWidth="1"/>
    <col min="16128" max="16128" width="11" style="205" customWidth="1"/>
    <col min="16129" max="16129" width="10.85546875" style="205" customWidth="1"/>
    <col min="16130" max="16131" width="11.42578125" style="205" customWidth="1"/>
    <col min="16132" max="16384" width="9.140625" style="205"/>
  </cols>
  <sheetData>
    <row r="1" spans="1:15" ht="28.5" customHeight="1" x14ac:dyDescent="0.2">
      <c r="A1" s="439" t="s">
        <v>181</v>
      </c>
      <c r="B1" s="439"/>
      <c r="C1" s="439"/>
      <c r="D1" s="439"/>
      <c r="E1" s="439"/>
      <c r="F1" s="439"/>
      <c r="G1" s="439"/>
    </row>
    <row r="2" spans="1:15" ht="12" customHeight="1" x14ac:dyDescent="0.2">
      <c r="A2" s="206"/>
      <c r="B2" s="206"/>
      <c r="C2" s="206"/>
      <c r="D2" s="206"/>
      <c r="G2" s="207" t="s">
        <v>140</v>
      </c>
    </row>
    <row r="3" spans="1:15" ht="18.75" customHeight="1" x14ac:dyDescent="0.2">
      <c r="A3" s="430"/>
      <c r="B3" s="431" t="s">
        <v>182</v>
      </c>
      <c r="C3" s="431"/>
      <c r="D3" s="431"/>
      <c r="E3" s="431" t="s">
        <v>67</v>
      </c>
      <c r="F3" s="431"/>
      <c r="G3" s="423"/>
      <c r="H3" s="318"/>
    </row>
    <row r="4" spans="1:15" ht="16.5" customHeight="1" x14ac:dyDescent="0.2">
      <c r="A4" s="430"/>
      <c r="B4" s="431" t="s">
        <v>176</v>
      </c>
      <c r="C4" s="431"/>
      <c r="D4" s="431"/>
      <c r="E4" s="431" t="s">
        <v>176</v>
      </c>
      <c r="F4" s="431"/>
      <c r="G4" s="423"/>
      <c r="H4" s="318"/>
    </row>
    <row r="5" spans="1:15" ht="39.75" customHeight="1" x14ac:dyDescent="0.2">
      <c r="A5" s="430"/>
      <c r="B5" s="266" t="s">
        <v>195</v>
      </c>
      <c r="C5" s="266" t="s">
        <v>76</v>
      </c>
      <c r="D5" s="266" t="s">
        <v>208</v>
      </c>
      <c r="E5" s="266" t="s">
        <v>195</v>
      </c>
      <c r="F5" s="266" t="s">
        <v>76</v>
      </c>
      <c r="G5" s="296" t="s">
        <v>208</v>
      </c>
      <c r="H5" s="318"/>
    </row>
    <row r="6" spans="1:15" x14ac:dyDescent="0.2">
      <c r="A6" s="140" t="s">
        <v>84</v>
      </c>
      <c r="B6" s="128">
        <f>SUM(B7:B23)</f>
        <v>2110</v>
      </c>
      <c r="C6" s="128">
        <f>SUM(C7:C23)</f>
        <v>1667</v>
      </c>
      <c r="D6" s="319">
        <f>B6/C6*100</f>
        <v>126.57468506298741</v>
      </c>
      <c r="E6" s="128">
        <f>SUM(E7:E23)</f>
        <v>1495</v>
      </c>
      <c r="F6" s="128">
        <f>SUM(F7:F23)</f>
        <v>4482</v>
      </c>
      <c r="G6" s="319">
        <f>E6/F6*100</f>
        <v>33.355644801427935</v>
      </c>
      <c r="H6" s="77"/>
      <c r="I6" s="77"/>
      <c r="J6" s="131"/>
      <c r="K6" s="131"/>
      <c r="L6" s="77"/>
      <c r="M6" s="77"/>
      <c r="N6" s="77"/>
      <c r="O6" s="77"/>
    </row>
    <row r="7" spans="1:15" x14ac:dyDescent="0.2">
      <c r="A7" s="140" t="s">
        <v>85</v>
      </c>
      <c r="B7" s="128">
        <v>51</v>
      </c>
      <c r="C7" s="128">
        <v>39</v>
      </c>
      <c r="D7" s="159">
        <f t="shared" ref="D7:D23" si="0">B7/C7*100</f>
        <v>130.76923076923077</v>
      </c>
      <c r="E7" s="128">
        <v>188</v>
      </c>
      <c r="F7" s="128">
        <v>553</v>
      </c>
      <c r="G7" s="159">
        <f t="shared" ref="G7:G22" si="1">E7/F7*100</f>
        <v>33.996383363471971</v>
      </c>
      <c r="H7" s="77"/>
      <c r="I7" s="77"/>
      <c r="J7" s="131"/>
      <c r="K7" s="131"/>
      <c r="L7" s="77"/>
      <c r="M7" s="77"/>
      <c r="N7" s="77"/>
      <c r="O7" s="77"/>
    </row>
    <row r="8" spans="1:15" x14ac:dyDescent="0.2">
      <c r="A8" s="140" t="s">
        <v>86</v>
      </c>
      <c r="B8" s="128">
        <v>286</v>
      </c>
      <c r="C8" s="128">
        <v>305</v>
      </c>
      <c r="D8" s="159">
        <f t="shared" si="0"/>
        <v>93.770491803278688</v>
      </c>
      <c r="E8" s="128">
        <v>96</v>
      </c>
      <c r="F8" s="128">
        <v>86</v>
      </c>
      <c r="G8" s="159">
        <f t="shared" si="1"/>
        <v>111.62790697674419</v>
      </c>
      <c r="H8" s="77"/>
      <c r="I8" s="77"/>
      <c r="J8" s="131"/>
      <c r="K8" s="131"/>
      <c r="L8" s="77"/>
      <c r="M8" s="77"/>
      <c r="N8" s="77"/>
      <c r="O8" s="77"/>
    </row>
    <row r="9" spans="1:15" x14ac:dyDescent="0.2">
      <c r="A9" s="140" t="s">
        <v>87</v>
      </c>
      <c r="B9" s="128">
        <v>57</v>
      </c>
      <c r="C9" s="128">
        <v>58</v>
      </c>
      <c r="D9" s="159">
        <f t="shared" si="0"/>
        <v>98.275862068965509</v>
      </c>
      <c r="E9" s="128">
        <v>67</v>
      </c>
      <c r="F9" s="128">
        <v>152</v>
      </c>
      <c r="G9" s="159">
        <f t="shared" si="1"/>
        <v>44.078947368421048</v>
      </c>
      <c r="H9" s="77"/>
      <c r="I9" s="77"/>
      <c r="J9" s="131"/>
      <c r="K9" s="131"/>
      <c r="L9" s="77"/>
      <c r="M9" s="77"/>
      <c r="N9" s="77"/>
      <c r="O9" s="77"/>
    </row>
    <row r="10" spans="1:15" x14ac:dyDescent="0.2">
      <c r="A10" s="140" t="s">
        <v>88</v>
      </c>
      <c r="B10" s="128">
        <v>225</v>
      </c>
      <c r="C10" s="128">
        <v>137</v>
      </c>
      <c r="D10" s="159">
        <f t="shared" si="0"/>
        <v>164.23357664233578</v>
      </c>
      <c r="E10" s="128">
        <v>171</v>
      </c>
      <c r="F10" s="128">
        <v>364</v>
      </c>
      <c r="G10" s="159">
        <f t="shared" si="1"/>
        <v>46.978021978021978</v>
      </c>
      <c r="H10" s="77"/>
      <c r="I10" s="77"/>
      <c r="J10" s="131"/>
      <c r="K10" s="131"/>
      <c r="L10" s="77"/>
      <c r="M10" s="77"/>
      <c r="N10" s="77"/>
      <c r="O10" s="77"/>
    </row>
    <row r="11" spans="1:15" x14ac:dyDescent="0.2">
      <c r="A11" s="140" t="s">
        <v>89</v>
      </c>
      <c r="B11" s="128">
        <v>9</v>
      </c>
      <c r="C11" s="128">
        <v>20</v>
      </c>
      <c r="D11" s="159">
        <f t="shared" si="0"/>
        <v>45</v>
      </c>
      <c r="E11" s="128">
        <v>102</v>
      </c>
      <c r="F11" s="128">
        <v>49</v>
      </c>
      <c r="G11" s="159">
        <f t="shared" si="1"/>
        <v>208.16326530612247</v>
      </c>
      <c r="H11" s="77"/>
      <c r="I11" s="77"/>
      <c r="J11" s="131"/>
      <c r="K11" s="131"/>
      <c r="L11" s="77"/>
      <c r="M11" s="77"/>
      <c r="N11" s="77"/>
      <c r="O11" s="77"/>
    </row>
    <row r="12" spans="1:15" x14ac:dyDescent="0.2">
      <c r="A12" s="140" t="s">
        <v>90</v>
      </c>
      <c r="B12" s="128">
        <v>40</v>
      </c>
      <c r="C12" s="128">
        <v>37</v>
      </c>
      <c r="D12" s="159">
        <f t="shared" si="0"/>
        <v>108.10810810810811</v>
      </c>
      <c r="E12" s="128">
        <v>106</v>
      </c>
      <c r="F12" s="128">
        <v>82</v>
      </c>
      <c r="G12" s="159">
        <f t="shared" si="1"/>
        <v>129.26829268292684</v>
      </c>
      <c r="H12" s="77"/>
      <c r="I12" s="77"/>
      <c r="J12" s="131"/>
      <c r="K12" s="131"/>
      <c r="L12" s="77"/>
      <c r="M12" s="77"/>
      <c r="N12" s="77"/>
      <c r="O12" s="77"/>
    </row>
    <row r="13" spans="1:15" x14ac:dyDescent="0.2">
      <c r="A13" s="140" t="s">
        <v>91</v>
      </c>
      <c r="B13" s="128">
        <v>158</v>
      </c>
      <c r="C13" s="128">
        <v>31</v>
      </c>
      <c r="D13" s="159">
        <f t="shared" si="0"/>
        <v>509.67741935483872</v>
      </c>
      <c r="E13" s="128">
        <v>9</v>
      </c>
      <c r="F13" s="128">
        <v>29</v>
      </c>
      <c r="G13" s="159">
        <f t="shared" si="1"/>
        <v>31.03448275862069</v>
      </c>
      <c r="H13" s="77"/>
      <c r="I13" s="77"/>
      <c r="J13" s="131"/>
      <c r="K13" s="131"/>
      <c r="L13" s="77"/>
      <c r="M13" s="77"/>
      <c r="N13" s="77"/>
      <c r="O13" s="77"/>
    </row>
    <row r="14" spans="1:15" x14ac:dyDescent="0.2">
      <c r="A14" s="140" t="s">
        <v>92</v>
      </c>
      <c r="B14" s="128">
        <v>100</v>
      </c>
      <c r="C14" s="128">
        <v>92</v>
      </c>
      <c r="D14" s="159">
        <f t="shared" si="0"/>
        <v>108.69565217391303</v>
      </c>
      <c r="E14" s="128">
        <v>346</v>
      </c>
      <c r="F14" s="128">
        <v>2256</v>
      </c>
      <c r="G14" s="159">
        <f t="shared" si="1"/>
        <v>15.336879432624114</v>
      </c>
      <c r="H14" s="77"/>
      <c r="I14" s="77"/>
      <c r="J14" s="131"/>
      <c r="K14" s="131"/>
      <c r="L14" s="77"/>
      <c r="M14" s="77"/>
      <c r="N14" s="77"/>
      <c r="O14" s="77"/>
    </row>
    <row r="15" spans="1:15" x14ac:dyDescent="0.2">
      <c r="A15" s="140" t="s">
        <v>93</v>
      </c>
      <c r="B15" s="128">
        <v>27</v>
      </c>
      <c r="C15" s="128">
        <v>35</v>
      </c>
      <c r="D15" s="159">
        <f t="shared" si="0"/>
        <v>77.142857142857153</v>
      </c>
      <c r="E15" s="128">
        <v>52</v>
      </c>
      <c r="F15" s="128">
        <v>254</v>
      </c>
      <c r="G15" s="159">
        <f t="shared" si="1"/>
        <v>20.472440944881889</v>
      </c>
      <c r="H15" s="77"/>
      <c r="I15" s="77"/>
      <c r="J15" s="131"/>
      <c r="K15" s="131"/>
      <c r="L15" s="77"/>
      <c r="M15" s="77"/>
      <c r="N15" s="77"/>
      <c r="O15" s="77"/>
    </row>
    <row r="16" spans="1:15" ht="14.25" customHeight="1" x14ac:dyDescent="0.2">
      <c r="A16" s="140" t="s">
        <v>94</v>
      </c>
      <c r="B16" s="128">
        <v>569</v>
      </c>
      <c r="C16" s="128">
        <v>276</v>
      </c>
      <c r="D16" s="159">
        <f t="shared" si="0"/>
        <v>206.15942028985506</v>
      </c>
      <c r="E16" s="128">
        <v>30</v>
      </c>
      <c r="F16" s="128">
        <v>24</v>
      </c>
      <c r="G16" s="159">
        <f t="shared" si="1"/>
        <v>125</v>
      </c>
      <c r="H16" s="77"/>
      <c r="I16" s="77"/>
      <c r="J16" s="131"/>
      <c r="K16" s="131"/>
      <c r="L16" s="77"/>
      <c r="M16" s="77"/>
      <c r="N16" s="77"/>
      <c r="O16" s="77"/>
    </row>
    <row r="17" spans="1:16" ht="14.25" customHeight="1" x14ac:dyDescent="0.2">
      <c r="A17" s="140" t="s">
        <v>95</v>
      </c>
      <c r="B17" s="128">
        <v>2</v>
      </c>
      <c r="C17" s="128">
        <v>5</v>
      </c>
      <c r="D17" s="159">
        <f t="shared" si="0"/>
        <v>40</v>
      </c>
      <c r="E17" s="128" t="s">
        <v>203</v>
      </c>
      <c r="F17" s="128">
        <v>3</v>
      </c>
      <c r="G17" s="159" t="s">
        <v>203</v>
      </c>
      <c r="H17" s="77"/>
      <c r="I17" s="77"/>
      <c r="J17" s="131"/>
      <c r="K17" s="131"/>
      <c r="L17" s="77"/>
      <c r="M17" s="77"/>
      <c r="N17" s="77"/>
      <c r="O17" s="77"/>
    </row>
    <row r="18" spans="1:16" ht="14.25" customHeight="1" x14ac:dyDescent="0.2">
      <c r="A18" s="140" t="s">
        <v>96</v>
      </c>
      <c r="B18" s="128">
        <v>3</v>
      </c>
      <c r="C18" s="128">
        <v>10</v>
      </c>
      <c r="D18" s="159">
        <f t="shared" si="0"/>
        <v>30</v>
      </c>
      <c r="E18" s="128">
        <v>69</v>
      </c>
      <c r="F18" s="128">
        <v>144</v>
      </c>
      <c r="G18" s="159">
        <f t="shared" si="1"/>
        <v>47.916666666666671</v>
      </c>
      <c r="H18" s="77"/>
      <c r="I18" s="77"/>
      <c r="J18" s="131"/>
      <c r="K18" s="131"/>
      <c r="L18" s="77"/>
      <c r="M18" s="77"/>
      <c r="N18" s="77"/>
      <c r="O18" s="77"/>
    </row>
    <row r="19" spans="1:16" ht="14.25" customHeight="1" x14ac:dyDescent="0.2">
      <c r="A19" s="140" t="s">
        <v>97</v>
      </c>
      <c r="B19" s="128">
        <v>234</v>
      </c>
      <c r="C19" s="128">
        <v>192</v>
      </c>
      <c r="D19" s="159">
        <f t="shared" si="0"/>
        <v>121.875</v>
      </c>
      <c r="E19" s="128">
        <v>44</v>
      </c>
      <c r="F19" s="128">
        <v>14</v>
      </c>
      <c r="G19" s="159">
        <f t="shared" si="1"/>
        <v>314.28571428571428</v>
      </c>
      <c r="H19" s="77"/>
      <c r="I19" s="77"/>
      <c r="J19" s="131"/>
      <c r="K19" s="131"/>
      <c r="L19" s="77"/>
      <c r="M19" s="77"/>
      <c r="N19" s="77"/>
      <c r="O19" s="77"/>
    </row>
    <row r="20" spans="1:16" ht="14.25" customHeight="1" x14ac:dyDescent="0.2">
      <c r="A20" s="140" t="s">
        <v>98</v>
      </c>
      <c r="B20" s="128">
        <v>261</v>
      </c>
      <c r="C20" s="128">
        <v>252</v>
      </c>
      <c r="D20" s="159">
        <f t="shared" si="0"/>
        <v>103.57142857142858</v>
      </c>
      <c r="E20" s="128">
        <v>11</v>
      </c>
      <c r="F20" s="128">
        <v>18</v>
      </c>
      <c r="G20" s="159">
        <f t="shared" si="1"/>
        <v>61.111111111111114</v>
      </c>
      <c r="H20" s="77"/>
      <c r="I20" s="77"/>
      <c r="J20" s="131"/>
      <c r="K20" s="131"/>
      <c r="L20" s="77"/>
      <c r="M20" s="77"/>
      <c r="N20" s="77"/>
      <c r="O20" s="77"/>
    </row>
    <row r="21" spans="1:16" ht="14.25" customHeight="1" x14ac:dyDescent="0.2">
      <c r="A21" s="140" t="s">
        <v>205</v>
      </c>
      <c r="B21" s="128">
        <v>30</v>
      </c>
      <c r="C21" s="128">
        <v>39</v>
      </c>
      <c r="D21" s="159">
        <f t="shared" si="0"/>
        <v>76.923076923076934</v>
      </c>
      <c r="E21" s="128">
        <v>190</v>
      </c>
      <c r="F21" s="128">
        <v>421</v>
      </c>
      <c r="G21" s="159">
        <f t="shared" si="1"/>
        <v>45.13064133016627</v>
      </c>
      <c r="H21" s="77"/>
      <c r="I21" s="77"/>
      <c r="J21" s="131"/>
      <c r="K21" s="131"/>
      <c r="L21" s="77"/>
      <c r="M21" s="77"/>
      <c r="N21" s="77"/>
      <c r="O21" s="77"/>
    </row>
    <row r="22" spans="1:16" ht="14.25" customHeight="1" x14ac:dyDescent="0.2">
      <c r="A22" s="140" t="s">
        <v>100</v>
      </c>
      <c r="B22" s="128" t="s">
        <v>203</v>
      </c>
      <c r="C22" s="285" t="s">
        <v>203</v>
      </c>
      <c r="D22" s="159" t="s">
        <v>203</v>
      </c>
      <c r="E22" s="128">
        <v>10</v>
      </c>
      <c r="F22" s="128">
        <v>33</v>
      </c>
      <c r="G22" s="159">
        <f t="shared" si="1"/>
        <v>30.303030303030305</v>
      </c>
      <c r="H22" s="77"/>
      <c r="I22" s="81"/>
      <c r="J22" s="131"/>
      <c r="K22" s="131"/>
      <c r="L22" s="77"/>
      <c r="M22" s="77"/>
      <c r="N22" s="77"/>
      <c r="O22" s="77"/>
    </row>
    <row r="23" spans="1:16" ht="14.25" customHeight="1" x14ac:dyDescent="0.2">
      <c r="A23" s="141" t="s">
        <v>101</v>
      </c>
      <c r="B23" s="135">
        <v>58</v>
      </c>
      <c r="C23" s="135">
        <v>139</v>
      </c>
      <c r="D23" s="147">
        <f t="shared" si="0"/>
        <v>41.726618705035975</v>
      </c>
      <c r="E23" s="135">
        <v>4</v>
      </c>
      <c r="F23" s="135" t="s">
        <v>203</v>
      </c>
      <c r="G23" s="147" t="s">
        <v>203</v>
      </c>
      <c r="H23" s="77"/>
      <c r="I23" s="77"/>
      <c r="J23" s="131"/>
      <c r="K23" s="131"/>
      <c r="L23" s="77"/>
      <c r="M23" s="77"/>
      <c r="N23" s="77"/>
      <c r="O23" s="77"/>
    </row>
    <row r="24" spans="1:16" x14ac:dyDescent="0.2">
      <c r="D24" s="289"/>
    </row>
    <row r="25" spans="1:16" x14ac:dyDescent="0.2">
      <c r="A25" s="209"/>
      <c r="B25" s="206"/>
      <c r="C25" s="206"/>
      <c r="D25" s="206"/>
    </row>
    <row r="26" spans="1:16" ht="19.5" customHeight="1" x14ac:dyDescent="0.2">
      <c r="A26" s="430"/>
      <c r="B26" s="431" t="s">
        <v>66</v>
      </c>
      <c r="C26" s="431"/>
      <c r="D26" s="431"/>
      <c r="E26" s="431" t="s">
        <v>65</v>
      </c>
      <c r="F26" s="431"/>
      <c r="G26" s="423"/>
      <c r="H26" s="318"/>
    </row>
    <row r="27" spans="1:16" ht="17.25" customHeight="1" x14ac:dyDescent="0.2">
      <c r="A27" s="430"/>
      <c r="B27" s="431" t="s">
        <v>176</v>
      </c>
      <c r="C27" s="431"/>
      <c r="D27" s="431"/>
      <c r="E27" s="431" t="s">
        <v>176</v>
      </c>
      <c r="F27" s="431"/>
      <c r="G27" s="423"/>
      <c r="H27" s="318"/>
    </row>
    <row r="28" spans="1:16" ht="22.5" x14ac:dyDescent="0.2">
      <c r="A28" s="430"/>
      <c r="B28" s="266" t="s">
        <v>195</v>
      </c>
      <c r="C28" s="266" t="s">
        <v>76</v>
      </c>
      <c r="D28" s="266" t="s">
        <v>208</v>
      </c>
      <c r="E28" s="266" t="s">
        <v>195</v>
      </c>
      <c r="F28" s="266" t="s">
        <v>76</v>
      </c>
      <c r="G28" s="296" t="s">
        <v>208</v>
      </c>
      <c r="H28" s="318"/>
    </row>
    <row r="29" spans="1:16" x14ac:dyDescent="0.2">
      <c r="A29" s="140" t="s">
        <v>84</v>
      </c>
      <c r="B29" s="128">
        <f>SUM(B30:B43)</f>
        <v>97</v>
      </c>
      <c r="C29" s="128">
        <f>SUM(C30:C43)</f>
        <v>122</v>
      </c>
      <c r="D29" s="319">
        <f t="shared" ref="D29:D42" si="2">B29/C29*100</f>
        <v>79.508196721311478</v>
      </c>
      <c r="E29" s="128">
        <f>SUM(E30:E43)</f>
        <v>4288</v>
      </c>
      <c r="F29" s="128">
        <f>SUM(F30:F43)</f>
        <v>3204</v>
      </c>
      <c r="G29" s="319">
        <f t="shared" ref="G29:G43" si="3">E29/F29*100</f>
        <v>133.83270911360799</v>
      </c>
      <c r="H29" s="77"/>
      <c r="I29" s="77"/>
      <c r="J29" s="131"/>
      <c r="K29" s="131"/>
      <c r="L29" s="77"/>
      <c r="M29" s="77"/>
      <c r="N29" s="77"/>
      <c r="O29" s="77"/>
      <c r="P29" s="77"/>
    </row>
    <row r="30" spans="1:16" x14ac:dyDescent="0.2">
      <c r="A30" s="140" t="s">
        <v>86</v>
      </c>
      <c r="B30" s="285" t="s">
        <v>203</v>
      </c>
      <c r="C30" s="128">
        <v>13</v>
      </c>
      <c r="D30" s="159" t="s">
        <v>203</v>
      </c>
      <c r="E30" s="128">
        <v>104</v>
      </c>
      <c r="F30" s="128">
        <v>62</v>
      </c>
      <c r="G30" s="159">
        <f t="shared" si="3"/>
        <v>167.74193548387098</v>
      </c>
      <c r="H30" s="77"/>
      <c r="I30" s="77"/>
      <c r="J30" s="131"/>
      <c r="K30" s="131"/>
      <c r="L30" s="77"/>
      <c r="M30" s="77"/>
      <c r="N30" s="77"/>
      <c r="O30" s="77"/>
      <c r="P30" s="77"/>
    </row>
    <row r="31" spans="1:16" x14ac:dyDescent="0.2">
      <c r="A31" s="140" t="s">
        <v>87</v>
      </c>
      <c r="B31" s="128">
        <v>2</v>
      </c>
      <c r="C31" s="128">
        <v>1</v>
      </c>
      <c r="D31" s="159">
        <f t="shared" si="2"/>
        <v>200</v>
      </c>
      <c r="E31" s="285" t="s">
        <v>203</v>
      </c>
      <c r="F31" s="285" t="s">
        <v>203</v>
      </c>
      <c r="G31" s="159" t="s">
        <v>203</v>
      </c>
      <c r="H31" s="77"/>
      <c r="I31" s="77"/>
      <c r="J31" s="81"/>
      <c r="K31" s="131"/>
      <c r="L31" s="81"/>
      <c r="M31" s="81"/>
      <c r="N31" s="77"/>
      <c r="O31" s="81"/>
      <c r="P31" s="81"/>
    </row>
    <row r="32" spans="1:16" x14ac:dyDescent="0.2">
      <c r="A32" s="140" t="s">
        <v>88</v>
      </c>
      <c r="B32" s="128">
        <v>11</v>
      </c>
      <c r="C32" s="128">
        <v>26</v>
      </c>
      <c r="D32" s="159">
        <f t="shared" si="2"/>
        <v>42.307692307692307</v>
      </c>
      <c r="E32" s="128">
        <v>1461</v>
      </c>
      <c r="F32" s="128">
        <v>822</v>
      </c>
      <c r="G32" s="159">
        <f t="shared" si="3"/>
        <v>177.73722627737229</v>
      </c>
      <c r="H32" s="77"/>
      <c r="I32" s="77"/>
      <c r="J32" s="131"/>
      <c r="K32" s="131"/>
      <c r="L32" s="77"/>
      <c r="M32" s="77"/>
      <c r="N32" s="77"/>
      <c r="O32" s="77"/>
      <c r="P32" s="77"/>
    </row>
    <row r="33" spans="1:16" x14ac:dyDescent="0.2">
      <c r="A33" s="140" t="s">
        <v>89</v>
      </c>
      <c r="B33" s="128">
        <v>4</v>
      </c>
      <c r="C33" s="128">
        <v>2</v>
      </c>
      <c r="D33" s="159">
        <f t="shared" si="2"/>
        <v>200</v>
      </c>
      <c r="E33" s="128">
        <v>5</v>
      </c>
      <c r="F33" s="285" t="s">
        <v>203</v>
      </c>
      <c r="G33" s="159" t="s">
        <v>203</v>
      </c>
      <c r="H33" s="77"/>
      <c r="I33" s="77"/>
      <c r="J33" s="81"/>
      <c r="K33" s="131"/>
      <c r="L33" s="81"/>
      <c r="M33" s="81"/>
      <c r="N33" s="77"/>
      <c r="O33" s="81"/>
      <c r="P33" s="81"/>
    </row>
    <row r="34" spans="1:16" x14ac:dyDescent="0.2">
      <c r="A34" s="140" t="s">
        <v>90</v>
      </c>
      <c r="B34" s="285" t="s">
        <v>203</v>
      </c>
      <c r="C34" s="128">
        <v>1</v>
      </c>
      <c r="D34" s="159" t="s">
        <v>203</v>
      </c>
      <c r="E34" s="128">
        <v>2</v>
      </c>
      <c r="F34" s="128">
        <v>2</v>
      </c>
      <c r="G34" s="159">
        <f t="shared" si="3"/>
        <v>100</v>
      </c>
      <c r="H34" s="77"/>
      <c r="I34" s="77"/>
      <c r="J34" s="131"/>
      <c r="K34" s="131"/>
      <c r="L34" s="77"/>
      <c r="M34" s="77"/>
      <c r="N34" s="77"/>
      <c r="O34" s="77"/>
      <c r="P34" s="77"/>
    </row>
    <row r="35" spans="1:16" x14ac:dyDescent="0.2">
      <c r="A35" s="140" t="s">
        <v>91</v>
      </c>
      <c r="B35" s="128">
        <v>22</v>
      </c>
      <c r="C35" s="128">
        <v>22</v>
      </c>
      <c r="D35" s="159">
        <f t="shared" si="2"/>
        <v>100</v>
      </c>
      <c r="E35" s="285" t="s">
        <v>203</v>
      </c>
      <c r="F35" s="128" t="s">
        <v>203</v>
      </c>
      <c r="G35" s="159" t="s">
        <v>203</v>
      </c>
      <c r="H35" s="77"/>
      <c r="I35" s="77"/>
      <c r="J35" s="131"/>
      <c r="K35" s="131"/>
      <c r="L35" s="77"/>
      <c r="M35" s="77"/>
      <c r="N35" s="77"/>
      <c r="O35" s="77"/>
      <c r="P35" s="77"/>
    </row>
    <row r="36" spans="1:16" x14ac:dyDescent="0.2">
      <c r="A36" s="140" t="s">
        <v>92</v>
      </c>
      <c r="B36" s="128">
        <v>36</v>
      </c>
      <c r="C36" s="128" t="s">
        <v>203</v>
      </c>
      <c r="D36" s="159" t="s">
        <v>203</v>
      </c>
      <c r="E36" s="128">
        <v>354</v>
      </c>
      <c r="F36" s="128">
        <v>290</v>
      </c>
      <c r="G36" s="159">
        <f t="shared" si="3"/>
        <v>122.06896551724138</v>
      </c>
      <c r="H36" s="77"/>
      <c r="I36" s="77"/>
      <c r="J36" s="131"/>
      <c r="K36" s="131"/>
      <c r="L36" s="77"/>
      <c r="M36" s="77"/>
      <c r="N36" s="77"/>
      <c r="O36" s="77"/>
      <c r="P36" s="77"/>
    </row>
    <row r="37" spans="1:16" x14ac:dyDescent="0.2">
      <c r="A37" s="140" t="s">
        <v>93</v>
      </c>
      <c r="B37" s="285" t="s">
        <v>203</v>
      </c>
      <c r="C37" s="285" t="s">
        <v>203</v>
      </c>
      <c r="D37" s="159" t="s">
        <v>203</v>
      </c>
      <c r="E37" s="128">
        <v>1058</v>
      </c>
      <c r="F37" s="128">
        <v>806</v>
      </c>
      <c r="G37" s="159">
        <f t="shared" si="3"/>
        <v>131.26550868486353</v>
      </c>
      <c r="H37" s="81"/>
      <c r="I37" s="81"/>
      <c r="J37" s="131"/>
      <c r="K37" s="131"/>
      <c r="L37" s="77"/>
      <c r="M37" s="77"/>
      <c r="N37" s="77"/>
      <c r="O37" s="77"/>
      <c r="P37" s="77"/>
    </row>
    <row r="38" spans="1:16" x14ac:dyDescent="0.2">
      <c r="A38" s="140" t="s">
        <v>94</v>
      </c>
      <c r="B38" s="285" t="s">
        <v>203</v>
      </c>
      <c r="C38" s="285" t="s">
        <v>203</v>
      </c>
      <c r="D38" s="159" t="s">
        <v>203</v>
      </c>
      <c r="E38" s="128">
        <v>158</v>
      </c>
      <c r="F38" s="128">
        <v>129</v>
      </c>
      <c r="G38" s="159">
        <f t="shared" si="3"/>
        <v>122.48062015503875</v>
      </c>
      <c r="H38" s="77"/>
      <c r="I38" s="77"/>
      <c r="J38" s="131"/>
      <c r="K38" s="131"/>
      <c r="L38" s="77"/>
      <c r="M38" s="77"/>
      <c r="N38" s="77"/>
      <c r="O38" s="77"/>
      <c r="P38" s="77"/>
    </row>
    <row r="39" spans="1:16" x14ac:dyDescent="0.2">
      <c r="A39" s="140" t="s">
        <v>95</v>
      </c>
      <c r="B39" s="128" t="s">
        <v>203</v>
      </c>
      <c r="C39" s="128">
        <v>2</v>
      </c>
      <c r="D39" s="159" t="s">
        <v>203</v>
      </c>
      <c r="E39" s="285" t="s">
        <v>203</v>
      </c>
      <c r="F39" s="285" t="s">
        <v>203</v>
      </c>
      <c r="G39" s="159" t="s">
        <v>203</v>
      </c>
      <c r="H39" s="290"/>
      <c r="I39" s="81"/>
      <c r="J39" s="81"/>
      <c r="K39" s="81"/>
      <c r="L39" s="81"/>
      <c r="M39" s="81"/>
      <c r="N39" s="81"/>
      <c r="O39" s="81"/>
      <c r="P39" s="81"/>
    </row>
    <row r="40" spans="1:16" x14ac:dyDescent="0.2">
      <c r="A40" s="140" t="s">
        <v>96</v>
      </c>
      <c r="B40" s="128">
        <v>16</v>
      </c>
      <c r="C40" s="128">
        <v>53</v>
      </c>
      <c r="D40" s="159">
        <f t="shared" si="2"/>
        <v>30.188679245283019</v>
      </c>
      <c r="E40" s="285" t="s">
        <v>203</v>
      </c>
      <c r="F40" s="285" t="s">
        <v>203</v>
      </c>
      <c r="G40" s="159" t="s">
        <v>203</v>
      </c>
      <c r="H40" s="77"/>
      <c r="I40" s="77"/>
      <c r="J40" s="81"/>
      <c r="K40" s="81"/>
      <c r="L40" s="81"/>
      <c r="M40" s="81"/>
      <c r="N40" s="81"/>
      <c r="O40" s="81"/>
      <c r="P40" s="81"/>
    </row>
    <row r="41" spans="1:16" x14ac:dyDescent="0.2">
      <c r="A41" s="140" t="s">
        <v>98</v>
      </c>
      <c r="B41" s="128">
        <v>3</v>
      </c>
      <c r="C41" s="285" t="s">
        <v>203</v>
      </c>
      <c r="D41" s="159" t="s">
        <v>203</v>
      </c>
      <c r="E41" s="128">
        <v>1025</v>
      </c>
      <c r="F41" s="128">
        <v>914</v>
      </c>
      <c r="G41" s="159">
        <f t="shared" si="3"/>
        <v>112.14442013129103</v>
      </c>
      <c r="H41" s="81"/>
      <c r="I41" s="81"/>
      <c r="J41" s="131"/>
      <c r="K41" s="131"/>
      <c r="L41" s="77"/>
      <c r="M41" s="77"/>
      <c r="N41" s="77"/>
      <c r="O41" s="77"/>
      <c r="P41" s="77"/>
    </row>
    <row r="42" spans="1:16" x14ac:dyDescent="0.2">
      <c r="A42" s="140" t="s">
        <v>205</v>
      </c>
      <c r="B42" s="128">
        <v>3</v>
      </c>
      <c r="C42" s="128">
        <v>2</v>
      </c>
      <c r="D42" s="159">
        <f t="shared" si="2"/>
        <v>150</v>
      </c>
      <c r="E42" s="285" t="s">
        <v>203</v>
      </c>
      <c r="F42" s="285" t="s">
        <v>203</v>
      </c>
      <c r="G42" s="159" t="s">
        <v>203</v>
      </c>
      <c r="H42" s="77"/>
      <c r="I42" s="77"/>
      <c r="J42" s="81"/>
      <c r="K42" s="81"/>
      <c r="L42" s="81"/>
      <c r="M42" s="81"/>
      <c r="N42" s="81"/>
      <c r="O42" s="81"/>
      <c r="P42" s="81"/>
    </row>
    <row r="43" spans="1:16" x14ac:dyDescent="0.2">
      <c r="A43" s="141" t="s">
        <v>101</v>
      </c>
      <c r="B43" s="136" t="s">
        <v>203</v>
      </c>
      <c r="C43" s="136" t="s">
        <v>203</v>
      </c>
      <c r="D43" s="147" t="s">
        <v>203</v>
      </c>
      <c r="E43" s="135">
        <v>121</v>
      </c>
      <c r="F43" s="135">
        <v>179</v>
      </c>
      <c r="G43" s="147">
        <f t="shared" si="3"/>
        <v>67.597765363128488</v>
      </c>
    </row>
    <row r="44" spans="1:16" x14ac:dyDescent="0.2">
      <c r="B44" s="63"/>
    </row>
    <row r="45" spans="1:16" x14ac:dyDescent="0.2">
      <c r="A45" s="210"/>
      <c r="B45" s="211"/>
      <c r="C45" s="211"/>
      <c r="D45" s="211"/>
      <c r="H45" s="318"/>
    </row>
    <row r="46" spans="1:16" ht="18.75" customHeight="1" x14ac:dyDescent="0.2">
      <c r="A46" s="430"/>
      <c r="B46" s="431" t="s">
        <v>64</v>
      </c>
      <c r="C46" s="431"/>
      <c r="D46" s="431"/>
      <c r="E46" s="431" t="s">
        <v>63</v>
      </c>
      <c r="F46" s="431"/>
      <c r="G46" s="423"/>
      <c r="H46" s="318"/>
    </row>
    <row r="47" spans="1:16" ht="16.5" customHeight="1" x14ac:dyDescent="0.2">
      <c r="A47" s="430"/>
      <c r="B47" s="431" t="s">
        <v>176</v>
      </c>
      <c r="C47" s="431"/>
      <c r="D47" s="431"/>
      <c r="E47" s="431" t="s">
        <v>176</v>
      </c>
      <c r="F47" s="431"/>
      <c r="G47" s="423"/>
      <c r="H47" s="318"/>
    </row>
    <row r="48" spans="1:16" ht="22.5" x14ac:dyDescent="0.2">
      <c r="A48" s="430"/>
      <c r="B48" s="266" t="s">
        <v>195</v>
      </c>
      <c r="C48" s="266" t="s">
        <v>76</v>
      </c>
      <c r="D48" s="266" t="s">
        <v>208</v>
      </c>
      <c r="E48" s="266" t="s">
        <v>195</v>
      </c>
      <c r="F48" s="266" t="s">
        <v>76</v>
      </c>
      <c r="G48" s="296" t="s">
        <v>208</v>
      </c>
      <c r="H48" s="318"/>
    </row>
    <row r="49" spans="1:15" x14ac:dyDescent="0.2">
      <c r="A49" s="140" t="s">
        <v>84</v>
      </c>
      <c r="B49" s="128">
        <f>SUM(B50:B65)</f>
        <v>372</v>
      </c>
      <c r="C49" s="128">
        <f>SUM(C50:C65)</f>
        <v>450</v>
      </c>
      <c r="D49" s="319">
        <f t="shared" ref="D49:D65" si="4">B49/C49*100</f>
        <v>82.666666666666671</v>
      </c>
      <c r="E49" s="128">
        <f>SUM(E50:E65)</f>
        <v>33</v>
      </c>
      <c r="F49" s="128">
        <f>SUM(F50:F65)</f>
        <v>74</v>
      </c>
      <c r="G49" s="319">
        <f t="shared" ref="G49:G64" si="5">E49/F49*100</f>
        <v>44.594594594594597</v>
      </c>
      <c r="H49" s="145"/>
      <c r="I49" s="77"/>
      <c r="J49" s="131"/>
      <c r="K49" s="131"/>
      <c r="L49" s="77"/>
      <c r="M49" s="77"/>
      <c r="N49" s="77"/>
      <c r="O49" s="77"/>
    </row>
    <row r="50" spans="1:15" x14ac:dyDescent="0.2">
      <c r="A50" s="140" t="s">
        <v>85</v>
      </c>
      <c r="B50" s="128">
        <v>11</v>
      </c>
      <c r="C50" s="128">
        <v>16</v>
      </c>
      <c r="D50" s="159">
        <f t="shared" si="4"/>
        <v>68.75</v>
      </c>
      <c r="E50" s="285" t="s">
        <v>203</v>
      </c>
      <c r="F50" s="285" t="s">
        <v>203</v>
      </c>
      <c r="G50" s="333" t="s">
        <v>203</v>
      </c>
      <c r="H50" s="77"/>
      <c r="I50" s="77"/>
      <c r="J50" s="81"/>
      <c r="K50" s="81"/>
      <c r="L50" s="81"/>
      <c r="M50" s="81"/>
      <c r="N50" s="81"/>
      <c r="O50" s="81"/>
    </row>
    <row r="51" spans="1:15" x14ac:dyDescent="0.2">
      <c r="A51" s="140" t="s">
        <v>86</v>
      </c>
      <c r="B51" s="128">
        <v>117</v>
      </c>
      <c r="C51" s="128">
        <v>107</v>
      </c>
      <c r="D51" s="159">
        <f t="shared" si="4"/>
        <v>109.34579439252336</v>
      </c>
      <c r="E51" s="285" t="s">
        <v>203</v>
      </c>
      <c r="F51" s="285" t="s">
        <v>203</v>
      </c>
      <c r="G51" s="333" t="s">
        <v>203</v>
      </c>
      <c r="H51" s="77"/>
      <c r="I51" s="77"/>
      <c r="J51" s="81"/>
      <c r="K51" s="81"/>
      <c r="L51" s="81"/>
      <c r="M51" s="81"/>
      <c r="N51" s="81"/>
      <c r="O51" s="81"/>
    </row>
    <row r="52" spans="1:15" x14ac:dyDescent="0.2">
      <c r="A52" s="140" t="s">
        <v>87</v>
      </c>
      <c r="B52" s="128">
        <v>19</v>
      </c>
      <c r="C52" s="128">
        <v>27</v>
      </c>
      <c r="D52" s="159">
        <f t="shared" si="4"/>
        <v>70.370370370370367</v>
      </c>
      <c r="E52" s="128" t="s">
        <v>203</v>
      </c>
      <c r="F52" s="285" t="s">
        <v>203</v>
      </c>
      <c r="G52" s="333" t="s">
        <v>203</v>
      </c>
      <c r="H52" s="77"/>
      <c r="I52" s="77"/>
      <c r="J52" s="81"/>
      <c r="K52" s="81"/>
      <c r="L52" s="81"/>
      <c r="M52" s="81"/>
      <c r="N52" s="81"/>
      <c r="O52" s="81"/>
    </row>
    <row r="53" spans="1:15" x14ac:dyDescent="0.2">
      <c r="A53" s="140" t="s">
        <v>88</v>
      </c>
      <c r="B53" s="128">
        <v>24</v>
      </c>
      <c r="C53" s="128">
        <v>51</v>
      </c>
      <c r="D53" s="159">
        <f t="shared" si="4"/>
        <v>47.058823529411761</v>
      </c>
      <c r="E53" s="128">
        <v>1</v>
      </c>
      <c r="F53" s="128">
        <v>14</v>
      </c>
      <c r="G53" s="159">
        <f t="shared" si="5"/>
        <v>7.1428571428571423</v>
      </c>
      <c r="H53" s="77"/>
      <c r="I53" s="77"/>
      <c r="J53" s="131"/>
      <c r="K53" s="131"/>
      <c r="L53" s="77"/>
      <c r="M53" s="77"/>
      <c r="N53" s="77"/>
      <c r="O53" s="77"/>
    </row>
    <row r="54" spans="1:15" x14ac:dyDescent="0.2">
      <c r="A54" s="140" t="s">
        <v>89</v>
      </c>
      <c r="B54" s="128">
        <v>2</v>
      </c>
      <c r="C54" s="128">
        <v>4</v>
      </c>
      <c r="D54" s="159">
        <f t="shared" si="4"/>
        <v>50</v>
      </c>
      <c r="E54" s="128">
        <v>4</v>
      </c>
      <c r="F54" s="128">
        <v>9</v>
      </c>
      <c r="G54" s="159">
        <f t="shared" si="5"/>
        <v>44.444444444444443</v>
      </c>
      <c r="H54" s="77"/>
      <c r="I54" s="77"/>
      <c r="J54" s="131"/>
      <c r="K54" s="131"/>
      <c r="L54" s="77"/>
      <c r="M54" s="77"/>
      <c r="N54" s="77"/>
      <c r="O54" s="77"/>
    </row>
    <row r="55" spans="1:15" x14ac:dyDescent="0.2">
      <c r="A55" s="140" t="s">
        <v>90</v>
      </c>
      <c r="B55" s="128">
        <v>10</v>
      </c>
      <c r="C55" s="128">
        <v>10</v>
      </c>
      <c r="D55" s="159">
        <f t="shared" si="4"/>
        <v>100</v>
      </c>
      <c r="E55" s="285" t="s">
        <v>203</v>
      </c>
      <c r="F55" s="285" t="s">
        <v>203</v>
      </c>
      <c r="G55" s="333" t="s">
        <v>203</v>
      </c>
      <c r="H55" s="77"/>
      <c r="I55" s="77"/>
      <c r="J55" s="81"/>
      <c r="K55" s="81"/>
      <c r="L55" s="81"/>
      <c r="M55" s="81"/>
      <c r="N55" s="81"/>
      <c r="O55" s="81"/>
    </row>
    <row r="56" spans="1:15" x14ac:dyDescent="0.2">
      <c r="A56" s="140" t="s">
        <v>91</v>
      </c>
      <c r="B56" s="128" t="s">
        <v>203</v>
      </c>
      <c r="C56" s="128">
        <v>2</v>
      </c>
      <c r="D56" s="159" t="s">
        <v>203</v>
      </c>
      <c r="E56" s="285" t="s">
        <v>203</v>
      </c>
      <c r="F56" s="285" t="s">
        <v>203</v>
      </c>
      <c r="G56" s="333" t="s">
        <v>203</v>
      </c>
      <c r="H56" s="77"/>
      <c r="I56" s="77"/>
      <c r="J56" s="81"/>
      <c r="K56" s="131"/>
      <c r="L56" s="81"/>
      <c r="M56" s="81"/>
      <c r="N56" s="77"/>
      <c r="O56" s="81"/>
    </row>
    <row r="57" spans="1:15" ht="13.5" customHeight="1" x14ac:dyDescent="0.2">
      <c r="A57" s="140" t="s">
        <v>92</v>
      </c>
      <c r="B57" s="128">
        <v>6</v>
      </c>
      <c r="C57" s="128">
        <v>14</v>
      </c>
      <c r="D57" s="159">
        <f t="shared" si="4"/>
        <v>42.857142857142854</v>
      </c>
      <c r="E57" s="285" t="s">
        <v>203</v>
      </c>
      <c r="F57" s="285" t="s">
        <v>203</v>
      </c>
      <c r="G57" s="333" t="s">
        <v>203</v>
      </c>
      <c r="H57" s="77"/>
      <c r="I57" s="77"/>
      <c r="J57" s="81"/>
      <c r="K57" s="131"/>
      <c r="L57" s="81"/>
      <c r="M57" s="81"/>
      <c r="N57" s="77"/>
      <c r="O57" s="81"/>
    </row>
    <row r="58" spans="1:15" x14ac:dyDescent="0.2">
      <c r="A58" s="140" t="s">
        <v>93</v>
      </c>
      <c r="B58" s="128">
        <v>28</v>
      </c>
      <c r="C58" s="128">
        <v>12</v>
      </c>
      <c r="D58" s="159">
        <f t="shared" si="4"/>
        <v>233.33333333333334</v>
      </c>
      <c r="E58" s="285" t="s">
        <v>203</v>
      </c>
      <c r="F58" s="285" t="s">
        <v>203</v>
      </c>
      <c r="G58" s="333" t="s">
        <v>203</v>
      </c>
      <c r="H58" s="77"/>
      <c r="I58" s="77"/>
      <c r="J58" s="81"/>
      <c r="K58" s="81"/>
      <c r="L58" s="81"/>
      <c r="M58" s="81"/>
      <c r="N58" s="81"/>
      <c r="O58" s="81"/>
    </row>
    <row r="59" spans="1:15" x14ac:dyDescent="0.2">
      <c r="A59" s="140" t="s">
        <v>94</v>
      </c>
      <c r="B59" s="128">
        <v>75</v>
      </c>
      <c r="C59" s="128">
        <v>60</v>
      </c>
      <c r="D59" s="159">
        <f t="shared" si="4"/>
        <v>125</v>
      </c>
      <c r="E59" s="285" t="s">
        <v>203</v>
      </c>
      <c r="F59" s="285" t="s">
        <v>203</v>
      </c>
      <c r="G59" s="333" t="s">
        <v>203</v>
      </c>
      <c r="H59" s="77"/>
      <c r="I59" s="77"/>
      <c r="J59" s="131"/>
      <c r="K59" s="81"/>
      <c r="L59" s="81"/>
      <c r="M59" s="77"/>
      <c r="N59" s="81"/>
      <c r="O59" s="81"/>
    </row>
    <row r="60" spans="1:15" x14ac:dyDescent="0.2">
      <c r="A60" s="140" t="s">
        <v>95</v>
      </c>
      <c r="B60" s="128">
        <v>1</v>
      </c>
      <c r="C60" s="128">
        <v>6</v>
      </c>
      <c r="D60" s="159">
        <f t="shared" si="4"/>
        <v>16.666666666666664</v>
      </c>
      <c r="E60" s="285" t="s">
        <v>203</v>
      </c>
      <c r="F60" s="128">
        <v>4</v>
      </c>
      <c r="G60" s="333" t="s">
        <v>203</v>
      </c>
      <c r="H60" s="77"/>
      <c r="I60" s="77"/>
      <c r="J60" s="131"/>
      <c r="K60" s="131"/>
      <c r="L60" s="77"/>
      <c r="M60" s="77"/>
      <c r="N60" s="77"/>
      <c r="O60" s="77"/>
    </row>
    <row r="61" spans="1:15" x14ac:dyDescent="0.2">
      <c r="A61" s="140" t="s">
        <v>96</v>
      </c>
      <c r="B61" s="128">
        <v>28</v>
      </c>
      <c r="C61" s="128">
        <v>66</v>
      </c>
      <c r="D61" s="159">
        <f t="shared" si="4"/>
        <v>42.424242424242422</v>
      </c>
      <c r="E61" s="128">
        <v>19</v>
      </c>
      <c r="F61" s="128">
        <v>45</v>
      </c>
      <c r="G61" s="159">
        <f t="shared" si="5"/>
        <v>42.222222222222221</v>
      </c>
      <c r="H61" s="77"/>
      <c r="I61" s="77"/>
      <c r="J61" s="131"/>
      <c r="K61" s="131"/>
      <c r="L61" s="77"/>
      <c r="M61" s="77"/>
      <c r="N61" s="77"/>
      <c r="O61" s="77"/>
    </row>
    <row r="62" spans="1:15" x14ac:dyDescent="0.2">
      <c r="A62" s="140" t="s">
        <v>97</v>
      </c>
      <c r="B62" s="128">
        <v>6</v>
      </c>
      <c r="C62" s="128">
        <v>18</v>
      </c>
      <c r="D62" s="159">
        <f t="shared" si="4"/>
        <v>33.333333333333329</v>
      </c>
      <c r="E62" s="285" t="s">
        <v>203</v>
      </c>
      <c r="F62" s="285" t="s">
        <v>203</v>
      </c>
      <c r="G62" s="333" t="s">
        <v>203</v>
      </c>
      <c r="H62" s="77"/>
      <c r="I62" s="77"/>
      <c r="J62" s="81"/>
      <c r="K62" s="81"/>
      <c r="L62" s="81"/>
      <c r="M62" s="81"/>
      <c r="N62" s="81"/>
      <c r="O62" s="81"/>
    </row>
    <row r="63" spans="1:15" x14ac:dyDescent="0.2">
      <c r="A63" s="140" t="s">
        <v>98</v>
      </c>
      <c r="B63" s="128">
        <v>35</v>
      </c>
      <c r="C63" s="128">
        <v>29</v>
      </c>
      <c r="D63" s="159">
        <f t="shared" si="4"/>
        <v>120.68965517241379</v>
      </c>
      <c r="E63" s="285" t="s">
        <v>203</v>
      </c>
      <c r="F63" s="285" t="s">
        <v>203</v>
      </c>
      <c r="G63" s="333" t="s">
        <v>203</v>
      </c>
      <c r="H63" s="77"/>
      <c r="I63" s="77"/>
      <c r="J63" s="81"/>
      <c r="K63" s="81"/>
      <c r="L63" s="81"/>
      <c r="M63" s="81"/>
      <c r="N63" s="81"/>
      <c r="O63" s="81"/>
    </row>
    <row r="64" spans="1:15" x14ac:dyDescent="0.2">
      <c r="A64" s="140" t="s">
        <v>205</v>
      </c>
      <c r="B64" s="128">
        <v>2</v>
      </c>
      <c r="C64" s="128">
        <v>7</v>
      </c>
      <c r="D64" s="159">
        <f t="shared" si="4"/>
        <v>28.571428571428569</v>
      </c>
      <c r="E64" s="128">
        <v>9</v>
      </c>
      <c r="F64" s="128">
        <v>2</v>
      </c>
      <c r="G64" s="159">
        <f t="shared" si="5"/>
        <v>450</v>
      </c>
      <c r="H64" s="77"/>
      <c r="I64" s="77"/>
      <c r="J64" s="131"/>
      <c r="K64" s="131"/>
      <c r="L64" s="77"/>
      <c r="M64" s="77"/>
      <c r="N64" s="77"/>
      <c r="O64" s="77"/>
    </row>
    <row r="65" spans="1:7" x14ac:dyDescent="0.2">
      <c r="A65" s="141" t="s">
        <v>101</v>
      </c>
      <c r="B65" s="135">
        <v>8</v>
      </c>
      <c r="C65" s="135">
        <v>21</v>
      </c>
      <c r="D65" s="147">
        <f t="shared" si="4"/>
        <v>38.095238095238095</v>
      </c>
      <c r="E65" s="136" t="s">
        <v>203</v>
      </c>
      <c r="F65" s="136" t="s">
        <v>203</v>
      </c>
      <c r="G65" s="136" t="s">
        <v>203</v>
      </c>
    </row>
    <row r="66" spans="1:7" x14ac:dyDescent="0.2">
      <c r="A66" s="240"/>
    </row>
  </sheetData>
  <mergeCells count="16">
    <mergeCell ref="A1:G1"/>
    <mergeCell ref="A3:A5"/>
    <mergeCell ref="B4:D4"/>
    <mergeCell ref="B3:D3"/>
    <mergeCell ref="E3:G3"/>
    <mergeCell ref="E4:G4"/>
    <mergeCell ref="A26:A28"/>
    <mergeCell ref="B27:D27"/>
    <mergeCell ref="B26:D26"/>
    <mergeCell ref="E26:G26"/>
    <mergeCell ref="E27:G27"/>
    <mergeCell ref="A46:A48"/>
    <mergeCell ref="B47:D47"/>
    <mergeCell ref="B46:D46"/>
    <mergeCell ref="E46:G46"/>
    <mergeCell ref="E47:G47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4" max="16383" man="1"/>
    <brk id="4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A3" sqref="A3:A4"/>
    </sheetView>
  </sheetViews>
  <sheetFormatPr defaultRowHeight="12.75" x14ac:dyDescent="0.2"/>
  <cols>
    <col min="1" max="1" width="25.5703125" style="50" customWidth="1"/>
    <col min="2" max="7" width="17.42578125" style="50" customWidth="1"/>
    <col min="8" max="8" width="9.140625" style="50"/>
    <col min="9" max="9" width="9.140625" style="50" customWidth="1"/>
    <col min="10" max="16384" width="9.140625" style="50"/>
  </cols>
  <sheetData>
    <row r="1" spans="1:10" ht="36" customHeight="1" x14ac:dyDescent="0.2">
      <c r="A1" s="440" t="s">
        <v>249</v>
      </c>
      <c r="B1" s="441"/>
      <c r="C1" s="441"/>
      <c r="D1" s="441"/>
      <c r="E1" s="441"/>
      <c r="F1" s="441"/>
      <c r="G1" s="441"/>
    </row>
    <row r="2" spans="1:10" ht="18.75" customHeight="1" x14ac:dyDescent="0.2">
      <c r="A2" s="228"/>
      <c r="B2" s="228"/>
      <c r="C2" s="228"/>
      <c r="D2" s="228"/>
      <c r="E2" s="228"/>
      <c r="F2" s="228"/>
      <c r="G2" s="228"/>
    </row>
    <row r="3" spans="1:10" ht="33" customHeight="1" x14ac:dyDescent="0.2">
      <c r="A3" s="430"/>
      <c r="B3" s="431" t="s">
        <v>184</v>
      </c>
      <c r="C3" s="431"/>
      <c r="D3" s="431"/>
      <c r="E3" s="431" t="s">
        <v>183</v>
      </c>
      <c r="F3" s="431"/>
      <c r="G3" s="432"/>
    </row>
    <row r="4" spans="1:10" ht="30" customHeight="1" x14ac:dyDescent="0.2">
      <c r="A4" s="430"/>
      <c r="B4" s="263" t="s">
        <v>195</v>
      </c>
      <c r="C4" s="263" t="s">
        <v>76</v>
      </c>
      <c r="D4" s="263" t="s">
        <v>208</v>
      </c>
      <c r="E4" s="263" t="s">
        <v>195</v>
      </c>
      <c r="F4" s="263" t="s">
        <v>76</v>
      </c>
      <c r="G4" s="264" t="s">
        <v>208</v>
      </c>
    </row>
    <row r="5" spans="1:10" x14ac:dyDescent="0.2">
      <c r="A5" s="142" t="s">
        <v>84</v>
      </c>
      <c r="B5" s="159">
        <f>SUM(B6:B24)</f>
        <v>1046095.4999999999</v>
      </c>
      <c r="C5" s="159">
        <f>SUM(C6:C24)</f>
        <v>939622.5</v>
      </c>
      <c r="D5" s="319">
        <f>B5/C5*100</f>
        <v>111.33146556196769</v>
      </c>
      <c r="E5" s="159">
        <v>5.7</v>
      </c>
      <c r="F5" s="159">
        <v>5.5</v>
      </c>
      <c r="G5" s="319">
        <f>E5/F5*100</f>
        <v>103.63636363636364</v>
      </c>
      <c r="H5" s="229"/>
      <c r="I5" s="229"/>
      <c r="J5" s="229"/>
    </row>
    <row r="6" spans="1:10" x14ac:dyDescent="0.2">
      <c r="A6" s="142" t="s">
        <v>85</v>
      </c>
      <c r="B6" s="159">
        <v>20861.599999999999</v>
      </c>
      <c r="C6" s="159">
        <v>19651.5</v>
      </c>
      <c r="D6" s="159">
        <f t="shared" ref="D6:D24" si="0">B6/C6*100</f>
        <v>106.15779965905909</v>
      </c>
      <c r="E6" s="159">
        <v>4.2</v>
      </c>
      <c r="F6" s="159">
        <v>4.3</v>
      </c>
      <c r="G6" s="159">
        <f t="shared" ref="G6:G24" si="1">E6/F6*100</f>
        <v>97.674418604651166</v>
      </c>
      <c r="H6" s="229"/>
      <c r="I6" s="229"/>
      <c r="J6" s="229"/>
    </row>
    <row r="7" spans="1:10" x14ac:dyDescent="0.2">
      <c r="A7" s="142" t="s">
        <v>86</v>
      </c>
      <c r="B7" s="159">
        <v>173982.1</v>
      </c>
      <c r="C7" s="159">
        <v>196943.5</v>
      </c>
      <c r="D7" s="159">
        <f t="shared" si="0"/>
        <v>88.341123215541515</v>
      </c>
      <c r="E7" s="159">
        <v>5.2</v>
      </c>
      <c r="F7" s="159">
        <v>5.7</v>
      </c>
      <c r="G7" s="159">
        <f t="shared" si="1"/>
        <v>91.228070175438589</v>
      </c>
      <c r="H7" s="229"/>
      <c r="I7" s="229"/>
      <c r="J7" s="229"/>
    </row>
    <row r="8" spans="1:10" x14ac:dyDescent="0.2">
      <c r="A8" s="142" t="s">
        <v>87</v>
      </c>
      <c r="B8" s="159">
        <v>47715.6</v>
      </c>
      <c r="C8" s="159">
        <v>40872.300000000003</v>
      </c>
      <c r="D8" s="159">
        <f t="shared" si="0"/>
        <v>116.74312431646861</v>
      </c>
      <c r="E8" s="159">
        <v>6.4</v>
      </c>
      <c r="F8" s="159">
        <v>6.5</v>
      </c>
      <c r="G8" s="159">
        <f t="shared" si="1"/>
        <v>98.461538461538467</v>
      </c>
      <c r="H8" s="229"/>
      <c r="I8" s="229"/>
      <c r="J8" s="229"/>
    </row>
    <row r="9" spans="1:10" x14ac:dyDescent="0.2">
      <c r="A9" s="142" t="s">
        <v>88</v>
      </c>
      <c r="B9" s="159">
        <v>41052.1</v>
      </c>
      <c r="C9" s="159">
        <v>47936.7</v>
      </c>
      <c r="D9" s="159">
        <f t="shared" si="0"/>
        <v>85.638143635252334</v>
      </c>
      <c r="E9" s="159">
        <v>1.6</v>
      </c>
      <c r="F9" s="159">
        <v>2</v>
      </c>
      <c r="G9" s="159">
        <f t="shared" si="1"/>
        <v>80</v>
      </c>
      <c r="H9" s="229"/>
      <c r="I9" s="229"/>
      <c r="J9" s="229"/>
    </row>
    <row r="10" spans="1:10" x14ac:dyDescent="0.2">
      <c r="A10" s="142" t="s">
        <v>89</v>
      </c>
      <c r="B10" s="159">
        <v>3148</v>
      </c>
      <c r="C10" s="159">
        <v>3035.8</v>
      </c>
      <c r="D10" s="159">
        <f t="shared" si="0"/>
        <v>103.69589564529942</v>
      </c>
      <c r="E10" s="159">
        <v>3.7</v>
      </c>
      <c r="F10" s="159">
        <v>3.8</v>
      </c>
      <c r="G10" s="159">
        <f t="shared" si="1"/>
        <v>97.368421052631589</v>
      </c>
      <c r="H10" s="229"/>
      <c r="I10" s="229"/>
      <c r="J10" s="229"/>
    </row>
    <row r="11" spans="1:10" x14ac:dyDescent="0.2">
      <c r="A11" s="142" t="s">
        <v>90</v>
      </c>
      <c r="B11" s="159">
        <v>40996.400000000001</v>
      </c>
      <c r="C11" s="159">
        <v>34486.300000000003</v>
      </c>
      <c r="D11" s="159">
        <f t="shared" si="0"/>
        <v>118.87735129602189</v>
      </c>
      <c r="E11" s="159">
        <v>5.5</v>
      </c>
      <c r="F11" s="159">
        <v>5.2</v>
      </c>
      <c r="G11" s="159">
        <f t="shared" si="1"/>
        <v>105.76923076923077</v>
      </c>
      <c r="H11" s="229"/>
      <c r="I11" s="229"/>
      <c r="J11" s="229"/>
    </row>
    <row r="12" spans="1:10" x14ac:dyDescent="0.2">
      <c r="A12" s="142" t="s">
        <v>91</v>
      </c>
      <c r="B12" s="159">
        <v>22304</v>
      </c>
      <c r="C12" s="159">
        <v>6372.2</v>
      </c>
      <c r="D12" s="159">
        <f t="shared" si="0"/>
        <v>350.02040111735352</v>
      </c>
      <c r="E12" s="159">
        <v>4.7</v>
      </c>
      <c r="F12" s="159">
        <v>1.3</v>
      </c>
      <c r="G12" s="159">
        <f t="shared" si="1"/>
        <v>361.53846153846155</v>
      </c>
      <c r="H12" s="229"/>
      <c r="I12" s="229"/>
      <c r="J12" s="229"/>
    </row>
    <row r="13" spans="1:10" x14ac:dyDescent="0.2">
      <c r="A13" s="142" t="s">
        <v>92</v>
      </c>
      <c r="B13" s="159">
        <v>25560.799999999999</v>
      </c>
      <c r="C13" s="159">
        <v>14613.2</v>
      </c>
      <c r="D13" s="159">
        <f t="shared" si="0"/>
        <v>174.91582952399199</v>
      </c>
      <c r="E13" s="159">
        <v>3</v>
      </c>
      <c r="F13" s="159">
        <v>1.8</v>
      </c>
      <c r="G13" s="159">
        <f t="shared" si="1"/>
        <v>166.66666666666666</v>
      </c>
      <c r="H13" s="229"/>
      <c r="I13" s="229"/>
      <c r="J13" s="229"/>
    </row>
    <row r="14" spans="1:10" x14ac:dyDescent="0.2">
      <c r="A14" s="142" t="s">
        <v>93</v>
      </c>
      <c r="B14" s="159">
        <v>33758.699999999997</v>
      </c>
      <c r="C14" s="159">
        <v>46800.1</v>
      </c>
      <c r="D14" s="159">
        <f t="shared" si="0"/>
        <v>72.133820226879848</v>
      </c>
      <c r="E14" s="159">
        <v>2.5</v>
      </c>
      <c r="F14" s="159">
        <v>3.9</v>
      </c>
      <c r="G14" s="159">
        <f t="shared" si="1"/>
        <v>64.102564102564102</v>
      </c>
      <c r="H14" s="229"/>
      <c r="I14" s="229"/>
      <c r="J14" s="229"/>
    </row>
    <row r="15" spans="1:10" x14ac:dyDescent="0.2">
      <c r="A15" s="142" t="s">
        <v>94</v>
      </c>
      <c r="B15" s="159">
        <v>210092</v>
      </c>
      <c r="C15" s="159">
        <v>185720.3</v>
      </c>
      <c r="D15" s="159">
        <f t="shared" si="0"/>
        <v>113.12279810015384</v>
      </c>
      <c r="E15" s="159">
        <v>12.7</v>
      </c>
      <c r="F15" s="159">
        <v>11.9</v>
      </c>
      <c r="G15" s="159">
        <f t="shared" si="1"/>
        <v>106.72268907563026</v>
      </c>
      <c r="H15" s="229"/>
      <c r="I15" s="229"/>
      <c r="J15" s="229"/>
    </row>
    <row r="16" spans="1:10" x14ac:dyDescent="0.2">
      <c r="A16" s="142" t="s">
        <v>95</v>
      </c>
      <c r="B16" s="159">
        <v>3820.7</v>
      </c>
      <c r="C16" s="159">
        <v>2687</v>
      </c>
      <c r="D16" s="159">
        <f t="shared" si="0"/>
        <v>142.19203572757721</v>
      </c>
      <c r="E16" s="159">
        <v>2.5</v>
      </c>
      <c r="F16" s="159">
        <v>2</v>
      </c>
      <c r="G16" s="159">
        <f t="shared" si="1"/>
        <v>125</v>
      </c>
      <c r="H16" s="229"/>
      <c r="I16" s="229"/>
      <c r="J16" s="229"/>
    </row>
    <row r="17" spans="1:10" x14ac:dyDescent="0.2">
      <c r="A17" s="142" t="s">
        <v>96</v>
      </c>
      <c r="B17" s="159">
        <v>151</v>
      </c>
      <c r="C17" s="159">
        <v>309.8</v>
      </c>
      <c r="D17" s="159">
        <f t="shared" si="0"/>
        <v>48.741123305358293</v>
      </c>
      <c r="E17" s="159">
        <v>0.1</v>
      </c>
      <c r="F17" s="159">
        <v>0.2</v>
      </c>
      <c r="G17" s="159">
        <f t="shared" si="1"/>
        <v>50</v>
      </c>
      <c r="H17" s="229"/>
      <c r="I17" s="229"/>
      <c r="J17" s="229"/>
    </row>
    <row r="18" spans="1:10" x14ac:dyDescent="0.2">
      <c r="A18" s="142" t="s">
        <v>97</v>
      </c>
      <c r="B18" s="159">
        <v>104659.5</v>
      </c>
      <c r="C18" s="159">
        <v>76509.8</v>
      </c>
      <c r="D18" s="159">
        <f t="shared" si="0"/>
        <v>136.79228020462736</v>
      </c>
      <c r="E18" s="159">
        <v>8.6</v>
      </c>
      <c r="F18" s="159">
        <v>6.9</v>
      </c>
      <c r="G18" s="159">
        <f t="shared" si="1"/>
        <v>124.63768115942028</v>
      </c>
      <c r="H18" s="229"/>
      <c r="I18" s="229"/>
      <c r="J18" s="229"/>
    </row>
    <row r="19" spans="1:10" x14ac:dyDescent="0.2">
      <c r="A19" s="142" t="s">
        <v>98</v>
      </c>
      <c r="B19" s="159">
        <v>204342.39999999999</v>
      </c>
      <c r="C19" s="159">
        <v>199174.9</v>
      </c>
      <c r="D19" s="159">
        <f t="shared" si="0"/>
        <v>102.5944534175742</v>
      </c>
      <c r="E19" s="159">
        <v>11.6</v>
      </c>
      <c r="F19" s="159">
        <v>12.7</v>
      </c>
      <c r="G19" s="159">
        <f t="shared" si="1"/>
        <v>91.338582677165363</v>
      </c>
      <c r="H19" s="229"/>
      <c r="I19" s="229"/>
      <c r="J19" s="229"/>
    </row>
    <row r="20" spans="1:10" x14ac:dyDescent="0.2">
      <c r="A20" s="142" t="s">
        <v>205</v>
      </c>
      <c r="B20" s="159">
        <v>40803.699999999997</v>
      </c>
      <c r="C20" s="159">
        <v>27532.7</v>
      </c>
      <c r="D20" s="159">
        <f t="shared" si="0"/>
        <v>148.20086660589044</v>
      </c>
      <c r="E20" s="159">
        <v>2.9</v>
      </c>
      <c r="F20" s="159">
        <v>2.5</v>
      </c>
      <c r="G20" s="159">
        <f t="shared" si="1"/>
        <v>115.99999999999999</v>
      </c>
      <c r="H20" s="229"/>
      <c r="I20" s="229"/>
      <c r="J20" s="229"/>
    </row>
    <row r="21" spans="1:10" x14ac:dyDescent="0.2">
      <c r="A21" s="142" t="s">
        <v>100</v>
      </c>
      <c r="B21" s="159">
        <v>1254.9000000000001</v>
      </c>
      <c r="C21" s="159">
        <v>1570</v>
      </c>
      <c r="D21" s="159">
        <f t="shared" si="0"/>
        <v>79.929936305732483</v>
      </c>
      <c r="E21" s="159">
        <v>1.6</v>
      </c>
      <c r="F21" s="159">
        <v>2.4</v>
      </c>
      <c r="G21" s="159">
        <f t="shared" si="1"/>
        <v>66.666666666666671</v>
      </c>
      <c r="H21" s="229"/>
      <c r="I21" s="229"/>
      <c r="J21" s="229"/>
    </row>
    <row r="22" spans="1:10" x14ac:dyDescent="0.2">
      <c r="A22" s="142" t="s">
        <v>101</v>
      </c>
      <c r="B22" s="159">
        <v>65909.2</v>
      </c>
      <c r="C22" s="159">
        <v>32927.300000000003</v>
      </c>
      <c r="D22" s="159">
        <f t="shared" si="0"/>
        <v>200.16581985161247</v>
      </c>
      <c r="E22" s="159">
        <v>6.3</v>
      </c>
      <c r="F22" s="159">
        <v>3.4</v>
      </c>
      <c r="G22" s="159">
        <f t="shared" si="1"/>
        <v>185.29411764705884</v>
      </c>
      <c r="H22" s="229"/>
      <c r="I22" s="229"/>
      <c r="J22" s="229"/>
    </row>
    <row r="23" spans="1:10" x14ac:dyDescent="0.2">
      <c r="A23" s="142" t="s">
        <v>206</v>
      </c>
      <c r="B23" s="159">
        <v>35.200000000000003</v>
      </c>
      <c r="C23" s="159">
        <v>42.9</v>
      </c>
      <c r="D23" s="159">
        <f t="shared" si="0"/>
        <v>82.051282051282058</v>
      </c>
      <c r="E23" s="159">
        <v>2.7</v>
      </c>
      <c r="F23" s="159">
        <v>2.9</v>
      </c>
      <c r="G23" s="159">
        <f t="shared" si="1"/>
        <v>93.103448275862078</v>
      </c>
      <c r="H23" s="229"/>
      <c r="I23" s="229"/>
      <c r="J23" s="229"/>
    </row>
    <row r="24" spans="1:10" x14ac:dyDescent="0.2">
      <c r="A24" s="141" t="s">
        <v>207</v>
      </c>
      <c r="B24" s="147">
        <v>5647.6</v>
      </c>
      <c r="C24" s="147">
        <v>2436.1999999999998</v>
      </c>
      <c r="D24" s="147">
        <f t="shared" si="0"/>
        <v>231.82004761513838</v>
      </c>
      <c r="E24" s="147">
        <v>2.9</v>
      </c>
      <c r="F24" s="147">
        <v>1.3</v>
      </c>
      <c r="G24" s="147">
        <f t="shared" si="1"/>
        <v>223.07692307692309</v>
      </c>
      <c r="H24" s="229"/>
      <c r="I24" s="229"/>
      <c r="J24" s="229"/>
    </row>
    <row r="26" spans="1:10" x14ac:dyDescent="0.2">
      <c r="B26" s="77"/>
      <c r="C26" s="77"/>
      <c r="D26" s="77"/>
      <c r="E26" s="77"/>
      <c r="F26" s="77"/>
      <c r="G26" s="77"/>
    </row>
    <row r="27" spans="1:10" x14ac:dyDescent="0.2">
      <c r="B27" s="77"/>
      <c r="C27" s="81"/>
      <c r="D27" s="77"/>
      <c r="E27" s="77"/>
      <c r="F27" s="81"/>
      <c r="G27" s="77"/>
    </row>
    <row r="28" spans="1:10" x14ac:dyDescent="0.2">
      <c r="B28" s="77"/>
      <c r="C28" s="77"/>
      <c r="D28" s="77"/>
      <c r="E28" s="77"/>
      <c r="F28" s="77"/>
      <c r="G28" s="77"/>
    </row>
    <row r="29" spans="1:10" x14ac:dyDescent="0.2">
      <c r="B29" s="77"/>
      <c r="C29" s="77"/>
      <c r="D29" s="77"/>
      <c r="E29" s="77"/>
      <c r="F29" s="77"/>
      <c r="G29" s="77"/>
    </row>
    <row r="30" spans="1:10" x14ac:dyDescent="0.2">
      <c r="B30" s="77"/>
      <c r="C30" s="77"/>
      <c r="D30" s="77"/>
      <c r="E30" s="77"/>
      <c r="F30" s="77"/>
      <c r="G30" s="77"/>
    </row>
    <row r="31" spans="1:10" x14ac:dyDescent="0.2">
      <c r="B31" s="77"/>
      <c r="C31" s="77"/>
      <c r="D31" s="77"/>
      <c r="E31" s="77"/>
      <c r="F31" s="77"/>
      <c r="G31" s="77"/>
    </row>
    <row r="32" spans="1:10" x14ac:dyDescent="0.2">
      <c r="B32" s="77"/>
      <c r="C32" s="77"/>
      <c r="D32" s="77"/>
      <c r="E32" s="77"/>
      <c r="F32" s="77"/>
      <c r="G32" s="77"/>
    </row>
    <row r="33" spans="2:7" x14ac:dyDescent="0.2">
      <c r="B33" s="77"/>
      <c r="C33" s="77"/>
      <c r="D33" s="77"/>
      <c r="E33" s="77"/>
      <c r="F33" s="77"/>
      <c r="G33" s="77"/>
    </row>
    <row r="34" spans="2:7" x14ac:dyDescent="0.2">
      <c r="B34" s="77"/>
      <c r="C34" s="81"/>
      <c r="D34" s="77"/>
      <c r="E34" s="77"/>
      <c r="F34" s="81"/>
      <c r="G34" s="77"/>
    </row>
    <row r="35" spans="2:7" x14ac:dyDescent="0.2">
      <c r="B35" s="77"/>
      <c r="C35" s="77"/>
      <c r="D35" s="77"/>
      <c r="E35" s="77"/>
      <c r="F35" s="77"/>
      <c r="G35" s="77"/>
    </row>
    <row r="36" spans="2:7" x14ac:dyDescent="0.2">
      <c r="B36" s="77"/>
      <c r="C36" s="77"/>
      <c r="D36" s="77"/>
      <c r="E36" s="77"/>
      <c r="F36" s="77"/>
      <c r="G36" s="77"/>
    </row>
    <row r="37" spans="2:7" x14ac:dyDescent="0.2">
      <c r="B37" s="77"/>
      <c r="C37" s="77"/>
      <c r="D37" s="77"/>
      <c r="E37" s="77"/>
      <c r="F37" s="77"/>
      <c r="G37" s="77"/>
    </row>
    <row r="38" spans="2:7" x14ac:dyDescent="0.2">
      <c r="B38" s="77"/>
      <c r="C38" s="81"/>
      <c r="D38" s="77"/>
      <c r="E38" s="77"/>
      <c r="F38" s="77"/>
      <c r="G38" s="81"/>
    </row>
    <row r="39" spans="2:7" x14ac:dyDescent="0.2">
      <c r="B39" s="77"/>
      <c r="C39" s="77"/>
      <c r="D39" s="77"/>
      <c r="E39" s="77"/>
      <c r="F39" s="77"/>
      <c r="G39" s="77"/>
    </row>
    <row r="40" spans="2:7" x14ac:dyDescent="0.2">
      <c r="B40" s="77"/>
      <c r="C40" s="77"/>
      <c r="D40" s="77"/>
      <c r="E40" s="77"/>
      <c r="F40" s="77"/>
      <c r="G40" s="77"/>
    </row>
    <row r="41" spans="2:7" x14ac:dyDescent="0.2">
      <c r="B41" s="77"/>
      <c r="C41" s="77"/>
      <c r="D41" s="77"/>
      <c r="E41" s="77"/>
      <c r="F41" s="77"/>
      <c r="G41" s="77"/>
    </row>
    <row r="42" spans="2:7" x14ac:dyDescent="0.2">
      <c r="B42" s="77"/>
      <c r="C42" s="81"/>
      <c r="D42" s="77"/>
      <c r="E42" s="77"/>
      <c r="F42" s="81"/>
      <c r="G42" s="77"/>
    </row>
    <row r="43" spans="2:7" x14ac:dyDescent="0.2">
      <c r="B43" s="77"/>
      <c r="C43" s="77"/>
      <c r="D43" s="77"/>
      <c r="E43" s="77"/>
      <c r="F43" s="77"/>
      <c r="G43" s="77"/>
    </row>
    <row r="44" spans="2:7" x14ac:dyDescent="0.2">
      <c r="B44" s="77"/>
      <c r="C44" s="77"/>
      <c r="D44" s="77"/>
      <c r="E44" s="77"/>
      <c r="F44" s="77"/>
      <c r="G44" s="77"/>
    </row>
    <row r="45" spans="2:7" x14ac:dyDescent="0.2">
      <c r="B45" s="81"/>
      <c r="C45" s="77"/>
      <c r="D45" s="81"/>
      <c r="E45" s="81"/>
      <c r="F45" s="77"/>
      <c r="G45" s="81"/>
    </row>
    <row r="46" spans="2:7" x14ac:dyDescent="0.2">
      <c r="B46" s="81"/>
      <c r="C46" s="77"/>
      <c r="D46" s="81"/>
      <c r="E46" s="81"/>
      <c r="F46" s="77"/>
      <c r="G46" s="81"/>
    </row>
  </sheetData>
  <mergeCells count="4">
    <mergeCell ref="A1:G1"/>
    <mergeCell ref="A3:A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zoomScale="115" zoomScaleNormal="115" workbookViewId="0">
      <selection activeCell="E14" sqref="E14"/>
    </sheetView>
  </sheetViews>
  <sheetFormatPr defaultRowHeight="12.75" x14ac:dyDescent="0.2"/>
  <cols>
    <col min="1" max="1" width="4.42578125" style="50" customWidth="1"/>
    <col min="2" max="2" width="53.42578125" style="50" customWidth="1"/>
    <col min="3" max="256" width="9.140625" style="50"/>
    <col min="257" max="257" width="4.42578125" style="50" customWidth="1"/>
    <col min="258" max="258" width="53.42578125" style="50" customWidth="1"/>
    <col min="259" max="512" width="9.140625" style="50"/>
    <col min="513" max="513" width="4.42578125" style="50" customWidth="1"/>
    <col min="514" max="514" width="53.42578125" style="50" customWidth="1"/>
    <col min="515" max="768" width="9.140625" style="50"/>
    <col min="769" max="769" width="4.42578125" style="50" customWidth="1"/>
    <col min="770" max="770" width="53.42578125" style="50" customWidth="1"/>
    <col min="771" max="1024" width="9.140625" style="50"/>
    <col min="1025" max="1025" width="4.42578125" style="50" customWidth="1"/>
    <col min="1026" max="1026" width="53.42578125" style="50" customWidth="1"/>
    <col min="1027" max="1280" width="9.140625" style="50"/>
    <col min="1281" max="1281" width="4.42578125" style="50" customWidth="1"/>
    <col min="1282" max="1282" width="53.42578125" style="50" customWidth="1"/>
    <col min="1283" max="1536" width="9.140625" style="50"/>
    <col min="1537" max="1537" width="4.42578125" style="50" customWidth="1"/>
    <col min="1538" max="1538" width="53.42578125" style="50" customWidth="1"/>
    <col min="1539" max="1792" width="9.140625" style="50"/>
    <col min="1793" max="1793" width="4.42578125" style="50" customWidth="1"/>
    <col min="1794" max="1794" width="53.42578125" style="50" customWidth="1"/>
    <col min="1795" max="2048" width="9.140625" style="50"/>
    <col min="2049" max="2049" width="4.42578125" style="50" customWidth="1"/>
    <col min="2050" max="2050" width="53.42578125" style="50" customWidth="1"/>
    <col min="2051" max="2304" width="9.140625" style="50"/>
    <col min="2305" max="2305" width="4.42578125" style="50" customWidth="1"/>
    <col min="2306" max="2306" width="53.42578125" style="50" customWidth="1"/>
    <col min="2307" max="2560" width="9.140625" style="50"/>
    <col min="2561" max="2561" width="4.42578125" style="50" customWidth="1"/>
    <col min="2562" max="2562" width="53.42578125" style="50" customWidth="1"/>
    <col min="2563" max="2816" width="9.140625" style="50"/>
    <col min="2817" max="2817" width="4.42578125" style="50" customWidth="1"/>
    <col min="2818" max="2818" width="53.42578125" style="50" customWidth="1"/>
    <col min="2819" max="3072" width="9.140625" style="50"/>
    <col min="3073" max="3073" width="4.42578125" style="50" customWidth="1"/>
    <col min="3074" max="3074" width="53.42578125" style="50" customWidth="1"/>
    <col min="3075" max="3328" width="9.140625" style="50"/>
    <col min="3329" max="3329" width="4.42578125" style="50" customWidth="1"/>
    <col min="3330" max="3330" width="53.42578125" style="50" customWidth="1"/>
    <col min="3331" max="3584" width="9.140625" style="50"/>
    <col min="3585" max="3585" width="4.42578125" style="50" customWidth="1"/>
    <col min="3586" max="3586" width="53.42578125" style="50" customWidth="1"/>
    <col min="3587" max="3840" width="9.140625" style="50"/>
    <col min="3841" max="3841" width="4.42578125" style="50" customWidth="1"/>
    <col min="3842" max="3842" width="53.42578125" style="50" customWidth="1"/>
    <col min="3843" max="4096" width="9.140625" style="50"/>
    <col min="4097" max="4097" width="4.42578125" style="50" customWidth="1"/>
    <col min="4098" max="4098" width="53.42578125" style="50" customWidth="1"/>
    <col min="4099" max="4352" width="9.140625" style="50"/>
    <col min="4353" max="4353" width="4.42578125" style="50" customWidth="1"/>
    <col min="4354" max="4354" width="53.42578125" style="50" customWidth="1"/>
    <col min="4355" max="4608" width="9.140625" style="50"/>
    <col min="4609" max="4609" width="4.42578125" style="50" customWidth="1"/>
    <col min="4610" max="4610" width="53.42578125" style="50" customWidth="1"/>
    <col min="4611" max="4864" width="9.140625" style="50"/>
    <col min="4865" max="4865" width="4.42578125" style="50" customWidth="1"/>
    <col min="4866" max="4866" width="53.42578125" style="50" customWidth="1"/>
    <col min="4867" max="5120" width="9.140625" style="50"/>
    <col min="5121" max="5121" width="4.42578125" style="50" customWidth="1"/>
    <col min="5122" max="5122" width="53.42578125" style="50" customWidth="1"/>
    <col min="5123" max="5376" width="9.140625" style="50"/>
    <col min="5377" max="5377" width="4.42578125" style="50" customWidth="1"/>
    <col min="5378" max="5378" width="53.42578125" style="50" customWidth="1"/>
    <col min="5379" max="5632" width="9.140625" style="50"/>
    <col min="5633" max="5633" width="4.42578125" style="50" customWidth="1"/>
    <col min="5634" max="5634" width="53.42578125" style="50" customWidth="1"/>
    <col min="5635" max="5888" width="9.140625" style="50"/>
    <col min="5889" max="5889" width="4.42578125" style="50" customWidth="1"/>
    <col min="5890" max="5890" width="53.42578125" style="50" customWidth="1"/>
    <col min="5891" max="6144" width="9.140625" style="50"/>
    <col min="6145" max="6145" width="4.42578125" style="50" customWidth="1"/>
    <col min="6146" max="6146" width="53.42578125" style="50" customWidth="1"/>
    <col min="6147" max="6400" width="9.140625" style="50"/>
    <col min="6401" max="6401" width="4.42578125" style="50" customWidth="1"/>
    <col min="6402" max="6402" width="53.42578125" style="50" customWidth="1"/>
    <col min="6403" max="6656" width="9.140625" style="50"/>
    <col min="6657" max="6657" width="4.42578125" style="50" customWidth="1"/>
    <col min="6658" max="6658" width="53.42578125" style="50" customWidth="1"/>
    <col min="6659" max="6912" width="9.140625" style="50"/>
    <col min="6913" max="6913" width="4.42578125" style="50" customWidth="1"/>
    <col min="6914" max="6914" width="53.42578125" style="50" customWidth="1"/>
    <col min="6915" max="7168" width="9.140625" style="50"/>
    <col min="7169" max="7169" width="4.42578125" style="50" customWidth="1"/>
    <col min="7170" max="7170" width="53.42578125" style="50" customWidth="1"/>
    <col min="7171" max="7424" width="9.140625" style="50"/>
    <col min="7425" max="7425" width="4.42578125" style="50" customWidth="1"/>
    <col min="7426" max="7426" width="53.42578125" style="50" customWidth="1"/>
    <col min="7427" max="7680" width="9.140625" style="50"/>
    <col min="7681" max="7681" width="4.42578125" style="50" customWidth="1"/>
    <col min="7682" max="7682" width="53.42578125" style="50" customWidth="1"/>
    <col min="7683" max="7936" width="9.140625" style="50"/>
    <col min="7937" max="7937" width="4.42578125" style="50" customWidth="1"/>
    <col min="7938" max="7938" width="53.42578125" style="50" customWidth="1"/>
    <col min="7939" max="8192" width="9.140625" style="50"/>
    <col min="8193" max="8193" width="4.42578125" style="50" customWidth="1"/>
    <col min="8194" max="8194" width="53.42578125" style="50" customWidth="1"/>
    <col min="8195" max="8448" width="9.140625" style="50"/>
    <col min="8449" max="8449" width="4.42578125" style="50" customWidth="1"/>
    <col min="8450" max="8450" width="53.42578125" style="50" customWidth="1"/>
    <col min="8451" max="8704" width="9.140625" style="50"/>
    <col min="8705" max="8705" width="4.42578125" style="50" customWidth="1"/>
    <col min="8706" max="8706" width="53.42578125" style="50" customWidth="1"/>
    <col min="8707" max="8960" width="9.140625" style="50"/>
    <col min="8961" max="8961" width="4.42578125" style="50" customWidth="1"/>
    <col min="8962" max="8962" width="53.42578125" style="50" customWidth="1"/>
    <col min="8963" max="9216" width="9.140625" style="50"/>
    <col min="9217" max="9217" width="4.42578125" style="50" customWidth="1"/>
    <col min="9218" max="9218" width="53.42578125" style="50" customWidth="1"/>
    <col min="9219" max="9472" width="9.140625" style="50"/>
    <col min="9473" max="9473" width="4.42578125" style="50" customWidth="1"/>
    <col min="9474" max="9474" width="53.42578125" style="50" customWidth="1"/>
    <col min="9475" max="9728" width="9.140625" style="50"/>
    <col min="9729" max="9729" width="4.42578125" style="50" customWidth="1"/>
    <col min="9730" max="9730" width="53.42578125" style="50" customWidth="1"/>
    <col min="9731" max="9984" width="9.140625" style="50"/>
    <col min="9985" max="9985" width="4.42578125" style="50" customWidth="1"/>
    <col min="9986" max="9986" width="53.42578125" style="50" customWidth="1"/>
    <col min="9987" max="10240" width="9.140625" style="50"/>
    <col min="10241" max="10241" width="4.42578125" style="50" customWidth="1"/>
    <col min="10242" max="10242" width="53.42578125" style="50" customWidth="1"/>
    <col min="10243" max="10496" width="9.140625" style="50"/>
    <col min="10497" max="10497" width="4.42578125" style="50" customWidth="1"/>
    <col min="10498" max="10498" width="53.42578125" style="50" customWidth="1"/>
    <col min="10499" max="10752" width="9.140625" style="50"/>
    <col min="10753" max="10753" width="4.42578125" style="50" customWidth="1"/>
    <col min="10754" max="10754" width="53.42578125" style="50" customWidth="1"/>
    <col min="10755" max="11008" width="9.140625" style="50"/>
    <col min="11009" max="11009" width="4.42578125" style="50" customWidth="1"/>
    <col min="11010" max="11010" width="53.42578125" style="50" customWidth="1"/>
    <col min="11011" max="11264" width="9.140625" style="50"/>
    <col min="11265" max="11265" width="4.42578125" style="50" customWidth="1"/>
    <col min="11266" max="11266" width="53.42578125" style="50" customWidth="1"/>
    <col min="11267" max="11520" width="9.140625" style="50"/>
    <col min="11521" max="11521" width="4.42578125" style="50" customWidth="1"/>
    <col min="11522" max="11522" width="53.42578125" style="50" customWidth="1"/>
    <col min="11523" max="11776" width="9.140625" style="50"/>
    <col min="11777" max="11777" width="4.42578125" style="50" customWidth="1"/>
    <col min="11778" max="11778" width="53.42578125" style="50" customWidth="1"/>
    <col min="11779" max="12032" width="9.140625" style="50"/>
    <col min="12033" max="12033" width="4.42578125" style="50" customWidth="1"/>
    <col min="12034" max="12034" width="53.42578125" style="50" customWidth="1"/>
    <col min="12035" max="12288" width="9.140625" style="50"/>
    <col min="12289" max="12289" width="4.42578125" style="50" customWidth="1"/>
    <col min="12290" max="12290" width="53.42578125" style="50" customWidth="1"/>
    <col min="12291" max="12544" width="9.140625" style="50"/>
    <col min="12545" max="12545" width="4.42578125" style="50" customWidth="1"/>
    <col min="12546" max="12546" width="53.42578125" style="50" customWidth="1"/>
    <col min="12547" max="12800" width="9.140625" style="50"/>
    <col min="12801" max="12801" width="4.42578125" style="50" customWidth="1"/>
    <col min="12802" max="12802" width="53.42578125" style="50" customWidth="1"/>
    <col min="12803" max="13056" width="9.140625" style="50"/>
    <col min="13057" max="13057" width="4.42578125" style="50" customWidth="1"/>
    <col min="13058" max="13058" width="53.42578125" style="50" customWidth="1"/>
    <col min="13059" max="13312" width="9.140625" style="50"/>
    <col min="13313" max="13313" width="4.42578125" style="50" customWidth="1"/>
    <col min="13314" max="13314" width="53.42578125" style="50" customWidth="1"/>
    <col min="13315" max="13568" width="9.140625" style="50"/>
    <col min="13569" max="13569" width="4.42578125" style="50" customWidth="1"/>
    <col min="13570" max="13570" width="53.42578125" style="50" customWidth="1"/>
    <col min="13571" max="13824" width="9.140625" style="50"/>
    <col min="13825" max="13825" width="4.42578125" style="50" customWidth="1"/>
    <col min="13826" max="13826" width="53.42578125" style="50" customWidth="1"/>
    <col min="13827" max="14080" width="9.140625" style="50"/>
    <col min="14081" max="14081" width="4.42578125" style="50" customWidth="1"/>
    <col min="14082" max="14082" width="53.42578125" style="50" customWidth="1"/>
    <col min="14083" max="14336" width="9.140625" style="50"/>
    <col min="14337" max="14337" width="4.42578125" style="50" customWidth="1"/>
    <col min="14338" max="14338" width="53.42578125" style="50" customWidth="1"/>
    <col min="14339" max="14592" width="9.140625" style="50"/>
    <col min="14593" max="14593" width="4.42578125" style="50" customWidth="1"/>
    <col min="14594" max="14594" width="53.42578125" style="50" customWidth="1"/>
    <col min="14595" max="14848" width="9.140625" style="50"/>
    <col min="14849" max="14849" width="4.42578125" style="50" customWidth="1"/>
    <col min="14850" max="14850" width="53.42578125" style="50" customWidth="1"/>
    <col min="14851" max="15104" width="9.140625" style="50"/>
    <col min="15105" max="15105" width="4.42578125" style="50" customWidth="1"/>
    <col min="15106" max="15106" width="53.42578125" style="50" customWidth="1"/>
    <col min="15107" max="15360" width="9.140625" style="50"/>
    <col min="15361" max="15361" width="4.42578125" style="50" customWidth="1"/>
    <col min="15362" max="15362" width="53.42578125" style="50" customWidth="1"/>
    <col min="15363" max="15616" width="9.140625" style="50"/>
    <col min="15617" max="15617" width="4.42578125" style="50" customWidth="1"/>
    <col min="15618" max="15618" width="53.42578125" style="50" customWidth="1"/>
    <col min="15619" max="15872" width="9.140625" style="50"/>
    <col min="15873" max="15873" width="4.42578125" style="50" customWidth="1"/>
    <col min="15874" max="15874" width="53.42578125" style="50" customWidth="1"/>
    <col min="15875" max="16128" width="9.140625" style="50"/>
    <col min="16129" max="16129" width="4.42578125" style="50" customWidth="1"/>
    <col min="16130" max="16130" width="53.42578125" style="50" customWidth="1"/>
    <col min="16131" max="16384" width="9.140625" style="50"/>
  </cols>
  <sheetData>
    <row r="2" spans="2:2" x14ac:dyDescent="0.2">
      <c r="B2" s="51"/>
    </row>
    <row r="3" spans="2:2" x14ac:dyDescent="0.2">
      <c r="B3" s="51"/>
    </row>
    <row r="5" spans="2:2" x14ac:dyDescent="0.2">
      <c r="B5" s="52" t="s">
        <v>2</v>
      </c>
    </row>
    <row r="6" spans="2:2" x14ac:dyDescent="0.2">
      <c r="B6" s="52" t="s">
        <v>3</v>
      </c>
    </row>
    <row r="7" spans="2:2" x14ac:dyDescent="0.2">
      <c r="B7" s="52" t="s">
        <v>4</v>
      </c>
    </row>
    <row r="8" spans="2:2" x14ac:dyDescent="0.2">
      <c r="B8" s="52" t="s">
        <v>5</v>
      </c>
    </row>
    <row r="9" spans="2:2" x14ac:dyDescent="0.2">
      <c r="B9" s="52" t="s">
        <v>6</v>
      </c>
    </row>
    <row r="10" spans="2:2" ht="40.5" customHeight="1" x14ac:dyDescent="0.2">
      <c r="B10" s="53" t="s">
        <v>7</v>
      </c>
    </row>
    <row r="17" spans="2:4" x14ac:dyDescent="0.2">
      <c r="B17" s="54" t="s">
        <v>8</v>
      </c>
      <c r="C17" s="55"/>
      <c r="D17" s="55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>
      <selection activeCell="A4" sqref="A4"/>
    </sheetView>
  </sheetViews>
  <sheetFormatPr defaultRowHeight="12.75" x14ac:dyDescent="0.2"/>
  <cols>
    <col min="1" max="1" width="21.85546875" style="50" bestFit="1" customWidth="1"/>
    <col min="2" max="2" width="17.42578125" style="50" customWidth="1"/>
    <col min="3" max="3" width="10.7109375" style="50" customWidth="1"/>
    <col min="4" max="4" width="11.5703125" style="50" customWidth="1"/>
    <col min="5" max="5" width="10.140625" style="50" customWidth="1"/>
    <col min="6" max="6" width="10.42578125" style="50" customWidth="1"/>
    <col min="7" max="7" width="9.85546875" style="50" customWidth="1"/>
    <col min="8" max="9" width="10.5703125" style="50" customWidth="1"/>
    <col min="10" max="10" width="9.140625" style="50" customWidth="1"/>
    <col min="11" max="11" width="10.7109375" style="50" customWidth="1"/>
    <col min="12" max="256" width="9.140625" style="50"/>
    <col min="257" max="257" width="20.28515625" style="50" customWidth="1"/>
    <col min="258" max="258" width="18.28515625" style="50" customWidth="1"/>
    <col min="259" max="259" width="10.7109375" style="50" customWidth="1"/>
    <col min="260" max="260" width="11.5703125" style="50" customWidth="1"/>
    <col min="261" max="261" width="10.140625" style="50" customWidth="1"/>
    <col min="262" max="262" width="10.42578125" style="50" customWidth="1"/>
    <col min="263" max="263" width="9.85546875" style="50" customWidth="1"/>
    <col min="264" max="265" width="10.5703125" style="50" customWidth="1"/>
    <col min="266" max="266" width="9.140625" style="50" customWidth="1"/>
    <col min="267" max="267" width="10.7109375" style="50" customWidth="1"/>
    <col min="268" max="512" width="9.140625" style="50"/>
    <col min="513" max="513" width="20.28515625" style="50" customWidth="1"/>
    <col min="514" max="514" width="18.28515625" style="50" customWidth="1"/>
    <col min="515" max="515" width="10.7109375" style="50" customWidth="1"/>
    <col min="516" max="516" width="11.5703125" style="50" customWidth="1"/>
    <col min="517" max="517" width="10.140625" style="50" customWidth="1"/>
    <col min="518" max="518" width="10.42578125" style="50" customWidth="1"/>
    <col min="519" max="519" width="9.85546875" style="50" customWidth="1"/>
    <col min="520" max="521" width="10.5703125" style="50" customWidth="1"/>
    <col min="522" max="522" width="9.140625" style="50" customWidth="1"/>
    <col min="523" max="523" width="10.7109375" style="50" customWidth="1"/>
    <col min="524" max="768" width="9.140625" style="50"/>
    <col min="769" max="769" width="20.28515625" style="50" customWidth="1"/>
    <col min="770" max="770" width="18.28515625" style="50" customWidth="1"/>
    <col min="771" max="771" width="10.7109375" style="50" customWidth="1"/>
    <col min="772" max="772" width="11.5703125" style="50" customWidth="1"/>
    <col min="773" max="773" width="10.140625" style="50" customWidth="1"/>
    <col min="774" max="774" width="10.42578125" style="50" customWidth="1"/>
    <col min="775" max="775" width="9.85546875" style="50" customWidth="1"/>
    <col min="776" max="777" width="10.5703125" style="50" customWidth="1"/>
    <col min="778" max="778" width="9.140625" style="50" customWidth="1"/>
    <col min="779" max="779" width="10.7109375" style="50" customWidth="1"/>
    <col min="780" max="1024" width="9.140625" style="50"/>
    <col min="1025" max="1025" width="20.28515625" style="50" customWidth="1"/>
    <col min="1026" max="1026" width="18.28515625" style="50" customWidth="1"/>
    <col min="1027" max="1027" width="10.7109375" style="50" customWidth="1"/>
    <col min="1028" max="1028" width="11.5703125" style="50" customWidth="1"/>
    <col min="1029" max="1029" width="10.140625" style="50" customWidth="1"/>
    <col min="1030" max="1030" width="10.42578125" style="50" customWidth="1"/>
    <col min="1031" max="1031" width="9.85546875" style="50" customWidth="1"/>
    <col min="1032" max="1033" width="10.5703125" style="50" customWidth="1"/>
    <col min="1034" max="1034" width="9.140625" style="50" customWidth="1"/>
    <col min="1035" max="1035" width="10.7109375" style="50" customWidth="1"/>
    <col min="1036" max="1280" width="9.140625" style="50"/>
    <col min="1281" max="1281" width="20.28515625" style="50" customWidth="1"/>
    <col min="1282" max="1282" width="18.28515625" style="50" customWidth="1"/>
    <col min="1283" max="1283" width="10.7109375" style="50" customWidth="1"/>
    <col min="1284" max="1284" width="11.5703125" style="50" customWidth="1"/>
    <col min="1285" max="1285" width="10.140625" style="50" customWidth="1"/>
    <col min="1286" max="1286" width="10.42578125" style="50" customWidth="1"/>
    <col min="1287" max="1287" width="9.85546875" style="50" customWidth="1"/>
    <col min="1288" max="1289" width="10.5703125" style="50" customWidth="1"/>
    <col min="1290" max="1290" width="9.140625" style="50" customWidth="1"/>
    <col min="1291" max="1291" width="10.7109375" style="50" customWidth="1"/>
    <col min="1292" max="1536" width="9.140625" style="50"/>
    <col min="1537" max="1537" width="20.28515625" style="50" customWidth="1"/>
    <col min="1538" max="1538" width="18.28515625" style="50" customWidth="1"/>
    <col min="1539" max="1539" width="10.7109375" style="50" customWidth="1"/>
    <col min="1540" max="1540" width="11.5703125" style="50" customWidth="1"/>
    <col min="1541" max="1541" width="10.140625" style="50" customWidth="1"/>
    <col min="1542" max="1542" width="10.42578125" style="50" customWidth="1"/>
    <col min="1543" max="1543" width="9.85546875" style="50" customWidth="1"/>
    <col min="1544" max="1545" width="10.5703125" style="50" customWidth="1"/>
    <col min="1546" max="1546" width="9.140625" style="50" customWidth="1"/>
    <col min="1547" max="1547" width="10.7109375" style="50" customWidth="1"/>
    <col min="1548" max="1792" width="9.140625" style="50"/>
    <col min="1793" max="1793" width="20.28515625" style="50" customWidth="1"/>
    <col min="1794" max="1794" width="18.28515625" style="50" customWidth="1"/>
    <col min="1795" max="1795" width="10.7109375" style="50" customWidth="1"/>
    <col min="1796" max="1796" width="11.5703125" style="50" customWidth="1"/>
    <col min="1797" max="1797" width="10.140625" style="50" customWidth="1"/>
    <col min="1798" max="1798" width="10.42578125" style="50" customWidth="1"/>
    <col min="1799" max="1799" width="9.85546875" style="50" customWidth="1"/>
    <col min="1800" max="1801" width="10.5703125" style="50" customWidth="1"/>
    <col min="1802" max="1802" width="9.140625" style="50" customWidth="1"/>
    <col min="1803" max="1803" width="10.7109375" style="50" customWidth="1"/>
    <col min="1804" max="2048" width="9.140625" style="50"/>
    <col min="2049" max="2049" width="20.28515625" style="50" customWidth="1"/>
    <col min="2050" max="2050" width="18.28515625" style="50" customWidth="1"/>
    <col min="2051" max="2051" width="10.7109375" style="50" customWidth="1"/>
    <col min="2052" max="2052" width="11.5703125" style="50" customWidth="1"/>
    <col min="2053" max="2053" width="10.140625" style="50" customWidth="1"/>
    <col min="2054" max="2054" width="10.42578125" style="50" customWidth="1"/>
    <col min="2055" max="2055" width="9.85546875" style="50" customWidth="1"/>
    <col min="2056" max="2057" width="10.5703125" style="50" customWidth="1"/>
    <col min="2058" max="2058" width="9.140625" style="50" customWidth="1"/>
    <col min="2059" max="2059" width="10.7109375" style="50" customWidth="1"/>
    <col min="2060" max="2304" width="9.140625" style="50"/>
    <col min="2305" max="2305" width="20.28515625" style="50" customWidth="1"/>
    <col min="2306" max="2306" width="18.28515625" style="50" customWidth="1"/>
    <col min="2307" max="2307" width="10.7109375" style="50" customWidth="1"/>
    <col min="2308" max="2308" width="11.5703125" style="50" customWidth="1"/>
    <col min="2309" max="2309" width="10.140625" style="50" customWidth="1"/>
    <col min="2310" max="2310" width="10.42578125" style="50" customWidth="1"/>
    <col min="2311" max="2311" width="9.85546875" style="50" customWidth="1"/>
    <col min="2312" max="2313" width="10.5703125" style="50" customWidth="1"/>
    <col min="2314" max="2314" width="9.140625" style="50" customWidth="1"/>
    <col min="2315" max="2315" width="10.7109375" style="50" customWidth="1"/>
    <col min="2316" max="2560" width="9.140625" style="50"/>
    <col min="2561" max="2561" width="20.28515625" style="50" customWidth="1"/>
    <col min="2562" max="2562" width="18.28515625" style="50" customWidth="1"/>
    <col min="2563" max="2563" width="10.7109375" style="50" customWidth="1"/>
    <col min="2564" max="2564" width="11.5703125" style="50" customWidth="1"/>
    <col min="2565" max="2565" width="10.140625" style="50" customWidth="1"/>
    <col min="2566" max="2566" width="10.42578125" style="50" customWidth="1"/>
    <col min="2567" max="2567" width="9.85546875" style="50" customWidth="1"/>
    <col min="2568" max="2569" width="10.5703125" style="50" customWidth="1"/>
    <col min="2570" max="2570" width="9.140625" style="50" customWidth="1"/>
    <col min="2571" max="2571" width="10.7109375" style="50" customWidth="1"/>
    <col min="2572" max="2816" width="9.140625" style="50"/>
    <col min="2817" max="2817" width="20.28515625" style="50" customWidth="1"/>
    <col min="2818" max="2818" width="18.28515625" style="50" customWidth="1"/>
    <col min="2819" max="2819" width="10.7109375" style="50" customWidth="1"/>
    <col min="2820" max="2820" width="11.5703125" style="50" customWidth="1"/>
    <col min="2821" max="2821" width="10.140625" style="50" customWidth="1"/>
    <col min="2822" max="2822" width="10.42578125" style="50" customWidth="1"/>
    <col min="2823" max="2823" width="9.85546875" style="50" customWidth="1"/>
    <col min="2824" max="2825" width="10.5703125" style="50" customWidth="1"/>
    <col min="2826" max="2826" width="9.140625" style="50" customWidth="1"/>
    <col min="2827" max="2827" width="10.7109375" style="50" customWidth="1"/>
    <col min="2828" max="3072" width="9.140625" style="50"/>
    <col min="3073" max="3073" width="20.28515625" style="50" customWidth="1"/>
    <col min="3074" max="3074" width="18.28515625" style="50" customWidth="1"/>
    <col min="3075" max="3075" width="10.7109375" style="50" customWidth="1"/>
    <col min="3076" max="3076" width="11.5703125" style="50" customWidth="1"/>
    <col min="3077" max="3077" width="10.140625" style="50" customWidth="1"/>
    <col min="3078" max="3078" width="10.42578125" style="50" customWidth="1"/>
    <col min="3079" max="3079" width="9.85546875" style="50" customWidth="1"/>
    <col min="3080" max="3081" width="10.5703125" style="50" customWidth="1"/>
    <col min="3082" max="3082" width="9.140625" style="50" customWidth="1"/>
    <col min="3083" max="3083" width="10.7109375" style="50" customWidth="1"/>
    <col min="3084" max="3328" width="9.140625" style="50"/>
    <col min="3329" max="3329" width="20.28515625" style="50" customWidth="1"/>
    <col min="3330" max="3330" width="18.28515625" style="50" customWidth="1"/>
    <col min="3331" max="3331" width="10.7109375" style="50" customWidth="1"/>
    <col min="3332" max="3332" width="11.5703125" style="50" customWidth="1"/>
    <col min="3333" max="3333" width="10.140625" style="50" customWidth="1"/>
    <col min="3334" max="3334" width="10.42578125" style="50" customWidth="1"/>
    <col min="3335" max="3335" width="9.85546875" style="50" customWidth="1"/>
    <col min="3336" max="3337" width="10.5703125" style="50" customWidth="1"/>
    <col min="3338" max="3338" width="9.140625" style="50" customWidth="1"/>
    <col min="3339" max="3339" width="10.7109375" style="50" customWidth="1"/>
    <col min="3340" max="3584" width="9.140625" style="50"/>
    <col min="3585" max="3585" width="20.28515625" style="50" customWidth="1"/>
    <col min="3586" max="3586" width="18.28515625" style="50" customWidth="1"/>
    <col min="3587" max="3587" width="10.7109375" style="50" customWidth="1"/>
    <col min="3588" max="3588" width="11.5703125" style="50" customWidth="1"/>
    <col min="3589" max="3589" width="10.140625" style="50" customWidth="1"/>
    <col min="3590" max="3590" width="10.42578125" style="50" customWidth="1"/>
    <col min="3591" max="3591" width="9.85546875" style="50" customWidth="1"/>
    <col min="3592" max="3593" width="10.5703125" style="50" customWidth="1"/>
    <col min="3594" max="3594" width="9.140625" style="50" customWidth="1"/>
    <col min="3595" max="3595" width="10.7109375" style="50" customWidth="1"/>
    <col min="3596" max="3840" width="9.140625" style="50"/>
    <col min="3841" max="3841" width="20.28515625" style="50" customWidth="1"/>
    <col min="3842" max="3842" width="18.28515625" style="50" customWidth="1"/>
    <col min="3843" max="3843" width="10.7109375" style="50" customWidth="1"/>
    <col min="3844" max="3844" width="11.5703125" style="50" customWidth="1"/>
    <col min="3845" max="3845" width="10.140625" style="50" customWidth="1"/>
    <col min="3846" max="3846" width="10.42578125" style="50" customWidth="1"/>
    <col min="3847" max="3847" width="9.85546875" style="50" customWidth="1"/>
    <col min="3848" max="3849" width="10.5703125" style="50" customWidth="1"/>
    <col min="3850" max="3850" width="9.140625" style="50" customWidth="1"/>
    <col min="3851" max="3851" width="10.7109375" style="50" customWidth="1"/>
    <col min="3852" max="4096" width="9.140625" style="50"/>
    <col min="4097" max="4097" width="20.28515625" style="50" customWidth="1"/>
    <col min="4098" max="4098" width="18.28515625" style="50" customWidth="1"/>
    <col min="4099" max="4099" width="10.7109375" style="50" customWidth="1"/>
    <col min="4100" max="4100" width="11.5703125" style="50" customWidth="1"/>
    <col min="4101" max="4101" width="10.140625" style="50" customWidth="1"/>
    <col min="4102" max="4102" width="10.42578125" style="50" customWidth="1"/>
    <col min="4103" max="4103" width="9.85546875" style="50" customWidth="1"/>
    <col min="4104" max="4105" width="10.5703125" style="50" customWidth="1"/>
    <col min="4106" max="4106" width="9.140625" style="50" customWidth="1"/>
    <col min="4107" max="4107" width="10.7109375" style="50" customWidth="1"/>
    <col min="4108" max="4352" width="9.140625" style="50"/>
    <col min="4353" max="4353" width="20.28515625" style="50" customWidth="1"/>
    <col min="4354" max="4354" width="18.28515625" style="50" customWidth="1"/>
    <col min="4355" max="4355" width="10.7109375" style="50" customWidth="1"/>
    <col min="4356" max="4356" width="11.5703125" style="50" customWidth="1"/>
    <col min="4357" max="4357" width="10.140625" style="50" customWidth="1"/>
    <col min="4358" max="4358" width="10.42578125" style="50" customWidth="1"/>
    <col min="4359" max="4359" width="9.85546875" style="50" customWidth="1"/>
    <col min="4360" max="4361" width="10.5703125" style="50" customWidth="1"/>
    <col min="4362" max="4362" width="9.140625" style="50" customWidth="1"/>
    <col min="4363" max="4363" width="10.7109375" style="50" customWidth="1"/>
    <col min="4364" max="4608" width="9.140625" style="50"/>
    <col min="4609" max="4609" width="20.28515625" style="50" customWidth="1"/>
    <col min="4610" max="4610" width="18.28515625" style="50" customWidth="1"/>
    <col min="4611" max="4611" width="10.7109375" style="50" customWidth="1"/>
    <col min="4612" max="4612" width="11.5703125" style="50" customWidth="1"/>
    <col min="4613" max="4613" width="10.140625" style="50" customWidth="1"/>
    <col min="4614" max="4614" width="10.42578125" style="50" customWidth="1"/>
    <col min="4615" max="4615" width="9.85546875" style="50" customWidth="1"/>
    <col min="4616" max="4617" width="10.5703125" style="50" customWidth="1"/>
    <col min="4618" max="4618" width="9.140625" style="50" customWidth="1"/>
    <col min="4619" max="4619" width="10.7109375" style="50" customWidth="1"/>
    <col min="4620" max="4864" width="9.140625" style="50"/>
    <col min="4865" max="4865" width="20.28515625" style="50" customWidth="1"/>
    <col min="4866" max="4866" width="18.28515625" style="50" customWidth="1"/>
    <col min="4867" max="4867" width="10.7109375" style="50" customWidth="1"/>
    <col min="4868" max="4868" width="11.5703125" style="50" customWidth="1"/>
    <col min="4869" max="4869" width="10.140625" style="50" customWidth="1"/>
    <col min="4870" max="4870" width="10.42578125" style="50" customWidth="1"/>
    <col min="4871" max="4871" width="9.85546875" style="50" customWidth="1"/>
    <col min="4872" max="4873" width="10.5703125" style="50" customWidth="1"/>
    <col min="4874" max="4874" width="9.140625" style="50" customWidth="1"/>
    <col min="4875" max="4875" width="10.7109375" style="50" customWidth="1"/>
    <col min="4876" max="5120" width="9.140625" style="50"/>
    <col min="5121" max="5121" width="20.28515625" style="50" customWidth="1"/>
    <col min="5122" max="5122" width="18.28515625" style="50" customWidth="1"/>
    <col min="5123" max="5123" width="10.7109375" style="50" customWidth="1"/>
    <col min="5124" max="5124" width="11.5703125" style="50" customWidth="1"/>
    <col min="5125" max="5125" width="10.140625" style="50" customWidth="1"/>
    <col min="5126" max="5126" width="10.42578125" style="50" customWidth="1"/>
    <col min="5127" max="5127" width="9.85546875" style="50" customWidth="1"/>
    <col min="5128" max="5129" width="10.5703125" style="50" customWidth="1"/>
    <col min="5130" max="5130" width="9.140625" style="50" customWidth="1"/>
    <col min="5131" max="5131" width="10.7109375" style="50" customWidth="1"/>
    <col min="5132" max="5376" width="9.140625" style="50"/>
    <col min="5377" max="5377" width="20.28515625" style="50" customWidth="1"/>
    <col min="5378" max="5378" width="18.28515625" style="50" customWidth="1"/>
    <col min="5379" max="5379" width="10.7109375" style="50" customWidth="1"/>
    <col min="5380" max="5380" width="11.5703125" style="50" customWidth="1"/>
    <col min="5381" max="5381" width="10.140625" style="50" customWidth="1"/>
    <col min="5382" max="5382" width="10.42578125" style="50" customWidth="1"/>
    <col min="5383" max="5383" width="9.85546875" style="50" customWidth="1"/>
    <col min="5384" max="5385" width="10.5703125" style="50" customWidth="1"/>
    <col min="5386" max="5386" width="9.140625" style="50" customWidth="1"/>
    <col min="5387" max="5387" width="10.7109375" style="50" customWidth="1"/>
    <col min="5388" max="5632" width="9.140625" style="50"/>
    <col min="5633" max="5633" width="20.28515625" style="50" customWidth="1"/>
    <col min="5634" max="5634" width="18.28515625" style="50" customWidth="1"/>
    <col min="5635" max="5635" width="10.7109375" style="50" customWidth="1"/>
    <col min="5636" max="5636" width="11.5703125" style="50" customWidth="1"/>
    <col min="5637" max="5637" width="10.140625" style="50" customWidth="1"/>
    <col min="5638" max="5638" width="10.42578125" style="50" customWidth="1"/>
    <col min="5639" max="5639" width="9.85546875" style="50" customWidth="1"/>
    <col min="5640" max="5641" width="10.5703125" style="50" customWidth="1"/>
    <col min="5642" max="5642" width="9.140625" style="50" customWidth="1"/>
    <col min="5643" max="5643" width="10.7109375" style="50" customWidth="1"/>
    <col min="5644" max="5888" width="9.140625" style="50"/>
    <col min="5889" max="5889" width="20.28515625" style="50" customWidth="1"/>
    <col min="5890" max="5890" width="18.28515625" style="50" customWidth="1"/>
    <col min="5891" max="5891" width="10.7109375" style="50" customWidth="1"/>
    <col min="5892" max="5892" width="11.5703125" style="50" customWidth="1"/>
    <col min="5893" max="5893" width="10.140625" style="50" customWidth="1"/>
    <col min="5894" max="5894" width="10.42578125" style="50" customWidth="1"/>
    <col min="5895" max="5895" width="9.85546875" style="50" customWidth="1"/>
    <col min="5896" max="5897" width="10.5703125" style="50" customWidth="1"/>
    <col min="5898" max="5898" width="9.140625" style="50" customWidth="1"/>
    <col min="5899" max="5899" width="10.7109375" style="50" customWidth="1"/>
    <col min="5900" max="6144" width="9.140625" style="50"/>
    <col min="6145" max="6145" width="20.28515625" style="50" customWidth="1"/>
    <col min="6146" max="6146" width="18.28515625" style="50" customWidth="1"/>
    <col min="6147" max="6147" width="10.7109375" style="50" customWidth="1"/>
    <col min="6148" max="6148" width="11.5703125" style="50" customWidth="1"/>
    <col min="6149" max="6149" width="10.140625" style="50" customWidth="1"/>
    <col min="6150" max="6150" width="10.42578125" style="50" customWidth="1"/>
    <col min="6151" max="6151" width="9.85546875" style="50" customWidth="1"/>
    <col min="6152" max="6153" width="10.5703125" style="50" customWidth="1"/>
    <col min="6154" max="6154" width="9.140625" style="50" customWidth="1"/>
    <col min="6155" max="6155" width="10.7109375" style="50" customWidth="1"/>
    <col min="6156" max="6400" width="9.140625" style="50"/>
    <col min="6401" max="6401" width="20.28515625" style="50" customWidth="1"/>
    <col min="6402" max="6402" width="18.28515625" style="50" customWidth="1"/>
    <col min="6403" max="6403" width="10.7109375" style="50" customWidth="1"/>
    <col min="6404" max="6404" width="11.5703125" style="50" customWidth="1"/>
    <col min="6405" max="6405" width="10.140625" style="50" customWidth="1"/>
    <col min="6406" max="6406" width="10.42578125" style="50" customWidth="1"/>
    <col min="6407" max="6407" width="9.85546875" style="50" customWidth="1"/>
    <col min="6408" max="6409" width="10.5703125" style="50" customWidth="1"/>
    <col min="6410" max="6410" width="9.140625" style="50" customWidth="1"/>
    <col min="6411" max="6411" width="10.7109375" style="50" customWidth="1"/>
    <col min="6412" max="6656" width="9.140625" style="50"/>
    <col min="6657" max="6657" width="20.28515625" style="50" customWidth="1"/>
    <col min="6658" max="6658" width="18.28515625" style="50" customWidth="1"/>
    <col min="6659" max="6659" width="10.7109375" style="50" customWidth="1"/>
    <col min="6660" max="6660" width="11.5703125" style="50" customWidth="1"/>
    <col min="6661" max="6661" width="10.140625" style="50" customWidth="1"/>
    <col min="6662" max="6662" width="10.42578125" style="50" customWidth="1"/>
    <col min="6663" max="6663" width="9.85546875" style="50" customWidth="1"/>
    <col min="6664" max="6665" width="10.5703125" style="50" customWidth="1"/>
    <col min="6666" max="6666" width="9.140625" style="50" customWidth="1"/>
    <col min="6667" max="6667" width="10.7109375" style="50" customWidth="1"/>
    <col min="6668" max="6912" width="9.140625" style="50"/>
    <col min="6913" max="6913" width="20.28515625" style="50" customWidth="1"/>
    <col min="6914" max="6914" width="18.28515625" style="50" customWidth="1"/>
    <col min="6915" max="6915" width="10.7109375" style="50" customWidth="1"/>
    <col min="6916" max="6916" width="11.5703125" style="50" customWidth="1"/>
    <col min="6917" max="6917" width="10.140625" style="50" customWidth="1"/>
    <col min="6918" max="6918" width="10.42578125" style="50" customWidth="1"/>
    <col min="6919" max="6919" width="9.85546875" style="50" customWidth="1"/>
    <col min="6920" max="6921" width="10.5703125" style="50" customWidth="1"/>
    <col min="6922" max="6922" width="9.140625" style="50" customWidth="1"/>
    <col min="6923" max="6923" width="10.7109375" style="50" customWidth="1"/>
    <col min="6924" max="7168" width="9.140625" style="50"/>
    <col min="7169" max="7169" width="20.28515625" style="50" customWidth="1"/>
    <col min="7170" max="7170" width="18.28515625" style="50" customWidth="1"/>
    <col min="7171" max="7171" width="10.7109375" style="50" customWidth="1"/>
    <col min="7172" max="7172" width="11.5703125" style="50" customWidth="1"/>
    <col min="7173" max="7173" width="10.140625" style="50" customWidth="1"/>
    <col min="7174" max="7174" width="10.42578125" style="50" customWidth="1"/>
    <col min="7175" max="7175" width="9.85546875" style="50" customWidth="1"/>
    <col min="7176" max="7177" width="10.5703125" style="50" customWidth="1"/>
    <col min="7178" max="7178" width="9.140625" style="50" customWidth="1"/>
    <col min="7179" max="7179" width="10.7109375" style="50" customWidth="1"/>
    <col min="7180" max="7424" width="9.140625" style="50"/>
    <col min="7425" max="7425" width="20.28515625" style="50" customWidth="1"/>
    <col min="7426" max="7426" width="18.28515625" style="50" customWidth="1"/>
    <col min="7427" max="7427" width="10.7109375" style="50" customWidth="1"/>
    <col min="7428" max="7428" width="11.5703125" style="50" customWidth="1"/>
    <col min="7429" max="7429" width="10.140625" style="50" customWidth="1"/>
    <col min="7430" max="7430" width="10.42578125" style="50" customWidth="1"/>
    <col min="7431" max="7431" width="9.85546875" style="50" customWidth="1"/>
    <col min="7432" max="7433" width="10.5703125" style="50" customWidth="1"/>
    <col min="7434" max="7434" width="9.140625" style="50" customWidth="1"/>
    <col min="7435" max="7435" width="10.7109375" style="50" customWidth="1"/>
    <col min="7436" max="7680" width="9.140625" style="50"/>
    <col min="7681" max="7681" width="20.28515625" style="50" customWidth="1"/>
    <col min="7682" max="7682" width="18.28515625" style="50" customWidth="1"/>
    <col min="7683" max="7683" width="10.7109375" style="50" customWidth="1"/>
    <col min="7684" max="7684" width="11.5703125" style="50" customWidth="1"/>
    <col min="7685" max="7685" width="10.140625" style="50" customWidth="1"/>
    <col min="7686" max="7686" width="10.42578125" style="50" customWidth="1"/>
    <col min="7687" max="7687" width="9.85546875" style="50" customWidth="1"/>
    <col min="7688" max="7689" width="10.5703125" style="50" customWidth="1"/>
    <col min="7690" max="7690" width="9.140625" style="50" customWidth="1"/>
    <col min="7691" max="7691" width="10.7109375" style="50" customWidth="1"/>
    <col min="7692" max="7936" width="9.140625" style="50"/>
    <col min="7937" max="7937" width="20.28515625" style="50" customWidth="1"/>
    <col min="7938" max="7938" width="18.28515625" style="50" customWidth="1"/>
    <col min="7939" max="7939" width="10.7109375" style="50" customWidth="1"/>
    <col min="7940" max="7940" width="11.5703125" style="50" customWidth="1"/>
    <col min="7941" max="7941" width="10.140625" style="50" customWidth="1"/>
    <col min="7942" max="7942" width="10.42578125" style="50" customWidth="1"/>
    <col min="7943" max="7943" width="9.85546875" style="50" customWidth="1"/>
    <col min="7944" max="7945" width="10.5703125" style="50" customWidth="1"/>
    <col min="7946" max="7946" width="9.140625" style="50" customWidth="1"/>
    <col min="7947" max="7947" width="10.7109375" style="50" customWidth="1"/>
    <col min="7948" max="8192" width="9.140625" style="50"/>
    <col min="8193" max="8193" width="20.28515625" style="50" customWidth="1"/>
    <col min="8194" max="8194" width="18.28515625" style="50" customWidth="1"/>
    <col min="8195" max="8195" width="10.7109375" style="50" customWidth="1"/>
    <col min="8196" max="8196" width="11.5703125" style="50" customWidth="1"/>
    <col min="8197" max="8197" width="10.140625" style="50" customWidth="1"/>
    <col min="8198" max="8198" width="10.42578125" style="50" customWidth="1"/>
    <col min="8199" max="8199" width="9.85546875" style="50" customWidth="1"/>
    <col min="8200" max="8201" width="10.5703125" style="50" customWidth="1"/>
    <col min="8202" max="8202" width="9.140625" style="50" customWidth="1"/>
    <col min="8203" max="8203" width="10.7109375" style="50" customWidth="1"/>
    <col min="8204" max="8448" width="9.140625" style="50"/>
    <col min="8449" max="8449" width="20.28515625" style="50" customWidth="1"/>
    <col min="8450" max="8450" width="18.28515625" style="50" customWidth="1"/>
    <col min="8451" max="8451" width="10.7109375" style="50" customWidth="1"/>
    <col min="8452" max="8452" width="11.5703125" style="50" customWidth="1"/>
    <col min="8453" max="8453" width="10.140625" style="50" customWidth="1"/>
    <col min="8454" max="8454" width="10.42578125" style="50" customWidth="1"/>
    <col min="8455" max="8455" width="9.85546875" style="50" customWidth="1"/>
    <col min="8456" max="8457" width="10.5703125" style="50" customWidth="1"/>
    <col min="8458" max="8458" width="9.140625" style="50" customWidth="1"/>
    <col min="8459" max="8459" width="10.7109375" style="50" customWidth="1"/>
    <col min="8460" max="8704" width="9.140625" style="50"/>
    <col min="8705" max="8705" width="20.28515625" style="50" customWidth="1"/>
    <col min="8706" max="8706" width="18.28515625" style="50" customWidth="1"/>
    <col min="8707" max="8707" width="10.7109375" style="50" customWidth="1"/>
    <col min="8708" max="8708" width="11.5703125" style="50" customWidth="1"/>
    <col min="8709" max="8709" width="10.140625" style="50" customWidth="1"/>
    <col min="8710" max="8710" width="10.42578125" style="50" customWidth="1"/>
    <col min="8711" max="8711" width="9.85546875" style="50" customWidth="1"/>
    <col min="8712" max="8713" width="10.5703125" style="50" customWidth="1"/>
    <col min="8714" max="8714" width="9.140625" style="50" customWidth="1"/>
    <col min="8715" max="8715" width="10.7109375" style="50" customWidth="1"/>
    <col min="8716" max="8960" width="9.140625" style="50"/>
    <col min="8961" max="8961" width="20.28515625" style="50" customWidth="1"/>
    <col min="8962" max="8962" width="18.28515625" style="50" customWidth="1"/>
    <col min="8963" max="8963" width="10.7109375" style="50" customWidth="1"/>
    <col min="8964" max="8964" width="11.5703125" style="50" customWidth="1"/>
    <col min="8965" max="8965" width="10.140625" style="50" customWidth="1"/>
    <col min="8966" max="8966" width="10.42578125" style="50" customWidth="1"/>
    <col min="8967" max="8967" width="9.85546875" style="50" customWidth="1"/>
    <col min="8968" max="8969" width="10.5703125" style="50" customWidth="1"/>
    <col min="8970" max="8970" width="9.140625" style="50" customWidth="1"/>
    <col min="8971" max="8971" width="10.7109375" style="50" customWidth="1"/>
    <col min="8972" max="9216" width="9.140625" style="50"/>
    <col min="9217" max="9217" width="20.28515625" style="50" customWidth="1"/>
    <col min="9218" max="9218" width="18.28515625" style="50" customWidth="1"/>
    <col min="9219" max="9219" width="10.7109375" style="50" customWidth="1"/>
    <col min="9220" max="9220" width="11.5703125" style="50" customWidth="1"/>
    <col min="9221" max="9221" width="10.140625" style="50" customWidth="1"/>
    <col min="9222" max="9222" width="10.42578125" style="50" customWidth="1"/>
    <col min="9223" max="9223" width="9.85546875" style="50" customWidth="1"/>
    <col min="9224" max="9225" width="10.5703125" style="50" customWidth="1"/>
    <col min="9226" max="9226" width="9.140625" style="50" customWidth="1"/>
    <col min="9227" max="9227" width="10.7109375" style="50" customWidth="1"/>
    <col min="9228" max="9472" width="9.140625" style="50"/>
    <col min="9473" max="9473" width="20.28515625" style="50" customWidth="1"/>
    <col min="9474" max="9474" width="18.28515625" style="50" customWidth="1"/>
    <col min="9475" max="9475" width="10.7109375" style="50" customWidth="1"/>
    <col min="9476" max="9476" width="11.5703125" style="50" customWidth="1"/>
    <col min="9477" max="9477" width="10.140625" style="50" customWidth="1"/>
    <col min="9478" max="9478" width="10.42578125" style="50" customWidth="1"/>
    <col min="9479" max="9479" width="9.85546875" style="50" customWidth="1"/>
    <col min="9480" max="9481" width="10.5703125" style="50" customWidth="1"/>
    <col min="9482" max="9482" width="9.140625" style="50" customWidth="1"/>
    <col min="9483" max="9483" width="10.7109375" style="50" customWidth="1"/>
    <col min="9484" max="9728" width="9.140625" style="50"/>
    <col min="9729" max="9729" width="20.28515625" style="50" customWidth="1"/>
    <col min="9730" max="9730" width="18.28515625" style="50" customWidth="1"/>
    <col min="9731" max="9731" width="10.7109375" style="50" customWidth="1"/>
    <col min="9732" max="9732" width="11.5703125" style="50" customWidth="1"/>
    <col min="9733" max="9733" width="10.140625" style="50" customWidth="1"/>
    <col min="9734" max="9734" width="10.42578125" style="50" customWidth="1"/>
    <col min="9735" max="9735" width="9.85546875" style="50" customWidth="1"/>
    <col min="9736" max="9737" width="10.5703125" style="50" customWidth="1"/>
    <col min="9738" max="9738" width="9.140625" style="50" customWidth="1"/>
    <col min="9739" max="9739" width="10.7109375" style="50" customWidth="1"/>
    <col min="9740" max="9984" width="9.140625" style="50"/>
    <col min="9985" max="9985" width="20.28515625" style="50" customWidth="1"/>
    <col min="9986" max="9986" width="18.28515625" style="50" customWidth="1"/>
    <col min="9987" max="9987" width="10.7109375" style="50" customWidth="1"/>
    <col min="9988" max="9988" width="11.5703125" style="50" customWidth="1"/>
    <col min="9989" max="9989" width="10.140625" style="50" customWidth="1"/>
    <col min="9990" max="9990" width="10.42578125" style="50" customWidth="1"/>
    <col min="9991" max="9991" width="9.85546875" style="50" customWidth="1"/>
    <col min="9992" max="9993" width="10.5703125" style="50" customWidth="1"/>
    <col min="9994" max="9994" width="9.140625" style="50" customWidth="1"/>
    <col min="9995" max="9995" width="10.7109375" style="50" customWidth="1"/>
    <col min="9996" max="10240" width="9.140625" style="50"/>
    <col min="10241" max="10241" width="20.28515625" style="50" customWidth="1"/>
    <col min="10242" max="10242" width="18.28515625" style="50" customWidth="1"/>
    <col min="10243" max="10243" width="10.7109375" style="50" customWidth="1"/>
    <col min="10244" max="10244" width="11.5703125" style="50" customWidth="1"/>
    <col min="10245" max="10245" width="10.140625" style="50" customWidth="1"/>
    <col min="10246" max="10246" width="10.42578125" style="50" customWidth="1"/>
    <col min="10247" max="10247" width="9.85546875" style="50" customWidth="1"/>
    <col min="10248" max="10249" width="10.5703125" style="50" customWidth="1"/>
    <col min="10250" max="10250" width="9.140625" style="50" customWidth="1"/>
    <col min="10251" max="10251" width="10.7109375" style="50" customWidth="1"/>
    <col min="10252" max="10496" width="9.140625" style="50"/>
    <col min="10497" max="10497" width="20.28515625" style="50" customWidth="1"/>
    <col min="10498" max="10498" width="18.28515625" style="50" customWidth="1"/>
    <col min="10499" max="10499" width="10.7109375" style="50" customWidth="1"/>
    <col min="10500" max="10500" width="11.5703125" style="50" customWidth="1"/>
    <col min="10501" max="10501" width="10.140625" style="50" customWidth="1"/>
    <col min="10502" max="10502" width="10.42578125" style="50" customWidth="1"/>
    <col min="10503" max="10503" width="9.85546875" style="50" customWidth="1"/>
    <col min="10504" max="10505" width="10.5703125" style="50" customWidth="1"/>
    <col min="10506" max="10506" width="9.140625" style="50" customWidth="1"/>
    <col min="10507" max="10507" width="10.7109375" style="50" customWidth="1"/>
    <col min="10508" max="10752" width="9.140625" style="50"/>
    <col min="10753" max="10753" width="20.28515625" style="50" customWidth="1"/>
    <col min="10754" max="10754" width="18.28515625" style="50" customWidth="1"/>
    <col min="10755" max="10755" width="10.7109375" style="50" customWidth="1"/>
    <col min="10756" max="10756" width="11.5703125" style="50" customWidth="1"/>
    <col min="10757" max="10757" width="10.140625" style="50" customWidth="1"/>
    <col min="10758" max="10758" width="10.42578125" style="50" customWidth="1"/>
    <col min="10759" max="10759" width="9.85546875" style="50" customWidth="1"/>
    <col min="10760" max="10761" width="10.5703125" style="50" customWidth="1"/>
    <col min="10762" max="10762" width="9.140625" style="50" customWidth="1"/>
    <col min="10763" max="10763" width="10.7109375" style="50" customWidth="1"/>
    <col min="10764" max="11008" width="9.140625" style="50"/>
    <col min="11009" max="11009" width="20.28515625" style="50" customWidth="1"/>
    <col min="11010" max="11010" width="18.28515625" style="50" customWidth="1"/>
    <col min="11011" max="11011" width="10.7109375" style="50" customWidth="1"/>
    <col min="11012" max="11012" width="11.5703125" style="50" customWidth="1"/>
    <col min="11013" max="11013" width="10.140625" style="50" customWidth="1"/>
    <col min="11014" max="11014" width="10.42578125" style="50" customWidth="1"/>
    <col min="11015" max="11015" width="9.85546875" style="50" customWidth="1"/>
    <col min="11016" max="11017" width="10.5703125" style="50" customWidth="1"/>
    <col min="11018" max="11018" width="9.140625" style="50" customWidth="1"/>
    <col min="11019" max="11019" width="10.7109375" style="50" customWidth="1"/>
    <col min="11020" max="11264" width="9.140625" style="50"/>
    <col min="11265" max="11265" width="20.28515625" style="50" customWidth="1"/>
    <col min="11266" max="11266" width="18.28515625" style="50" customWidth="1"/>
    <col min="11267" max="11267" width="10.7109375" style="50" customWidth="1"/>
    <col min="11268" max="11268" width="11.5703125" style="50" customWidth="1"/>
    <col min="11269" max="11269" width="10.140625" style="50" customWidth="1"/>
    <col min="11270" max="11270" width="10.42578125" style="50" customWidth="1"/>
    <col min="11271" max="11271" width="9.85546875" style="50" customWidth="1"/>
    <col min="11272" max="11273" width="10.5703125" style="50" customWidth="1"/>
    <col min="11274" max="11274" width="9.140625" style="50" customWidth="1"/>
    <col min="11275" max="11275" width="10.7109375" style="50" customWidth="1"/>
    <col min="11276" max="11520" width="9.140625" style="50"/>
    <col min="11521" max="11521" width="20.28515625" style="50" customWidth="1"/>
    <col min="11522" max="11522" width="18.28515625" style="50" customWidth="1"/>
    <col min="11523" max="11523" width="10.7109375" style="50" customWidth="1"/>
    <col min="11524" max="11524" width="11.5703125" style="50" customWidth="1"/>
    <col min="11525" max="11525" width="10.140625" style="50" customWidth="1"/>
    <col min="11526" max="11526" width="10.42578125" style="50" customWidth="1"/>
    <col min="11527" max="11527" width="9.85546875" style="50" customWidth="1"/>
    <col min="11528" max="11529" width="10.5703125" style="50" customWidth="1"/>
    <col min="11530" max="11530" width="9.140625" style="50" customWidth="1"/>
    <col min="11531" max="11531" width="10.7109375" style="50" customWidth="1"/>
    <col min="11532" max="11776" width="9.140625" style="50"/>
    <col min="11777" max="11777" width="20.28515625" style="50" customWidth="1"/>
    <col min="11778" max="11778" width="18.28515625" style="50" customWidth="1"/>
    <col min="11779" max="11779" width="10.7109375" style="50" customWidth="1"/>
    <col min="11780" max="11780" width="11.5703125" style="50" customWidth="1"/>
    <col min="11781" max="11781" width="10.140625" style="50" customWidth="1"/>
    <col min="11782" max="11782" width="10.42578125" style="50" customWidth="1"/>
    <col min="11783" max="11783" width="9.85546875" style="50" customWidth="1"/>
    <col min="11784" max="11785" width="10.5703125" style="50" customWidth="1"/>
    <col min="11786" max="11786" width="9.140625" style="50" customWidth="1"/>
    <col min="11787" max="11787" width="10.7109375" style="50" customWidth="1"/>
    <col min="11788" max="12032" width="9.140625" style="50"/>
    <col min="12033" max="12033" width="20.28515625" style="50" customWidth="1"/>
    <col min="12034" max="12034" width="18.28515625" style="50" customWidth="1"/>
    <col min="12035" max="12035" width="10.7109375" style="50" customWidth="1"/>
    <col min="12036" max="12036" width="11.5703125" style="50" customWidth="1"/>
    <col min="12037" max="12037" width="10.140625" style="50" customWidth="1"/>
    <col min="12038" max="12038" width="10.42578125" style="50" customWidth="1"/>
    <col min="12039" max="12039" width="9.85546875" style="50" customWidth="1"/>
    <col min="12040" max="12041" width="10.5703125" style="50" customWidth="1"/>
    <col min="12042" max="12042" width="9.140625" style="50" customWidth="1"/>
    <col min="12043" max="12043" width="10.7109375" style="50" customWidth="1"/>
    <col min="12044" max="12288" width="9.140625" style="50"/>
    <col min="12289" max="12289" width="20.28515625" style="50" customWidth="1"/>
    <col min="12290" max="12290" width="18.28515625" style="50" customWidth="1"/>
    <col min="12291" max="12291" width="10.7109375" style="50" customWidth="1"/>
    <col min="12292" max="12292" width="11.5703125" style="50" customWidth="1"/>
    <col min="12293" max="12293" width="10.140625" style="50" customWidth="1"/>
    <col min="12294" max="12294" width="10.42578125" style="50" customWidth="1"/>
    <col min="12295" max="12295" width="9.85546875" style="50" customWidth="1"/>
    <col min="12296" max="12297" width="10.5703125" style="50" customWidth="1"/>
    <col min="12298" max="12298" width="9.140625" style="50" customWidth="1"/>
    <col min="12299" max="12299" width="10.7109375" style="50" customWidth="1"/>
    <col min="12300" max="12544" width="9.140625" style="50"/>
    <col min="12545" max="12545" width="20.28515625" style="50" customWidth="1"/>
    <col min="12546" max="12546" width="18.28515625" style="50" customWidth="1"/>
    <col min="12547" max="12547" width="10.7109375" style="50" customWidth="1"/>
    <col min="12548" max="12548" width="11.5703125" style="50" customWidth="1"/>
    <col min="12549" max="12549" width="10.140625" style="50" customWidth="1"/>
    <col min="12550" max="12550" width="10.42578125" style="50" customWidth="1"/>
    <col min="12551" max="12551" width="9.85546875" style="50" customWidth="1"/>
    <col min="12552" max="12553" width="10.5703125" style="50" customWidth="1"/>
    <col min="12554" max="12554" width="9.140625" style="50" customWidth="1"/>
    <col min="12555" max="12555" width="10.7109375" style="50" customWidth="1"/>
    <col min="12556" max="12800" width="9.140625" style="50"/>
    <col min="12801" max="12801" width="20.28515625" style="50" customWidth="1"/>
    <col min="12802" max="12802" width="18.28515625" style="50" customWidth="1"/>
    <col min="12803" max="12803" width="10.7109375" style="50" customWidth="1"/>
    <col min="12804" max="12804" width="11.5703125" style="50" customWidth="1"/>
    <col min="12805" max="12805" width="10.140625" style="50" customWidth="1"/>
    <col min="12806" max="12806" width="10.42578125" style="50" customWidth="1"/>
    <col min="12807" max="12807" width="9.85546875" style="50" customWidth="1"/>
    <col min="12808" max="12809" width="10.5703125" style="50" customWidth="1"/>
    <col min="12810" max="12810" width="9.140625" style="50" customWidth="1"/>
    <col min="12811" max="12811" width="10.7109375" style="50" customWidth="1"/>
    <col min="12812" max="13056" width="9.140625" style="50"/>
    <col min="13057" max="13057" width="20.28515625" style="50" customWidth="1"/>
    <col min="13058" max="13058" width="18.28515625" style="50" customWidth="1"/>
    <col min="13059" max="13059" width="10.7109375" style="50" customWidth="1"/>
    <col min="13060" max="13060" width="11.5703125" style="50" customWidth="1"/>
    <col min="13061" max="13061" width="10.140625" style="50" customWidth="1"/>
    <col min="13062" max="13062" width="10.42578125" style="50" customWidth="1"/>
    <col min="13063" max="13063" width="9.85546875" style="50" customWidth="1"/>
    <col min="13064" max="13065" width="10.5703125" style="50" customWidth="1"/>
    <col min="13066" max="13066" width="9.140625" style="50" customWidth="1"/>
    <col min="13067" max="13067" width="10.7109375" style="50" customWidth="1"/>
    <col min="13068" max="13312" width="9.140625" style="50"/>
    <col min="13313" max="13313" width="20.28515625" style="50" customWidth="1"/>
    <col min="13314" max="13314" width="18.28515625" style="50" customWidth="1"/>
    <col min="13315" max="13315" width="10.7109375" style="50" customWidth="1"/>
    <col min="13316" max="13316" width="11.5703125" style="50" customWidth="1"/>
    <col min="13317" max="13317" width="10.140625" style="50" customWidth="1"/>
    <col min="13318" max="13318" width="10.42578125" style="50" customWidth="1"/>
    <col min="13319" max="13319" width="9.85546875" style="50" customWidth="1"/>
    <col min="13320" max="13321" width="10.5703125" style="50" customWidth="1"/>
    <col min="13322" max="13322" width="9.140625" style="50" customWidth="1"/>
    <col min="13323" max="13323" width="10.7109375" style="50" customWidth="1"/>
    <col min="13324" max="13568" width="9.140625" style="50"/>
    <col min="13569" max="13569" width="20.28515625" style="50" customWidth="1"/>
    <col min="13570" max="13570" width="18.28515625" style="50" customWidth="1"/>
    <col min="13571" max="13571" width="10.7109375" style="50" customWidth="1"/>
    <col min="13572" max="13572" width="11.5703125" style="50" customWidth="1"/>
    <col min="13573" max="13573" width="10.140625" style="50" customWidth="1"/>
    <col min="13574" max="13574" width="10.42578125" style="50" customWidth="1"/>
    <col min="13575" max="13575" width="9.85546875" style="50" customWidth="1"/>
    <col min="13576" max="13577" width="10.5703125" style="50" customWidth="1"/>
    <col min="13578" max="13578" width="9.140625" style="50" customWidth="1"/>
    <col min="13579" max="13579" width="10.7109375" style="50" customWidth="1"/>
    <col min="13580" max="13824" width="9.140625" style="50"/>
    <col min="13825" max="13825" width="20.28515625" style="50" customWidth="1"/>
    <col min="13826" max="13826" width="18.28515625" style="50" customWidth="1"/>
    <col min="13827" max="13827" width="10.7109375" style="50" customWidth="1"/>
    <col min="13828" max="13828" width="11.5703125" style="50" customWidth="1"/>
    <col min="13829" max="13829" width="10.140625" style="50" customWidth="1"/>
    <col min="13830" max="13830" width="10.42578125" style="50" customWidth="1"/>
    <col min="13831" max="13831" width="9.85546875" style="50" customWidth="1"/>
    <col min="13832" max="13833" width="10.5703125" style="50" customWidth="1"/>
    <col min="13834" max="13834" width="9.140625" style="50" customWidth="1"/>
    <col min="13835" max="13835" width="10.7109375" style="50" customWidth="1"/>
    <col min="13836" max="14080" width="9.140625" style="50"/>
    <col min="14081" max="14081" width="20.28515625" style="50" customWidth="1"/>
    <col min="14082" max="14082" width="18.28515625" style="50" customWidth="1"/>
    <col min="14083" max="14083" width="10.7109375" style="50" customWidth="1"/>
    <col min="14084" max="14084" width="11.5703125" style="50" customWidth="1"/>
    <col min="14085" max="14085" width="10.140625" style="50" customWidth="1"/>
    <col min="14086" max="14086" width="10.42578125" style="50" customWidth="1"/>
    <col min="14087" max="14087" width="9.85546875" style="50" customWidth="1"/>
    <col min="14088" max="14089" width="10.5703125" style="50" customWidth="1"/>
    <col min="14090" max="14090" width="9.140625" style="50" customWidth="1"/>
    <col min="14091" max="14091" width="10.7109375" style="50" customWidth="1"/>
    <col min="14092" max="14336" width="9.140625" style="50"/>
    <col min="14337" max="14337" width="20.28515625" style="50" customWidth="1"/>
    <col min="14338" max="14338" width="18.28515625" style="50" customWidth="1"/>
    <col min="14339" max="14339" width="10.7109375" style="50" customWidth="1"/>
    <col min="14340" max="14340" width="11.5703125" style="50" customWidth="1"/>
    <col min="14341" max="14341" width="10.140625" style="50" customWidth="1"/>
    <col min="14342" max="14342" width="10.42578125" style="50" customWidth="1"/>
    <col min="14343" max="14343" width="9.85546875" style="50" customWidth="1"/>
    <col min="14344" max="14345" width="10.5703125" style="50" customWidth="1"/>
    <col min="14346" max="14346" width="9.140625" style="50" customWidth="1"/>
    <col min="14347" max="14347" width="10.7109375" style="50" customWidth="1"/>
    <col min="14348" max="14592" width="9.140625" style="50"/>
    <col min="14593" max="14593" width="20.28515625" style="50" customWidth="1"/>
    <col min="14594" max="14594" width="18.28515625" style="50" customWidth="1"/>
    <col min="14595" max="14595" width="10.7109375" style="50" customWidth="1"/>
    <col min="14596" max="14596" width="11.5703125" style="50" customWidth="1"/>
    <col min="14597" max="14597" width="10.140625" style="50" customWidth="1"/>
    <col min="14598" max="14598" width="10.42578125" style="50" customWidth="1"/>
    <col min="14599" max="14599" width="9.85546875" style="50" customWidth="1"/>
    <col min="14600" max="14601" width="10.5703125" style="50" customWidth="1"/>
    <col min="14602" max="14602" width="9.140625" style="50" customWidth="1"/>
    <col min="14603" max="14603" width="10.7109375" style="50" customWidth="1"/>
    <col min="14604" max="14848" width="9.140625" style="50"/>
    <col min="14849" max="14849" width="20.28515625" style="50" customWidth="1"/>
    <col min="14850" max="14850" width="18.28515625" style="50" customWidth="1"/>
    <col min="14851" max="14851" width="10.7109375" style="50" customWidth="1"/>
    <col min="14852" max="14852" width="11.5703125" style="50" customWidth="1"/>
    <col min="14853" max="14853" width="10.140625" style="50" customWidth="1"/>
    <col min="14854" max="14854" width="10.42578125" style="50" customWidth="1"/>
    <col min="14855" max="14855" width="9.85546875" style="50" customWidth="1"/>
    <col min="14856" max="14857" width="10.5703125" style="50" customWidth="1"/>
    <col min="14858" max="14858" width="9.140625" style="50" customWidth="1"/>
    <col min="14859" max="14859" width="10.7109375" style="50" customWidth="1"/>
    <col min="14860" max="15104" width="9.140625" style="50"/>
    <col min="15105" max="15105" width="20.28515625" style="50" customWidth="1"/>
    <col min="15106" max="15106" width="18.28515625" style="50" customWidth="1"/>
    <col min="15107" max="15107" width="10.7109375" style="50" customWidth="1"/>
    <col min="15108" max="15108" width="11.5703125" style="50" customWidth="1"/>
    <col min="15109" max="15109" width="10.140625" style="50" customWidth="1"/>
    <col min="15110" max="15110" width="10.42578125" style="50" customWidth="1"/>
    <col min="15111" max="15111" width="9.85546875" style="50" customWidth="1"/>
    <col min="15112" max="15113" width="10.5703125" style="50" customWidth="1"/>
    <col min="15114" max="15114" width="9.140625" style="50" customWidth="1"/>
    <col min="15115" max="15115" width="10.7109375" style="50" customWidth="1"/>
    <col min="15116" max="15360" width="9.140625" style="50"/>
    <col min="15361" max="15361" width="20.28515625" style="50" customWidth="1"/>
    <col min="15362" max="15362" width="18.28515625" style="50" customWidth="1"/>
    <col min="15363" max="15363" width="10.7109375" style="50" customWidth="1"/>
    <col min="15364" max="15364" width="11.5703125" style="50" customWidth="1"/>
    <col min="15365" max="15365" width="10.140625" style="50" customWidth="1"/>
    <col min="15366" max="15366" width="10.42578125" style="50" customWidth="1"/>
    <col min="15367" max="15367" width="9.85546875" style="50" customWidth="1"/>
    <col min="15368" max="15369" width="10.5703125" style="50" customWidth="1"/>
    <col min="15370" max="15370" width="9.140625" style="50" customWidth="1"/>
    <col min="15371" max="15371" width="10.7109375" style="50" customWidth="1"/>
    <col min="15372" max="15616" width="9.140625" style="50"/>
    <col min="15617" max="15617" width="20.28515625" style="50" customWidth="1"/>
    <col min="15618" max="15618" width="18.28515625" style="50" customWidth="1"/>
    <col min="15619" max="15619" width="10.7109375" style="50" customWidth="1"/>
    <col min="15620" max="15620" width="11.5703125" style="50" customWidth="1"/>
    <col min="15621" max="15621" width="10.140625" style="50" customWidth="1"/>
    <col min="15622" max="15622" width="10.42578125" style="50" customWidth="1"/>
    <col min="15623" max="15623" width="9.85546875" style="50" customWidth="1"/>
    <col min="15624" max="15625" width="10.5703125" style="50" customWidth="1"/>
    <col min="15626" max="15626" width="9.140625" style="50" customWidth="1"/>
    <col min="15627" max="15627" width="10.7109375" style="50" customWidth="1"/>
    <col min="15628" max="15872" width="9.140625" style="50"/>
    <col min="15873" max="15873" width="20.28515625" style="50" customWidth="1"/>
    <col min="15874" max="15874" width="18.28515625" style="50" customWidth="1"/>
    <col min="15875" max="15875" width="10.7109375" style="50" customWidth="1"/>
    <col min="15876" max="15876" width="11.5703125" style="50" customWidth="1"/>
    <col min="15877" max="15877" width="10.140625" style="50" customWidth="1"/>
    <col min="15878" max="15878" width="10.42578125" style="50" customWidth="1"/>
    <col min="15879" max="15879" width="9.85546875" style="50" customWidth="1"/>
    <col min="15880" max="15881" width="10.5703125" style="50" customWidth="1"/>
    <col min="15882" max="15882" width="9.140625" style="50" customWidth="1"/>
    <col min="15883" max="15883" width="10.7109375" style="50" customWidth="1"/>
    <col min="15884" max="16128" width="9.140625" style="50"/>
    <col min="16129" max="16129" width="20.28515625" style="50" customWidth="1"/>
    <col min="16130" max="16130" width="18.28515625" style="50" customWidth="1"/>
    <col min="16131" max="16131" width="10.7109375" style="50" customWidth="1"/>
    <col min="16132" max="16132" width="11.5703125" style="50" customWidth="1"/>
    <col min="16133" max="16133" width="10.140625" style="50" customWidth="1"/>
    <col min="16134" max="16134" width="10.42578125" style="50" customWidth="1"/>
    <col min="16135" max="16135" width="9.85546875" style="50" customWidth="1"/>
    <col min="16136" max="16137" width="10.5703125" style="50" customWidth="1"/>
    <col min="16138" max="16138" width="9.140625" style="50" customWidth="1"/>
    <col min="16139" max="16139" width="10.7109375" style="50" customWidth="1"/>
    <col min="16140" max="16384" width="9.140625" style="50"/>
  </cols>
  <sheetData>
    <row r="1" spans="1:11" ht="30.75" customHeight="1" x14ac:dyDescent="0.2">
      <c r="A1" s="440" t="s">
        <v>250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</row>
    <row r="2" spans="1:11" ht="12" customHeight="1" x14ac:dyDescent="0.2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x14ac:dyDescent="0.2">
      <c r="A3" s="230"/>
      <c r="B3" s="230"/>
      <c r="C3" s="230"/>
      <c r="D3" s="230"/>
      <c r="E3" s="230"/>
      <c r="F3" s="230"/>
      <c r="G3" s="230"/>
      <c r="H3" s="230"/>
      <c r="I3" s="79"/>
      <c r="J3" s="79"/>
      <c r="K3" s="231" t="s">
        <v>83</v>
      </c>
    </row>
    <row r="4" spans="1:11" ht="85.5" customHeight="1" x14ac:dyDescent="0.2">
      <c r="A4" s="19"/>
      <c r="B4" s="21" t="s">
        <v>185</v>
      </c>
      <c r="C4" s="21" t="s">
        <v>186</v>
      </c>
      <c r="D4" s="21" t="s">
        <v>187</v>
      </c>
      <c r="E4" s="21" t="s">
        <v>188</v>
      </c>
      <c r="F4" s="21" t="s">
        <v>189</v>
      </c>
      <c r="G4" s="21" t="s">
        <v>190</v>
      </c>
      <c r="H4" s="21" t="s">
        <v>191</v>
      </c>
      <c r="I4" s="21" t="s">
        <v>192</v>
      </c>
      <c r="J4" s="22" t="s">
        <v>193</v>
      </c>
      <c r="K4" s="22" t="s">
        <v>194</v>
      </c>
    </row>
    <row r="5" spans="1:11" x14ac:dyDescent="0.2">
      <c r="A5" s="140" t="s">
        <v>84</v>
      </c>
      <c r="B5" s="130">
        <v>6815.3</v>
      </c>
      <c r="C5" s="130">
        <v>69957.399999999994</v>
      </c>
      <c r="D5" s="130">
        <v>2811.3</v>
      </c>
      <c r="E5" s="130">
        <f>SUM(E6:E24)</f>
        <v>863023.1</v>
      </c>
      <c r="F5" s="130">
        <f>SUM(F6:F24)</f>
        <v>664118</v>
      </c>
      <c r="G5" s="130">
        <f>SUM(G6:G24)</f>
        <v>430887.7</v>
      </c>
      <c r="H5" s="130">
        <f>SUM(H6:H24)</f>
        <v>189744.9</v>
      </c>
      <c r="I5" s="130">
        <f>SUM(I6:I24)</f>
        <v>255139.7</v>
      </c>
      <c r="J5" s="130">
        <v>18443.8</v>
      </c>
      <c r="K5" s="130">
        <v>16441.8</v>
      </c>
    </row>
    <row r="6" spans="1:11" x14ac:dyDescent="0.2">
      <c r="A6" s="140" t="s">
        <v>85</v>
      </c>
      <c r="B6" s="133" t="s">
        <v>203</v>
      </c>
      <c r="C6" s="130">
        <v>1235.4000000000001</v>
      </c>
      <c r="D6" s="130">
        <v>258.10000000000002</v>
      </c>
      <c r="E6" s="130">
        <v>14675.6</v>
      </c>
      <c r="F6" s="130">
        <v>29374.7</v>
      </c>
      <c r="G6" s="130">
        <v>4254.3999999999996</v>
      </c>
      <c r="H6" s="130">
        <v>3204.8</v>
      </c>
      <c r="I6" s="130">
        <v>2279.4</v>
      </c>
      <c r="J6" s="133" t="s">
        <v>203</v>
      </c>
      <c r="K6" s="130">
        <v>599.5</v>
      </c>
    </row>
    <row r="7" spans="1:11" x14ac:dyDescent="0.2">
      <c r="A7" s="140" t="s">
        <v>86</v>
      </c>
      <c r="B7" s="130">
        <v>193.3</v>
      </c>
      <c r="C7" s="130">
        <v>15127.5</v>
      </c>
      <c r="D7" s="130">
        <v>457.3</v>
      </c>
      <c r="E7" s="130">
        <v>89048.7</v>
      </c>
      <c r="F7" s="130">
        <v>93506.6</v>
      </c>
      <c r="G7" s="130">
        <v>61335.9</v>
      </c>
      <c r="H7" s="130">
        <v>48688.4</v>
      </c>
      <c r="I7" s="130">
        <v>31770</v>
      </c>
      <c r="J7" s="130">
        <v>8866.9</v>
      </c>
      <c r="K7" s="130">
        <v>3394.7</v>
      </c>
    </row>
    <row r="8" spans="1:11" x14ac:dyDescent="0.2">
      <c r="A8" s="140" t="s">
        <v>87</v>
      </c>
      <c r="B8" s="133" t="s">
        <v>203</v>
      </c>
      <c r="C8" s="130">
        <v>827.2</v>
      </c>
      <c r="D8" s="133" t="s">
        <v>203</v>
      </c>
      <c r="E8" s="130">
        <v>6597</v>
      </c>
      <c r="F8" s="130">
        <v>76578.3</v>
      </c>
      <c r="G8" s="130">
        <v>5312</v>
      </c>
      <c r="H8" s="130">
        <v>1046.0999999999999</v>
      </c>
      <c r="I8" s="130">
        <v>40</v>
      </c>
      <c r="J8" s="130">
        <v>72</v>
      </c>
      <c r="K8" s="130">
        <v>9429.2000000000007</v>
      </c>
    </row>
    <row r="9" spans="1:11" x14ac:dyDescent="0.2">
      <c r="A9" s="140" t="s">
        <v>88</v>
      </c>
      <c r="B9" s="133" t="s">
        <v>253</v>
      </c>
      <c r="C9" s="130">
        <v>7037.5</v>
      </c>
      <c r="D9" s="130">
        <v>361</v>
      </c>
      <c r="E9" s="130">
        <v>43108</v>
      </c>
      <c r="F9" s="130">
        <v>15728.4</v>
      </c>
      <c r="G9" s="130">
        <v>8351.7000000000007</v>
      </c>
      <c r="H9" s="130">
        <v>1589.6</v>
      </c>
      <c r="I9" s="130">
        <v>12169.5</v>
      </c>
      <c r="J9" s="130">
        <v>374.9</v>
      </c>
      <c r="K9" s="130">
        <v>485.4</v>
      </c>
    </row>
    <row r="10" spans="1:11" x14ac:dyDescent="0.2">
      <c r="A10" s="140" t="s">
        <v>89</v>
      </c>
      <c r="B10" s="133" t="s">
        <v>203</v>
      </c>
      <c r="C10" s="133" t="s">
        <v>253</v>
      </c>
      <c r="D10" s="133" t="s">
        <v>203</v>
      </c>
      <c r="E10" s="130">
        <v>959.3</v>
      </c>
      <c r="F10" s="130">
        <v>8975</v>
      </c>
      <c r="G10" s="133" t="s">
        <v>203</v>
      </c>
      <c r="H10" s="130">
        <v>10.199999999999999</v>
      </c>
      <c r="I10" s="130">
        <v>172.8</v>
      </c>
      <c r="J10" s="133" t="s">
        <v>253</v>
      </c>
      <c r="K10" s="133" t="s">
        <v>203</v>
      </c>
    </row>
    <row r="11" spans="1:11" x14ac:dyDescent="0.2">
      <c r="A11" s="140" t="s">
        <v>90</v>
      </c>
      <c r="B11" s="133" t="s">
        <v>203</v>
      </c>
      <c r="C11" s="130">
        <v>6649.6</v>
      </c>
      <c r="D11" s="133" t="s">
        <v>253</v>
      </c>
      <c r="E11" s="130">
        <v>2207.1999999999998</v>
      </c>
      <c r="F11" s="130">
        <v>69771.100000000006</v>
      </c>
      <c r="G11" s="130">
        <v>333.4</v>
      </c>
      <c r="H11" s="130">
        <v>865.1</v>
      </c>
      <c r="I11" s="130">
        <v>4614</v>
      </c>
      <c r="J11" s="130">
        <v>36.200000000000003</v>
      </c>
      <c r="K11" s="130">
        <v>31.1</v>
      </c>
    </row>
    <row r="12" spans="1:11" x14ac:dyDescent="0.2">
      <c r="A12" s="140" t="s">
        <v>91</v>
      </c>
      <c r="B12" s="133" t="s">
        <v>203</v>
      </c>
      <c r="C12" s="130">
        <v>3957</v>
      </c>
      <c r="D12" s="130">
        <v>295.39999999999998</v>
      </c>
      <c r="E12" s="130">
        <v>511.8</v>
      </c>
      <c r="F12" s="130">
        <v>8294.2999999999993</v>
      </c>
      <c r="G12" s="130">
        <v>1578.1</v>
      </c>
      <c r="H12" s="130">
        <v>250.2</v>
      </c>
      <c r="I12" s="130">
        <v>14341.1</v>
      </c>
      <c r="J12" s="130">
        <v>1663</v>
      </c>
      <c r="K12" s="130">
        <v>538.20000000000005</v>
      </c>
    </row>
    <row r="13" spans="1:11" x14ac:dyDescent="0.2">
      <c r="A13" s="140" t="s">
        <v>92</v>
      </c>
      <c r="B13" s="133" t="s">
        <v>253</v>
      </c>
      <c r="C13" s="130">
        <v>4497.7</v>
      </c>
      <c r="D13" s="130">
        <v>66</v>
      </c>
      <c r="E13" s="130">
        <v>21618.400000000001</v>
      </c>
      <c r="F13" s="130">
        <v>18889.599999999999</v>
      </c>
      <c r="G13" s="130">
        <v>11124.3</v>
      </c>
      <c r="H13" s="130">
        <v>189.3</v>
      </c>
      <c r="I13" s="130">
        <v>1585.5</v>
      </c>
      <c r="J13" s="130">
        <v>30.1</v>
      </c>
      <c r="K13" s="130">
        <v>2.6</v>
      </c>
    </row>
    <row r="14" spans="1:11" x14ac:dyDescent="0.2">
      <c r="A14" s="140" t="s">
        <v>93</v>
      </c>
      <c r="B14" s="130">
        <v>492.2</v>
      </c>
      <c r="C14" s="130">
        <v>3.1</v>
      </c>
      <c r="D14" s="133" t="s">
        <v>203</v>
      </c>
      <c r="E14" s="130">
        <v>187.7</v>
      </c>
      <c r="F14" s="130">
        <v>36066</v>
      </c>
      <c r="G14" s="130">
        <v>3951.5</v>
      </c>
      <c r="H14" s="130">
        <v>1790.3</v>
      </c>
      <c r="I14" s="130">
        <v>15017.7</v>
      </c>
      <c r="J14" s="133" t="s">
        <v>203</v>
      </c>
      <c r="K14" s="133" t="s">
        <v>203</v>
      </c>
    </row>
    <row r="15" spans="1:11" x14ac:dyDescent="0.2">
      <c r="A15" s="140" t="s">
        <v>94</v>
      </c>
      <c r="B15" s="133" t="s">
        <v>203</v>
      </c>
      <c r="C15" s="133" t="s">
        <v>203</v>
      </c>
      <c r="D15" s="133" t="s">
        <v>203</v>
      </c>
      <c r="E15" s="130">
        <v>218370.6</v>
      </c>
      <c r="F15" s="130">
        <v>103129.8</v>
      </c>
      <c r="G15" s="130">
        <v>139919.4</v>
      </c>
      <c r="H15" s="130">
        <v>53242.3</v>
      </c>
      <c r="I15" s="130">
        <v>51424.4</v>
      </c>
      <c r="J15" s="133" t="s">
        <v>203</v>
      </c>
      <c r="K15" s="133" t="s">
        <v>203</v>
      </c>
    </row>
    <row r="16" spans="1:11" x14ac:dyDescent="0.2">
      <c r="A16" s="140" t="s">
        <v>95</v>
      </c>
      <c r="B16" s="133" t="s">
        <v>203</v>
      </c>
      <c r="C16" s="130">
        <v>369.3</v>
      </c>
      <c r="D16" s="130">
        <v>20.100000000000001</v>
      </c>
      <c r="E16" s="130">
        <v>2394.6</v>
      </c>
      <c r="F16" s="130">
        <v>4606.3</v>
      </c>
      <c r="G16" s="130">
        <v>20</v>
      </c>
      <c r="H16" s="130">
        <v>36.299999999999997</v>
      </c>
      <c r="I16" s="130">
        <v>732.1</v>
      </c>
      <c r="J16" s="133" t="s">
        <v>203</v>
      </c>
      <c r="K16" s="130">
        <v>163.30000000000001</v>
      </c>
    </row>
    <row r="17" spans="1:11" x14ac:dyDescent="0.2">
      <c r="A17" s="140" t="s">
        <v>96</v>
      </c>
      <c r="B17" s="133" t="s">
        <v>203</v>
      </c>
      <c r="C17" s="130">
        <v>110.5</v>
      </c>
      <c r="D17" s="133" t="s">
        <v>203</v>
      </c>
      <c r="E17" s="133" t="s">
        <v>203</v>
      </c>
      <c r="F17" s="130">
        <v>34.299999999999997</v>
      </c>
      <c r="G17" s="133" t="s">
        <v>203</v>
      </c>
      <c r="H17" s="133" t="s">
        <v>203</v>
      </c>
      <c r="I17" s="133" t="s">
        <v>203</v>
      </c>
      <c r="J17" s="133" t="s">
        <v>203</v>
      </c>
      <c r="K17" s="130">
        <v>25.2</v>
      </c>
    </row>
    <row r="18" spans="1:11" x14ac:dyDescent="0.2">
      <c r="A18" s="140" t="s">
        <v>97</v>
      </c>
      <c r="B18" s="133" t="s">
        <v>253</v>
      </c>
      <c r="C18" s="130">
        <v>3112.2</v>
      </c>
      <c r="D18" s="133" t="s">
        <v>253</v>
      </c>
      <c r="E18" s="130">
        <v>137787.6</v>
      </c>
      <c r="F18" s="130">
        <v>64593.599999999999</v>
      </c>
      <c r="G18" s="130">
        <v>45472.800000000003</v>
      </c>
      <c r="H18" s="130">
        <v>10114.700000000001</v>
      </c>
      <c r="I18" s="130">
        <v>37408.699999999997</v>
      </c>
      <c r="J18" s="130">
        <v>5657.9</v>
      </c>
      <c r="K18" s="133" t="s">
        <v>253</v>
      </c>
    </row>
    <row r="19" spans="1:11" x14ac:dyDescent="0.2">
      <c r="A19" s="140" t="s">
        <v>98</v>
      </c>
      <c r="B19" s="133" t="s">
        <v>203</v>
      </c>
      <c r="C19" s="130">
        <v>431.4</v>
      </c>
      <c r="D19" s="130">
        <v>43.9</v>
      </c>
      <c r="E19" s="130">
        <v>260607.1</v>
      </c>
      <c r="F19" s="130">
        <v>81416.5</v>
      </c>
      <c r="G19" s="130">
        <v>132600.70000000001</v>
      </c>
      <c r="H19" s="130">
        <v>58463.3</v>
      </c>
      <c r="I19" s="130">
        <v>57744.3</v>
      </c>
      <c r="J19" s="130">
        <v>534.6</v>
      </c>
      <c r="K19" s="133" t="s">
        <v>203</v>
      </c>
    </row>
    <row r="20" spans="1:11" x14ac:dyDescent="0.2">
      <c r="A20" s="140" t="s">
        <v>205</v>
      </c>
      <c r="B20" s="130">
        <v>1330.9</v>
      </c>
      <c r="C20" s="130">
        <v>10980.3</v>
      </c>
      <c r="D20" s="130">
        <v>10</v>
      </c>
      <c r="E20" s="130">
        <v>8409.9</v>
      </c>
      <c r="F20" s="130">
        <v>37038.300000000003</v>
      </c>
      <c r="G20" s="130">
        <v>2801.1</v>
      </c>
      <c r="H20" s="130">
        <v>5723.6</v>
      </c>
      <c r="I20" s="130">
        <v>3603.8</v>
      </c>
      <c r="J20" s="130">
        <v>375.8</v>
      </c>
      <c r="K20" s="130">
        <v>74</v>
      </c>
    </row>
    <row r="21" spans="1:11" x14ac:dyDescent="0.2">
      <c r="A21" s="140" t="s">
        <v>100</v>
      </c>
      <c r="B21" s="133" t="s">
        <v>203</v>
      </c>
      <c r="C21" s="133">
        <v>10</v>
      </c>
      <c r="D21" s="133" t="s">
        <v>203</v>
      </c>
      <c r="E21" s="133" t="s">
        <v>203</v>
      </c>
      <c r="F21" s="130">
        <v>2953.9</v>
      </c>
      <c r="G21" s="133" t="s">
        <v>203</v>
      </c>
      <c r="H21" s="133" t="s">
        <v>203</v>
      </c>
      <c r="I21" s="130">
        <v>33.700000000000003</v>
      </c>
      <c r="J21" s="133" t="s">
        <v>203</v>
      </c>
      <c r="K21" s="133" t="s">
        <v>203</v>
      </c>
    </row>
    <row r="22" spans="1:11" x14ac:dyDescent="0.2">
      <c r="A22" s="140" t="s">
        <v>101</v>
      </c>
      <c r="B22" s="130">
        <v>8</v>
      </c>
      <c r="C22" s="130">
        <v>12772.5</v>
      </c>
      <c r="D22" s="130">
        <v>1275.5</v>
      </c>
      <c r="E22" s="130">
        <v>56519.4</v>
      </c>
      <c r="F22" s="130">
        <v>12475.7</v>
      </c>
      <c r="G22" s="130">
        <v>13832.4</v>
      </c>
      <c r="H22" s="130">
        <v>3453.4</v>
      </c>
      <c r="I22" s="130">
        <v>20467</v>
      </c>
      <c r="J22" s="130">
        <v>819.4</v>
      </c>
      <c r="K22" s="130">
        <v>1624.7</v>
      </c>
    </row>
    <row r="23" spans="1:11" x14ac:dyDescent="0.2">
      <c r="A23" s="140" t="s">
        <v>206</v>
      </c>
      <c r="B23" s="133" t="s">
        <v>203</v>
      </c>
      <c r="C23" s="133" t="s">
        <v>203</v>
      </c>
      <c r="D23" s="133" t="s">
        <v>203</v>
      </c>
      <c r="E23" s="133" t="s">
        <v>203</v>
      </c>
      <c r="F23" s="130">
        <v>30.3</v>
      </c>
      <c r="G23" s="133" t="s">
        <v>203</v>
      </c>
      <c r="H23" s="130">
        <v>22</v>
      </c>
      <c r="I23" s="130">
        <v>20</v>
      </c>
      <c r="J23" s="133" t="s">
        <v>203</v>
      </c>
      <c r="K23" s="133" t="s">
        <v>253</v>
      </c>
    </row>
    <row r="24" spans="1:11" x14ac:dyDescent="0.2">
      <c r="A24" s="141" t="s">
        <v>207</v>
      </c>
      <c r="B24" s="136" t="s">
        <v>253</v>
      </c>
      <c r="C24" s="147">
        <v>2736.8</v>
      </c>
      <c r="D24" s="147">
        <v>7</v>
      </c>
      <c r="E24" s="147">
        <v>20.2</v>
      </c>
      <c r="F24" s="147">
        <v>655.29999999999995</v>
      </c>
      <c r="G24" s="136" t="s">
        <v>203</v>
      </c>
      <c r="H24" s="147">
        <v>1055.3</v>
      </c>
      <c r="I24" s="147">
        <v>1715.7</v>
      </c>
      <c r="J24" s="136" t="s">
        <v>253</v>
      </c>
      <c r="K24" s="136" t="s">
        <v>203</v>
      </c>
    </row>
    <row r="25" spans="1:11" x14ac:dyDescent="0.2">
      <c r="B25" s="232"/>
      <c r="C25" s="232"/>
      <c r="D25" s="232"/>
      <c r="E25" s="232"/>
      <c r="F25" s="232"/>
      <c r="G25" s="232"/>
      <c r="H25" s="232"/>
      <c r="I25" s="232"/>
      <c r="J25" s="232"/>
      <c r="K25" s="232"/>
    </row>
    <row r="26" spans="1:11" s="208" customFormat="1" ht="12" customHeight="1" x14ac:dyDescent="0.2">
      <c r="A26" s="293" t="s">
        <v>251</v>
      </c>
      <c r="B26" s="233"/>
      <c r="C26" s="233"/>
      <c r="D26" s="234"/>
      <c r="E26" s="233"/>
      <c r="F26" s="233"/>
      <c r="G26" s="233"/>
      <c r="H26" s="233"/>
      <c r="I26" s="233"/>
      <c r="J26" s="233"/>
      <c r="K26" s="235"/>
    </row>
    <row r="27" spans="1:11" s="208" customFormat="1" x14ac:dyDescent="0.2">
      <c r="A27" s="294" t="s">
        <v>252</v>
      </c>
      <c r="B27" s="68"/>
      <c r="C27" s="68"/>
      <c r="D27" s="68"/>
      <c r="E27" s="68"/>
      <c r="F27" s="68"/>
      <c r="G27" s="68"/>
      <c r="H27" s="68"/>
      <c r="I27" s="68"/>
      <c r="J27" s="68"/>
      <c r="K27" s="236"/>
    </row>
    <row r="28" spans="1:11" s="208" customFormat="1" ht="15" x14ac:dyDescent="0.25">
      <c r="A28" s="320" t="s">
        <v>199</v>
      </c>
      <c r="B28" s="321"/>
      <c r="C28" s="322" t="s">
        <v>209</v>
      </c>
      <c r="D28" s="323"/>
      <c r="E28" s="237" t="s">
        <v>233</v>
      </c>
      <c r="G28" s="321"/>
      <c r="H28" s="324" t="s">
        <v>234</v>
      </c>
      <c r="I28" s="325"/>
    </row>
    <row r="29" spans="1:11" s="208" customFormat="1" ht="14.25" customHeight="1" x14ac:dyDescent="0.25">
      <c r="A29" s="442" t="s">
        <v>235</v>
      </c>
      <c r="B29" s="442"/>
      <c r="C29" s="326" t="s">
        <v>201</v>
      </c>
      <c r="D29" s="323"/>
      <c r="E29" s="33" t="s">
        <v>200</v>
      </c>
      <c r="G29" s="237"/>
      <c r="H29" s="327" t="s">
        <v>236</v>
      </c>
      <c r="I29" s="325"/>
    </row>
    <row r="30" spans="1:11" s="208" customFormat="1" ht="15" x14ac:dyDescent="0.25">
      <c r="A30" s="443" t="s">
        <v>237</v>
      </c>
      <c r="B30" s="443"/>
      <c r="C30" s="68" t="s">
        <v>210</v>
      </c>
      <c r="D30" s="328"/>
      <c r="E30" s="329" t="s">
        <v>238</v>
      </c>
      <c r="F30" s="330"/>
      <c r="G30" s="227"/>
      <c r="H30" s="331" t="s">
        <v>239</v>
      </c>
      <c r="I30" s="332"/>
      <c r="J30" s="330"/>
      <c r="K30" s="330"/>
    </row>
    <row r="32" spans="1:11" s="208" customFormat="1" x14ac:dyDescent="0.2">
      <c r="A32" s="237"/>
      <c r="B32" s="66"/>
      <c r="C32" s="66"/>
      <c r="D32" s="66"/>
      <c r="E32" s="238"/>
      <c r="F32" s="50"/>
      <c r="G32" s="239"/>
      <c r="H32" s="50"/>
      <c r="I32" s="238"/>
      <c r="J32" s="66"/>
      <c r="K32" s="238"/>
    </row>
    <row r="33" spans="1:11" s="208" customFormat="1" x14ac:dyDescent="0.2">
      <c r="A33" s="33"/>
      <c r="B33" s="66"/>
      <c r="C33" s="66"/>
      <c r="D33" s="66"/>
      <c r="E33" s="238"/>
      <c r="F33" s="50"/>
      <c r="G33" s="239"/>
      <c r="H33" s="238"/>
      <c r="I33" s="238"/>
      <c r="J33" s="66"/>
      <c r="K33" s="238"/>
    </row>
    <row r="34" spans="1:11" s="208" customFormat="1" x14ac:dyDescent="0.2">
      <c r="A34" s="36"/>
      <c r="B34" s="33"/>
      <c r="C34" s="33"/>
      <c r="D34" s="33"/>
      <c r="E34" s="238"/>
      <c r="F34" s="63"/>
      <c r="G34" s="239"/>
      <c r="H34" s="238"/>
      <c r="I34" s="238"/>
      <c r="J34" s="66"/>
      <c r="K34" s="238"/>
    </row>
    <row r="35" spans="1:11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41" spans="1:11" x14ac:dyDescent="0.2">
      <c r="E41" s="51"/>
    </row>
  </sheetData>
  <mergeCells count="3">
    <mergeCell ref="A1:K1"/>
    <mergeCell ref="A29:B29"/>
    <mergeCell ref="A30:B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100" workbookViewId="0">
      <selection activeCell="B2" sqref="B2"/>
    </sheetView>
  </sheetViews>
  <sheetFormatPr defaultRowHeight="12.75" x14ac:dyDescent="0.2"/>
  <cols>
    <col min="1" max="1" width="8.7109375" style="56" customWidth="1"/>
    <col min="2" max="2" width="112.28515625" style="63" customWidth="1"/>
    <col min="3" max="256" width="9.140625" style="50"/>
    <col min="257" max="257" width="8.7109375" style="50" customWidth="1"/>
    <col min="258" max="258" width="112.28515625" style="50" customWidth="1"/>
    <col min="259" max="512" width="9.140625" style="50"/>
    <col min="513" max="513" width="8.7109375" style="50" customWidth="1"/>
    <col min="514" max="514" width="112.28515625" style="50" customWidth="1"/>
    <col min="515" max="768" width="9.140625" style="50"/>
    <col min="769" max="769" width="8.7109375" style="50" customWidth="1"/>
    <col min="770" max="770" width="112.28515625" style="50" customWidth="1"/>
    <col min="771" max="1024" width="9.140625" style="50"/>
    <col min="1025" max="1025" width="8.7109375" style="50" customWidth="1"/>
    <col min="1026" max="1026" width="112.28515625" style="50" customWidth="1"/>
    <col min="1027" max="1280" width="9.140625" style="50"/>
    <col min="1281" max="1281" width="8.7109375" style="50" customWidth="1"/>
    <col min="1282" max="1282" width="112.28515625" style="50" customWidth="1"/>
    <col min="1283" max="1536" width="9.140625" style="50"/>
    <col min="1537" max="1537" width="8.7109375" style="50" customWidth="1"/>
    <col min="1538" max="1538" width="112.28515625" style="50" customWidth="1"/>
    <col min="1539" max="1792" width="9.140625" style="50"/>
    <col min="1793" max="1793" width="8.7109375" style="50" customWidth="1"/>
    <col min="1794" max="1794" width="112.28515625" style="50" customWidth="1"/>
    <col min="1795" max="2048" width="9.140625" style="50"/>
    <col min="2049" max="2049" width="8.7109375" style="50" customWidth="1"/>
    <col min="2050" max="2050" width="112.28515625" style="50" customWidth="1"/>
    <col min="2051" max="2304" width="9.140625" style="50"/>
    <col min="2305" max="2305" width="8.7109375" style="50" customWidth="1"/>
    <col min="2306" max="2306" width="112.28515625" style="50" customWidth="1"/>
    <col min="2307" max="2560" width="9.140625" style="50"/>
    <col min="2561" max="2561" width="8.7109375" style="50" customWidth="1"/>
    <col min="2562" max="2562" width="112.28515625" style="50" customWidth="1"/>
    <col min="2563" max="2816" width="9.140625" style="50"/>
    <col min="2817" max="2817" width="8.7109375" style="50" customWidth="1"/>
    <col min="2818" max="2818" width="112.28515625" style="50" customWidth="1"/>
    <col min="2819" max="3072" width="9.140625" style="50"/>
    <col min="3073" max="3073" width="8.7109375" style="50" customWidth="1"/>
    <col min="3074" max="3074" width="112.28515625" style="50" customWidth="1"/>
    <col min="3075" max="3328" width="9.140625" style="50"/>
    <col min="3329" max="3329" width="8.7109375" style="50" customWidth="1"/>
    <col min="3330" max="3330" width="112.28515625" style="50" customWidth="1"/>
    <col min="3331" max="3584" width="9.140625" style="50"/>
    <col min="3585" max="3585" width="8.7109375" style="50" customWidth="1"/>
    <col min="3586" max="3586" width="112.28515625" style="50" customWidth="1"/>
    <col min="3587" max="3840" width="9.140625" style="50"/>
    <col min="3841" max="3841" width="8.7109375" style="50" customWidth="1"/>
    <col min="3842" max="3842" width="112.28515625" style="50" customWidth="1"/>
    <col min="3843" max="4096" width="9.140625" style="50"/>
    <col min="4097" max="4097" width="8.7109375" style="50" customWidth="1"/>
    <col min="4098" max="4098" width="112.28515625" style="50" customWidth="1"/>
    <col min="4099" max="4352" width="9.140625" style="50"/>
    <col min="4353" max="4353" width="8.7109375" style="50" customWidth="1"/>
    <col min="4354" max="4354" width="112.28515625" style="50" customWidth="1"/>
    <col min="4355" max="4608" width="9.140625" style="50"/>
    <col min="4609" max="4609" width="8.7109375" style="50" customWidth="1"/>
    <col min="4610" max="4610" width="112.28515625" style="50" customWidth="1"/>
    <col min="4611" max="4864" width="9.140625" style="50"/>
    <col min="4865" max="4865" width="8.7109375" style="50" customWidth="1"/>
    <col min="4866" max="4866" width="112.28515625" style="50" customWidth="1"/>
    <col min="4867" max="5120" width="9.140625" style="50"/>
    <col min="5121" max="5121" width="8.7109375" style="50" customWidth="1"/>
    <col min="5122" max="5122" width="112.28515625" style="50" customWidth="1"/>
    <col min="5123" max="5376" width="9.140625" style="50"/>
    <col min="5377" max="5377" width="8.7109375" style="50" customWidth="1"/>
    <col min="5378" max="5378" width="112.28515625" style="50" customWidth="1"/>
    <col min="5379" max="5632" width="9.140625" style="50"/>
    <col min="5633" max="5633" width="8.7109375" style="50" customWidth="1"/>
    <col min="5634" max="5634" width="112.28515625" style="50" customWidth="1"/>
    <col min="5635" max="5888" width="9.140625" style="50"/>
    <col min="5889" max="5889" width="8.7109375" style="50" customWidth="1"/>
    <col min="5890" max="5890" width="112.28515625" style="50" customWidth="1"/>
    <col min="5891" max="6144" width="9.140625" style="50"/>
    <col min="6145" max="6145" width="8.7109375" style="50" customWidth="1"/>
    <col min="6146" max="6146" width="112.28515625" style="50" customWidth="1"/>
    <col min="6147" max="6400" width="9.140625" style="50"/>
    <col min="6401" max="6401" width="8.7109375" style="50" customWidth="1"/>
    <col min="6402" max="6402" width="112.28515625" style="50" customWidth="1"/>
    <col min="6403" max="6656" width="9.140625" style="50"/>
    <col min="6657" max="6657" width="8.7109375" style="50" customWidth="1"/>
    <col min="6658" max="6658" width="112.28515625" style="50" customWidth="1"/>
    <col min="6659" max="6912" width="9.140625" style="50"/>
    <col min="6913" max="6913" width="8.7109375" style="50" customWidth="1"/>
    <col min="6914" max="6914" width="112.28515625" style="50" customWidth="1"/>
    <col min="6915" max="7168" width="9.140625" style="50"/>
    <col min="7169" max="7169" width="8.7109375" style="50" customWidth="1"/>
    <col min="7170" max="7170" width="112.28515625" style="50" customWidth="1"/>
    <col min="7171" max="7424" width="9.140625" style="50"/>
    <col min="7425" max="7425" width="8.7109375" style="50" customWidth="1"/>
    <col min="7426" max="7426" width="112.28515625" style="50" customWidth="1"/>
    <col min="7427" max="7680" width="9.140625" style="50"/>
    <col min="7681" max="7681" width="8.7109375" style="50" customWidth="1"/>
    <col min="7682" max="7682" width="112.28515625" style="50" customWidth="1"/>
    <col min="7683" max="7936" width="9.140625" style="50"/>
    <col min="7937" max="7937" width="8.7109375" style="50" customWidth="1"/>
    <col min="7938" max="7938" width="112.28515625" style="50" customWidth="1"/>
    <col min="7939" max="8192" width="9.140625" style="50"/>
    <col min="8193" max="8193" width="8.7109375" style="50" customWidth="1"/>
    <col min="8194" max="8194" width="112.28515625" style="50" customWidth="1"/>
    <col min="8195" max="8448" width="9.140625" style="50"/>
    <col min="8449" max="8449" width="8.7109375" style="50" customWidth="1"/>
    <col min="8450" max="8450" width="112.28515625" style="50" customWidth="1"/>
    <col min="8451" max="8704" width="9.140625" style="50"/>
    <col min="8705" max="8705" width="8.7109375" style="50" customWidth="1"/>
    <col min="8706" max="8706" width="112.28515625" style="50" customWidth="1"/>
    <col min="8707" max="8960" width="9.140625" style="50"/>
    <col min="8961" max="8961" width="8.7109375" style="50" customWidth="1"/>
    <col min="8962" max="8962" width="112.28515625" style="50" customWidth="1"/>
    <col min="8963" max="9216" width="9.140625" style="50"/>
    <col min="9217" max="9217" width="8.7109375" style="50" customWidth="1"/>
    <col min="9218" max="9218" width="112.28515625" style="50" customWidth="1"/>
    <col min="9219" max="9472" width="9.140625" style="50"/>
    <col min="9473" max="9473" width="8.7109375" style="50" customWidth="1"/>
    <col min="9474" max="9474" width="112.28515625" style="50" customWidth="1"/>
    <col min="9475" max="9728" width="9.140625" style="50"/>
    <col min="9729" max="9729" width="8.7109375" style="50" customWidth="1"/>
    <col min="9730" max="9730" width="112.28515625" style="50" customWidth="1"/>
    <col min="9731" max="9984" width="9.140625" style="50"/>
    <col min="9985" max="9985" width="8.7109375" style="50" customWidth="1"/>
    <col min="9986" max="9986" width="112.28515625" style="50" customWidth="1"/>
    <col min="9987" max="10240" width="9.140625" style="50"/>
    <col min="10241" max="10241" width="8.7109375" style="50" customWidth="1"/>
    <col min="10242" max="10242" width="112.28515625" style="50" customWidth="1"/>
    <col min="10243" max="10496" width="9.140625" style="50"/>
    <col min="10497" max="10497" width="8.7109375" style="50" customWidth="1"/>
    <col min="10498" max="10498" width="112.28515625" style="50" customWidth="1"/>
    <col min="10499" max="10752" width="9.140625" style="50"/>
    <col min="10753" max="10753" width="8.7109375" style="50" customWidth="1"/>
    <col min="10754" max="10754" width="112.28515625" style="50" customWidth="1"/>
    <col min="10755" max="11008" width="9.140625" style="50"/>
    <col min="11009" max="11009" width="8.7109375" style="50" customWidth="1"/>
    <col min="11010" max="11010" width="112.28515625" style="50" customWidth="1"/>
    <col min="11011" max="11264" width="9.140625" style="50"/>
    <col min="11265" max="11265" width="8.7109375" style="50" customWidth="1"/>
    <col min="11266" max="11266" width="112.28515625" style="50" customWidth="1"/>
    <col min="11267" max="11520" width="9.140625" style="50"/>
    <col min="11521" max="11521" width="8.7109375" style="50" customWidth="1"/>
    <col min="11522" max="11522" width="112.28515625" style="50" customWidth="1"/>
    <col min="11523" max="11776" width="9.140625" style="50"/>
    <col min="11777" max="11777" width="8.7109375" style="50" customWidth="1"/>
    <col min="11778" max="11778" width="112.28515625" style="50" customWidth="1"/>
    <col min="11779" max="12032" width="9.140625" style="50"/>
    <col min="12033" max="12033" width="8.7109375" style="50" customWidth="1"/>
    <col min="12034" max="12034" width="112.28515625" style="50" customWidth="1"/>
    <col min="12035" max="12288" width="9.140625" style="50"/>
    <col min="12289" max="12289" width="8.7109375" style="50" customWidth="1"/>
    <col min="12290" max="12290" width="112.28515625" style="50" customWidth="1"/>
    <col min="12291" max="12544" width="9.140625" style="50"/>
    <col min="12545" max="12545" width="8.7109375" style="50" customWidth="1"/>
    <col min="12546" max="12546" width="112.28515625" style="50" customWidth="1"/>
    <col min="12547" max="12800" width="9.140625" style="50"/>
    <col min="12801" max="12801" width="8.7109375" style="50" customWidth="1"/>
    <col min="12802" max="12802" width="112.28515625" style="50" customWidth="1"/>
    <col min="12803" max="13056" width="9.140625" style="50"/>
    <col min="13057" max="13057" width="8.7109375" style="50" customWidth="1"/>
    <col min="13058" max="13058" width="112.28515625" style="50" customWidth="1"/>
    <col min="13059" max="13312" width="9.140625" style="50"/>
    <col min="13313" max="13313" width="8.7109375" style="50" customWidth="1"/>
    <col min="13314" max="13314" width="112.28515625" style="50" customWidth="1"/>
    <col min="13315" max="13568" width="9.140625" style="50"/>
    <col min="13569" max="13569" width="8.7109375" style="50" customWidth="1"/>
    <col min="13570" max="13570" width="112.28515625" style="50" customWidth="1"/>
    <col min="13571" max="13824" width="9.140625" style="50"/>
    <col min="13825" max="13825" width="8.7109375" style="50" customWidth="1"/>
    <col min="13826" max="13826" width="112.28515625" style="50" customWidth="1"/>
    <col min="13827" max="14080" width="9.140625" style="50"/>
    <col min="14081" max="14081" width="8.7109375" style="50" customWidth="1"/>
    <col min="14082" max="14082" width="112.28515625" style="50" customWidth="1"/>
    <col min="14083" max="14336" width="9.140625" style="50"/>
    <col min="14337" max="14337" width="8.7109375" style="50" customWidth="1"/>
    <col min="14338" max="14338" width="112.28515625" style="50" customWidth="1"/>
    <col min="14339" max="14592" width="9.140625" style="50"/>
    <col min="14593" max="14593" width="8.7109375" style="50" customWidth="1"/>
    <col min="14594" max="14594" width="112.28515625" style="50" customWidth="1"/>
    <col min="14595" max="14848" width="9.140625" style="50"/>
    <col min="14849" max="14849" width="8.7109375" style="50" customWidth="1"/>
    <col min="14850" max="14850" width="112.28515625" style="50" customWidth="1"/>
    <col min="14851" max="15104" width="9.140625" style="50"/>
    <col min="15105" max="15105" width="8.7109375" style="50" customWidth="1"/>
    <col min="15106" max="15106" width="112.28515625" style="50" customWidth="1"/>
    <col min="15107" max="15360" width="9.140625" style="50"/>
    <col min="15361" max="15361" width="8.7109375" style="50" customWidth="1"/>
    <col min="15362" max="15362" width="112.28515625" style="50" customWidth="1"/>
    <col min="15363" max="15616" width="9.140625" style="50"/>
    <col min="15617" max="15617" width="8.7109375" style="50" customWidth="1"/>
    <col min="15618" max="15618" width="112.28515625" style="50" customWidth="1"/>
    <col min="15619" max="15872" width="9.140625" style="50"/>
    <col min="15873" max="15873" width="8.7109375" style="50" customWidth="1"/>
    <col min="15874" max="15874" width="112.28515625" style="50" customWidth="1"/>
    <col min="15875" max="16128" width="9.140625" style="50"/>
    <col min="16129" max="16129" width="8.7109375" style="50" customWidth="1"/>
    <col min="16130" max="16130" width="112.28515625" style="50" customWidth="1"/>
    <col min="16131" max="16384" width="9.140625" style="50"/>
  </cols>
  <sheetData>
    <row r="1" spans="1:2" x14ac:dyDescent="0.2">
      <c r="B1" s="57" t="s">
        <v>9</v>
      </c>
    </row>
    <row r="2" spans="1:2" x14ac:dyDescent="0.2">
      <c r="B2" s="57"/>
    </row>
    <row r="3" spans="1:2" x14ac:dyDescent="0.2">
      <c r="A3" s="58" t="s">
        <v>10</v>
      </c>
      <c r="B3" s="59" t="s">
        <v>11</v>
      </c>
    </row>
    <row r="4" spans="1:2" x14ac:dyDescent="0.2">
      <c r="A4" s="58" t="s">
        <v>12</v>
      </c>
      <c r="B4" s="59" t="s">
        <v>13</v>
      </c>
    </row>
    <row r="5" spans="1:2" x14ac:dyDescent="0.2">
      <c r="A5" s="60" t="s">
        <v>14</v>
      </c>
      <c r="B5" s="59" t="s">
        <v>15</v>
      </c>
    </row>
    <row r="6" spans="1:2" x14ac:dyDescent="0.2">
      <c r="A6" s="60" t="s">
        <v>16</v>
      </c>
      <c r="B6" s="59" t="s">
        <v>17</v>
      </c>
    </row>
    <row r="7" spans="1:2" ht="13.15" customHeight="1" x14ac:dyDescent="0.2">
      <c r="A7" s="60" t="s">
        <v>18</v>
      </c>
      <c r="B7" s="59" t="s">
        <v>19</v>
      </c>
    </row>
    <row r="8" spans="1:2" ht="15" customHeight="1" x14ac:dyDescent="0.2">
      <c r="A8" s="60" t="s">
        <v>20</v>
      </c>
      <c r="B8" s="59" t="s">
        <v>21</v>
      </c>
    </row>
    <row r="9" spans="1:2" x14ac:dyDescent="0.2">
      <c r="A9" s="58" t="s">
        <v>22</v>
      </c>
      <c r="B9" s="61" t="s">
        <v>23</v>
      </c>
    </row>
    <row r="10" spans="1:2" x14ac:dyDescent="0.2">
      <c r="A10" s="58" t="s">
        <v>24</v>
      </c>
      <c r="B10" s="61" t="s">
        <v>25</v>
      </c>
    </row>
    <row r="11" spans="1:2" x14ac:dyDescent="0.2">
      <c r="A11" s="58" t="s">
        <v>26</v>
      </c>
      <c r="B11" s="61" t="s">
        <v>27</v>
      </c>
    </row>
    <row r="12" spans="1:2" x14ac:dyDescent="0.2">
      <c r="A12" s="58" t="s">
        <v>28</v>
      </c>
      <c r="B12" s="61" t="s">
        <v>29</v>
      </c>
    </row>
    <row r="13" spans="1:2" x14ac:dyDescent="0.2">
      <c r="A13" s="58" t="s">
        <v>30</v>
      </c>
      <c r="B13" s="61" t="s">
        <v>31</v>
      </c>
    </row>
    <row r="14" spans="1:2" x14ac:dyDescent="0.2">
      <c r="A14" s="60" t="s">
        <v>56</v>
      </c>
      <c r="B14" s="61" t="s">
        <v>32</v>
      </c>
    </row>
    <row r="15" spans="1:2" x14ac:dyDescent="0.2">
      <c r="A15" s="60" t="s">
        <v>57</v>
      </c>
      <c r="B15" s="61" t="s">
        <v>33</v>
      </c>
    </row>
    <row r="16" spans="1:2" x14ac:dyDescent="0.2">
      <c r="A16" s="60" t="s">
        <v>58</v>
      </c>
      <c r="B16" s="61" t="s">
        <v>34</v>
      </c>
    </row>
    <row r="17" spans="1:2" x14ac:dyDescent="0.2">
      <c r="A17" s="60" t="s">
        <v>59</v>
      </c>
      <c r="B17" s="61" t="s">
        <v>35</v>
      </c>
    </row>
    <row r="18" spans="1:2" x14ac:dyDescent="0.2">
      <c r="A18" s="60" t="s">
        <v>60</v>
      </c>
      <c r="B18" s="61" t="s">
        <v>36</v>
      </c>
    </row>
    <row r="19" spans="1:2" x14ac:dyDescent="0.2">
      <c r="A19" s="58" t="s">
        <v>202</v>
      </c>
      <c r="B19" s="61" t="s">
        <v>211</v>
      </c>
    </row>
    <row r="20" spans="1:2" x14ac:dyDescent="0.2">
      <c r="A20" s="60" t="s">
        <v>61</v>
      </c>
      <c r="B20" s="61" t="s">
        <v>243</v>
      </c>
    </row>
    <row r="21" spans="1:2" ht="13.9" customHeight="1" x14ac:dyDescent="0.2">
      <c r="A21" s="351" t="s">
        <v>213</v>
      </c>
      <c r="B21" s="61" t="s">
        <v>38</v>
      </c>
    </row>
    <row r="22" spans="1:2" x14ac:dyDescent="0.2">
      <c r="A22" s="351"/>
      <c r="B22" s="61" t="s">
        <v>39</v>
      </c>
    </row>
    <row r="23" spans="1:2" x14ac:dyDescent="0.2">
      <c r="A23" s="60" t="s">
        <v>214</v>
      </c>
      <c r="B23" s="61" t="s">
        <v>40</v>
      </c>
    </row>
    <row r="24" spans="1:2" x14ac:dyDescent="0.2">
      <c r="A24" s="60" t="s">
        <v>215</v>
      </c>
      <c r="B24" s="61" t="s">
        <v>41</v>
      </c>
    </row>
    <row r="25" spans="1:2" x14ac:dyDescent="0.2">
      <c r="A25" s="60" t="s">
        <v>216</v>
      </c>
      <c r="B25" s="61" t="s">
        <v>42</v>
      </c>
    </row>
    <row r="26" spans="1:2" ht="13.9" customHeight="1" x14ac:dyDescent="0.2">
      <c r="A26" s="60" t="s">
        <v>217</v>
      </c>
      <c r="B26" s="61" t="s">
        <v>43</v>
      </c>
    </row>
    <row r="27" spans="1:2" x14ac:dyDescent="0.2">
      <c r="A27" s="60" t="s">
        <v>218</v>
      </c>
      <c r="B27" s="61" t="s">
        <v>44</v>
      </c>
    </row>
    <row r="28" spans="1:2" ht="14.45" customHeight="1" x14ac:dyDescent="0.2">
      <c r="A28" s="60" t="s">
        <v>219</v>
      </c>
      <c r="B28" s="61" t="s">
        <v>45</v>
      </c>
    </row>
    <row r="29" spans="1:2" x14ac:dyDescent="0.2">
      <c r="A29" s="60" t="s">
        <v>220</v>
      </c>
      <c r="B29" s="61" t="s">
        <v>46</v>
      </c>
    </row>
    <row r="30" spans="1:2" ht="13.9" customHeight="1" x14ac:dyDescent="0.2">
      <c r="A30" s="58" t="s">
        <v>37</v>
      </c>
      <c r="B30" s="61" t="s">
        <v>48</v>
      </c>
    </row>
    <row r="31" spans="1:2" x14ac:dyDescent="0.2">
      <c r="A31" s="58" t="s">
        <v>47</v>
      </c>
      <c r="B31" s="61" t="s">
        <v>50</v>
      </c>
    </row>
    <row r="32" spans="1:2" x14ac:dyDescent="0.2">
      <c r="A32" s="58" t="s">
        <v>49</v>
      </c>
      <c r="B32" s="61" t="s">
        <v>53</v>
      </c>
    </row>
    <row r="33" spans="1:3" x14ac:dyDescent="0.2">
      <c r="A33" s="58" t="s">
        <v>51</v>
      </c>
      <c r="B33" s="61" t="s">
        <v>55</v>
      </c>
    </row>
    <row r="34" spans="1:3" x14ac:dyDescent="0.2">
      <c r="A34" s="58" t="s">
        <v>52</v>
      </c>
      <c r="B34" s="61" t="s">
        <v>244</v>
      </c>
      <c r="C34" s="62"/>
    </row>
    <row r="35" spans="1:3" x14ac:dyDescent="0.2">
      <c r="A35" s="58" t="s">
        <v>54</v>
      </c>
      <c r="B35" s="61" t="s">
        <v>245</v>
      </c>
      <c r="C35" s="62"/>
    </row>
  </sheetData>
  <mergeCells count="1">
    <mergeCell ref="A21:A22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3" location="'7'!A1" display="Реализовано продукции животноводства сельскохозяйственными предприятиями"/>
    <hyperlink ref="B14" location="'7'!A1" display="Реализовано на убой всех видов скота и птицы в живом весе"/>
    <hyperlink ref="B15" location="'7'!A1" display="Реализовано молока коровьего"/>
    <hyperlink ref="B16" location="'7'!A1" display="Реализовано яиц куриных "/>
    <hyperlink ref="B17" location="'7'!A1" display="Реализовано шкур крупных "/>
    <hyperlink ref="B18" location="'7'!A1" display="Реализовано шкур мелких "/>
    <hyperlink ref="B21" location="'8'!A1" display="Крупный рогатый скот "/>
    <hyperlink ref="B22" location="'8'!A1" display="из них коровы "/>
    <hyperlink ref="B23" location="'8'!A1" display="Численность крупного рогатого скота по направлению продуктивности"/>
    <hyperlink ref="B24" location="'8'!A1" display="Овцы "/>
    <hyperlink ref="B25" location="'8'!A1" display="Козы "/>
    <hyperlink ref="B26" location="'8'!A1" display="Свиньи "/>
    <hyperlink ref="B27" location="'8'!A1" display="Лошади  "/>
    <hyperlink ref="B28" location="'8'!A1" display="Верблюды  "/>
    <hyperlink ref="B29" location="'8'!A1" display="Птица "/>
    <hyperlink ref="B30" location="'9'!A1" display="Средний надой молока на одну дойную корову"/>
    <hyperlink ref="B31" location="'10'!A1" display="Средний выход яиц на одну курицу-несушку"/>
    <hyperlink ref="B32" location="'11'!A1" display="Получено приплода от сельскохозяйственных животных"/>
    <hyperlink ref="B33" location="'12'!A1" display="Падеж скота"/>
    <hyperlink ref="B34" location="'13'!A1" display="Наличие кормов в сельхозпредприятиях по состоянию на 1 ноября"/>
    <hyperlink ref="B35" location="'14'!A1" display="Наличие кормов в сельхозпредприятиях по видам по состоянию на 1  ноября 2022 года"/>
    <hyperlink ref="B20" location="'8'!A1" display="Численность скота и птицы по состоянию на 1 октября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H1" zoomScaleNormal="100" zoomScaleSheetLayoutView="75" workbookViewId="0">
      <selection activeCell="A3" sqref="A3:A5"/>
    </sheetView>
  </sheetViews>
  <sheetFormatPr defaultRowHeight="12" x14ac:dyDescent="0.2"/>
  <cols>
    <col min="1" max="1" width="23.140625" style="17" customWidth="1"/>
    <col min="2" max="3" width="10.42578125" style="17" customWidth="1"/>
    <col min="4" max="4" width="10.140625" style="17" customWidth="1"/>
    <col min="5" max="6" width="10.42578125" style="17" customWidth="1"/>
    <col min="7" max="7" width="8.85546875" style="17" customWidth="1"/>
    <col min="8" max="10" width="9.42578125" style="17" customWidth="1"/>
    <col min="11" max="12" width="9.7109375" style="17" customWidth="1"/>
    <col min="13" max="13" width="9.42578125" style="17" customWidth="1"/>
    <col min="14" max="15" width="9.5703125" style="17" customWidth="1"/>
    <col min="16" max="16" width="10.140625" style="17" customWidth="1"/>
    <col min="17" max="16384" width="9.140625" style="17"/>
  </cols>
  <sheetData>
    <row r="1" spans="1:18" ht="32.25" customHeight="1" x14ac:dyDescent="0.2">
      <c r="A1" s="355" t="s">
        <v>11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8" ht="1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8" ht="18" customHeight="1" x14ac:dyDescent="0.2">
      <c r="A3" s="364"/>
      <c r="B3" s="362" t="s">
        <v>197</v>
      </c>
      <c r="C3" s="362"/>
      <c r="D3" s="362"/>
      <c r="E3" s="363" t="s">
        <v>79</v>
      </c>
      <c r="F3" s="365"/>
      <c r="G3" s="365"/>
      <c r="H3" s="365"/>
      <c r="I3" s="365"/>
      <c r="J3" s="365"/>
      <c r="K3" s="356" t="s">
        <v>231</v>
      </c>
      <c r="L3" s="357"/>
      <c r="M3" s="358"/>
      <c r="N3" s="362" t="s">
        <v>80</v>
      </c>
      <c r="O3" s="362"/>
      <c r="P3" s="363"/>
      <c r="Q3" s="20"/>
    </row>
    <row r="4" spans="1:18" ht="30.75" customHeight="1" x14ac:dyDescent="0.2">
      <c r="A4" s="364"/>
      <c r="B4" s="362"/>
      <c r="C4" s="362"/>
      <c r="D4" s="362"/>
      <c r="E4" s="362" t="s">
        <v>78</v>
      </c>
      <c r="F4" s="362"/>
      <c r="G4" s="362"/>
      <c r="H4" s="362" t="s">
        <v>77</v>
      </c>
      <c r="I4" s="362"/>
      <c r="J4" s="362"/>
      <c r="K4" s="359"/>
      <c r="L4" s="360"/>
      <c r="M4" s="361"/>
      <c r="N4" s="362"/>
      <c r="O4" s="362"/>
      <c r="P4" s="363"/>
      <c r="Q4" s="20"/>
    </row>
    <row r="5" spans="1:18" ht="39.75" customHeight="1" x14ac:dyDescent="0.2">
      <c r="A5" s="364"/>
      <c r="B5" s="21" t="s">
        <v>195</v>
      </c>
      <c r="C5" s="21" t="s">
        <v>76</v>
      </c>
      <c r="D5" s="21" t="s">
        <v>196</v>
      </c>
      <c r="E5" s="21" t="s">
        <v>195</v>
      </c>
      <c r="F5" s="21" t="s">
        <v>76</v>
      </c>
      <c r="G5" s="21" t="s">
        <v>196</v>
      </c>
      <c r="H5" s="21" t="s">
        <v>195</v>
      </c>
      <c r="I5" s="21" t="s">
        <v>76</v>
      </c>
      <c r="J5" s="21" t="s">
        <v>196</v>
      </c>
      <c r="K5" s="21" t="s">
        <v>195</v>
      </c>
      <c r="L5" s="21" t="s">
        <v>76</v>
      </c>
      <c r="M5" s="22" t="s">
        <v>196</v>
      </c>
      <c r="N5" s="21" t="s">
        <v>195</v>
      </c>
      <c r="O5" s="21" t="s">
        <v>76</v>
      </c>
      <c r="P5" s="22" t="s">
        <v>196</v>
      </c>
      <c r="Q5" s="20"/>
    </row>
    <row r="6" spans="1:18" ht="26.25" customHeight="1" x14ac:dyDescent="0.2">
      <c r="A6" s="353" t="s">
        <v>246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</row>
    <row r="7" spans="1:18" ht="45.75" customHeight="1" x14ac:dyDescent="0.2">
      <c r="A7" s="23" t="s">
        <v>75</v>
      </c>
      <c r="B7" s="24">
        <f>E7+H7</f>
        <v>64595.74</v>
      </c>
      <c r="C7" s="24">
        <f>F7+I7</f>
        <v>61557.109999999986</v>
      </c>
      <c r="D7" s="24">
        <f>B7/C7*100</f>
        <v>104.93627787269418</v>
      </c>
      <c r="E7" s="25">
        <f>'2.1'!E7</f>
        <v>47841.39</v>
      </c>
      <c r="F7" s="26">
        <f>'2.1'!F7</f>
        <v>44769.44999999999</v>
      </c>
      <c r="G7" s="24">
        <f>E7/F7*100</f>
        <v>106.86168804843483</v>
      </c>
      <c r="H7" s="25">
        <f>'2.1'!H7</f>
        <v>16754.349999999999</v>
      </c>
      <c r="I7" s="26">
        <f>'2.1'!I7</f>
        <v>16787.66</v>
      </c>
      <c r="J7" s="24">
        <f>H7/I7*100</f>
        <v>99.801580446589938</v>
      </c>
      <c r="K7" s="25">
        <f>'2.1'!K7</f>
        <v>57984.6</v>
      </c>
      <c r="L7" s="26">
        <f>'2.1'!L7</f>
        <v>61951.039999999986</v>
      </c>
      <c r="M7" s="24">
        <f>K7/L7*100</f>
        <v>93.597460187916141</v>
      </c>
      <c r="N7" s="27">
        <f>'2.1'!N7</f>
        <v>122580.34000000001</v>
      </c>
      <c r="O7" s="27">
        <f>'2.1'!O7</f>
        <v>123508.15</v>
      </c>
      <c r="P7" s="27">
        <f>N7/O7*100</f>
        <v>99.248786416119117</v>
      </c>
      <c r="R7" s="254"/>
    </row>
    <row r="8" spans="1:18" ht="46.5" customHeight="1" x14ac:dyDescent="0.2">
      <c r="A8" s="28" t="s">
        <v>74</v>
      </c>
      <c r="B8" s="24">
        <f>E8+H8</f>
        <v>44542.760000000009</v>
      </c>
      <c r="C8" s="24">
        <f>F8+I8</f>
        <v>41471.199999999997</v>
      </c>
      <c r="D8" s="24">
        <f t="shared" ref="D8:D12" si="0">B8/C8*100</f>
        <v>107.40648932271073</v>
      </c>
      <c r="E8" s="25">
        <f>'2.3'!E6</f>
        <v>35876.110000000008</v>
      </c>
      <c r="F8" s="25">
        <f>'2.3'!F6</f>
        <v>32655.58</v>
      </c>
      <c r="G8" s="24">
        <f t="shared" ref="G8:G12" si="1">E8/F8*100</f>
        <v>109.86211238630581</v>
      </c>
      <c r="H8" s="27">
        <f>'2.3'!H6</f>
        <v>8666.6500000000015</v>
      </c>
      <c r="I8" s="29">
        <f>'2.3'!I6</f>
        <v>8815.619999999999</v>
      </c>
      <c r="J8" s="24">
        <f t="shared" ref="J8:J12" si="2">H8/I8*100</f>
        <v>98.310158559466061</v>
      </c>
      <c r="K8" s="27">
        <f>'2.3'!K6</f>
        <v>30344.699999999997</v>
      </c>
      <c r="L8" s="29">
        <f>'2.3'!L6</f>
        <v>32406.599999999995</v>
      </c>
      <c r="M8" s="24">
        <f t="shared" ref="M8:M12" si="3">K8/L8*100</f>
        <v>93.637407194830686</v>
      </c>
      <c r="N8" s="27">
        <f>'2.3'!N6</f>
        <v>74887.460000000006</v>
      </c>
      <c r="O8" s="27">
        <f>'2.3'!O6</f>
        <v>73877.799999999988</v>
      </c>
      <c r="P8" s="27">
        <f t="shared" ref="P8:P12" si="4">N8/O8*100</f>
        <v>101.36666224495048</v>
      </c>
    </row>
    <row r="9" spans="1:18" ht="16.5" customHeight="1" x14ac:dyDescent="0.2">
      <c r="A9" s="28" t="s">
        <v>73</v>
      </c>
      <c r="B9" s="24">
        <f t="shared" ref="B9:B12" si="5">E9+H9</f>
        <v>75213.800000000017</v>
      </c>
      <c r="C9" s="24">
        <f t="shared" ref="C9:C12" si="6">F9+I9</f>
        <v>64877.7</v>
      </c>
      <c r="D9" s="24">
        <f t="shared" si="0"/>
        <v>115.93166835445771</v>
      </c>
      <c r="E9" s="27">
        <f>'3'!E6</f>
        <v>49011.500000000007</v>
      </c>
      <c r="F9" s="29">
        <f>'3'!F6</f>
        <v>40932.800000000003</v>
      </c>
      <c r="G9" s="24">
        <f t="shared" si="1"/>
        <v>119.73649493804481</v>
      </c>
      <c r="H9" s="27">
        <f>'3'!H6</f>
        <v>26202.300000000003</v>
      </c>
      <c r="I9" s="29">
        <f>'3'!I6</f>
        <v>23944.899999999998</v>
      </c>
      <c r="J9" s="24">
        <f t="shared" si="2"/>
        <v>109.4274772498528</v>
      </c>
      <c r="K9" s="27">
        <f>'3'!K6</f>
        <v>83934.399999999994</v>
      </c>
      <c r="L9" s="29">
        <f>'3'!L6</f>
        <v>82634.599999999991</v>
      </c>
      <c r="M9" s="24">
        <f t="shared" si="3"/>
        <v>101.57294886161488</v>
      </c>
      <c r="N9" s="27">
        <f>'3'!N6</f>
        <v>159148.20000000004</v>
      </c>
      <c r="O9" s="27">
        <f>'3'!O6</f>
        <v>147512.30000000005</v>
      </c>
      <c r="P9" s="27">
        <f t="shared" si="4"/>
        <v>107.88808797639247</v>
      </c>
    </row>
    <row r="10" spans="1:18" ht="16.5" customHeight="1" x14ac:dyDescent="0.2">
      <c r="A10" s="28" t="s">
        <v>72</v>
      </c>
      <c r="B10" s="24">
        <f t="shared" si="5"/>
        <v>308712.8</v>
      </c>
      <c r="C10" s="24">
        <f t="shared" si="6"/>
        <v>307265</v>
      </c>
      <c r="D10" s="24">
        <f t="shared" si="0"/>
        <v>100.47118936422956</v>
      </c>
      <c r="E10" s="27">
        <f>'4'!E6</f>
        <v>307769.09999999998</v>
      </c>
      <c r="F10" s="27">
        <f>'4'!F6</f>
        <v>306209.7</v>
      </c>
      <c r="G10" s="24">
        <f t="shared" si="1"/>
        <v>100.50925885104228</v>
      </c>
      <c r="H10" s="27">
        <f>'4'!H6</f>
        <v>943.69999999999993</v>
      </c>
      <c r="I10" s="27">
        <f>'4'!I6</f>
        <v>1055.3</v>
      </c>
      <c r="J10" s="24">
        <f t="shared" si="2"/>
        <v>89.4248081114375</v>
      </c>
      <c r="K10" s="27">
        <f>'4'!K6</f>
        <v>29715.800000000003</v>
      </c>
      <c r="L10" s="27">
        <f>'4'!L6</f>
        <v>30221.200000000004</v>
      </c>
      <c r="M10" s="24">
        <f t="shared" si="3"/>
        <v>98.327664023930211</v>
      </c>
      <c r="N10" s="27">
        <f>'4'!N6</f>
        <v>338428.60000000003</v>
      </c>
      <c r="O10" s="27">
        <f>'4'!O6</f>
        <v>337486.19999999995</v>
      </c>
      <c r="P10" s="27">
        <f t="shared" si="4"/>
        <v>100.27924104748583</v>
      </c>
    </row>
    <row r="11" spans="1:18" ht="16.5" customHeight="1" x14ac:dyDescent="0.2">
      <c r="A11" s="23" t="s">
        <v>71</v>
      </c>
      <c r="B11" s="24">
        <f t="shared" si="5"/>
        <v>46678</v>
      </c>
      <c r="C11" s="24">
        <f t="shared" si="6"/>
        <v>43344</v>
      </c>
      <c r="D11" s="24">
        <f t="shared" si="0"/>
        <v>107.69195275009228</v>
      </c>
      <c r="E11" s="30">
        <f>'5'!E6</f>
        <v>11988</v>
      </c>
      <c r="F11" s="30">
        <f>'5'!F6</f>
        <v>12611</v>
      </c>
      <c r="G11" s="24">
        <f t="shared" si="1"/>
        <v>95.05986836888431</v>
      </c>
      <c r="H11" s="30">
        <f>'5'!H6</f>
        <v>34690</v>
      </c>
      <c r="I11" s="30">
        <f>'5'!I6</f>
        <v>30733</v>
      </c>
      <c r="J11" s="24">
        <f t="shared" si="2"/>
        <v>112.87541079621255</v>
      </c>
      <c r="K11" s="30">
        <f>'5'!K6</f>
        <v>119794</v>
      </c>
      <c r="L11" s="30">
        <f>'5'!L6</f>
        <v>100391</v>
      </c>
      <c r="M11" s="24">
        <f t="shared" si="3"/>
        <v>119.32742974967876</v>
      </c>
      <c r="N11" s="27">
        <f>'5'!N6</f>
        <v>166472</v>
      </c>
      <c r="O11" s="27">
        <f>'5'!O6</f>
        <v>143735</v>
      </c>
      <c r="P11" s="27">
        <f t="shared" si="4"/>
        <v>115.81869412460431</v>
      </c>
    </row>
    <row r="12" spans="1:18" ht="16.5" customHeight="1" x14ac:dyDescent="0.2">
      <c r="A12" s="23" t="s">
        <v>70</v>
      </c>
      <c r="B12" s="24">
        <f t="shared" si="5"/>
        <v>78002</v>
      </c>
      <c r="C12" s="24">
        <f t="shared" si="6"/>
        <v>79031</v>
      </c>
      <c r="D12" s="24">
        <f t="shared" si="0"/>
        <v>98.697979273955795</v>
      </c>
      <c r="E12" s="31">
        <f>'6'!E6</f>
        <v>9148</v>
      </c>
      <c r="F12" s="31">
        <f>'6'!F6</f>
        <v>6132</v>
      </c>
      <c r="G12" s="24">
        <f t="shared" si="1"/>
        <v>149.18460534898892</v>
      </c>
      <c r="H12" s="31">
        <f>'6'!H6</f>
        <v>68854</v>
      </c>
      <c r="I12" s="31">
        <f>'6'!I6</f>
        <v>72899</v>
      </c>
      <c r="J12" s="24">
        <f t="shared" si="2"/>
        <v>94.451227040151437</v>
      </c>
      <c r="K12" s="31">
        <f>'6'!K6</f>
        <v>257253</v>
      </c>
      <c r="L12" s="31">
        <f>'6'!L6</f>
        <v>311309</v>
      </c>
      <c r="M12" s="24">
        <f t="shared" si="3"/>
        <v>82.635901949509972</v>
      </c>
      <c r="N12" s="27">
        <f>'6'!N6</f>
        <v>335255</v>
      </c>
      <c r="O12" s="27">
        <f>'6'!O6</f>
        <v>390340</v>
      </c>
      <c r="P12" s="27">
        <f t="shared" si="4"/>
        <v>85.887943843828467</v>
      </c>
    </row>
    <row r="13" spans="1:18" s="32" customFormat="1" ht="28.5" customHeight="1" x14ac:dyDescent="0.25">
      <c r="A13" s="354" t="s">
        <v>247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</row>
    <row r="14" spans="1:18" ht="12.75" customHeight="1" x14ac:dyDescent="0.2">
      <c r="A14" s="33" t="s">
        <v>69</v>
      </c>
      <c r="B14" s="35">
        <f>E14+H14</f>
        <v>3744932</v>
      </c>
      <c r="C14" s="35">
        <f t="shared" ref="C14" si="7">F14+I14</f>
        <v>3474168</v>
      </c>
      <c r="D14" s="24">
        <f>B14/C14*100</f>
        <v>107.793635771212</v>
      </c>
      <c r="E14" s="31">
        <f>'8'!E8</f>
        <v>857611</v>
      </c>
      <c r="F14" s="31">
        <f>'8'!F8</f>
        <v>809225</v>
      </c>
      <c r="G14" s="24">
        <f>E14/F14*100</f>
        <v>105.97930118323087</v>
      </c>
      <c r="H14" s="31">
        <f>'8'!H8</f>
        <v>2887321</v>
      </c>
      <c r="I14" s="31">
        <f>'8'!I8</f>
        <v>2664943</v>
      </c>
      <c r="J14" s="24">
        <f>H14/I14*100</f>
        <v>108.34456872060679</v>
      </c>
      <c r="K14" s="31">
        <f>'8'!K8</f>
        <v>2919661</v>
      </c>
      <c r="L14" s="31">
        <f>'8'!L8</f>
        <v>3020715</v>
      </c>
      <c r="M14" s="24">
        <f>K14/L14*100</f>
        <v>96.654633091834214</v>
      </c>
      <c r="N14" s="248">
        <f>'8'!N8</f>
        <v>6664593</v>
      </c>
      <c r="O14" s="248">
        <f>'8'!O8</f>
        <v>6494883</v>
      </c>
      <c r="P14" s="67">
        <f>N14/O14*100</f>
        <v>102.61298009525346</v>
      </c>
    </row>
    <row r="15" spans="1:18" ht="13.15" customHeight="1" x14ac:dyDescent="0.2">
      <c r="A15" s="34" t="s">
        <v>68</v>
      </c>
      <c r="B15" s="35">
        <f t="shared" ref="B15:B21" si="8">E15+H15</f>
        <v>2058178</v>
      </c>
      <c r="C15" s="35">
        <f t="shared" ref="C15:C21" si="9">F15+I15</f>
        <v>1841560</v>
      </c>
      <c r="D15" s="24">
        <f t="shared" ref="D15:D21" si="10">B15/C15*100</f>
        <v>111.7627446295532</v>
      </c>
      <c r="E15" s="35">
        <f>'8'!E35</f>
        <v>357612</v>
      </c>
      <c r="F15" s="35">
        <f>'8'!F35</f>
        <v>315203</v>
      </c>
      <c r="G15" s="24">
        <f t="shared" ref="G15:G21" si="11">E15/F15*100</f>
        <v>113.45450392286875</v>
      </c>
      <c r="H15" s="35">
        <f>'8'!H35</f>
        <v>1700566</v>
      </c>
      <c r="I15" s="35">
        <f>'8'!I35</f>
        <v>1526357</v>
      </c>
      <c r="J15" s="24">
        <f t="shared" ref="J15:J21" si="12">H15/I15*100</f>
        <v>111.41338494205483</v>
      </c>
      <c r="K15" s="35">
        <f>'8'!K35</f>
        <v>1614702</v>
      </c>
      <c r="L15" s="35">
        <f>'8'!L35</f>
        <v>1518369</v>
      </c>
      <c r="M15" s="24">
        <f t="shared" ref="M15:M21" si="13">K15/L15*100</f>
        <v>106.34450518945</v>
      </c>
      <c r="N15" s="248">
        <f>'8'!N35</f>
        <v>3672880</v>
      </c>
      <c r="O15" s="248">
        <f>'8'!O35</f>
        <v>3359929</v>
      </c>
      <c r="P15" s="67">
        <f t="shared" ref="P15:P21" si="14">N15/O15*100</f>
        <v>109.31421467536964</v>
      </c>
    </row>
    <row r="16" spans="1:18" ht="13.15" customHeight="1" x14ac:dyDescent="0.2">
      <c r="A16" s="33" t="s">
        <v>67</v>
      </c>
      <c r="B16" s="35">
        <f t="shared" si="8"/>
        <v>9929258</v>
      </c>
      <c r="C16" s="35">
        <f t="shared" si="9"/>
        <v>8760096</v>
      </c>
      <c r="D16" s="24">
        <f t="shared" si="10"/>
        <v>113.34645191102928</v>
      </c>
      <c r="E16" s="31">
        <f>'8'!E119</f>
        <v>1222386</v>
      </c>
      <c r="F16" s="31">
        <f>'8'!F119</f>
        <v>1119092</v>
      </c>
      <c r="G16" s="24">
        <f t="shared" si="11"/>
        <v>109.23016159529332</v>
      </c>
      <c r="H16" s="31">
        <f>'8'!H119</f>
        <v>8706872</v>
      </c>
      <c r="I16" s="31">
        <f>'8'!I119</f>
        <v>7641004</v>
      </c>
      <c r="J16" s="24">
        <f t="shared" si="12"/>
        <v>113.94931870209726</v>
      </c>
      <c r="K16" s="31">
        <f>'8'!K119</f>
        <v>7000972</v>
      </c>
      <c r="L16" s="31">
        <f>'8'!L119</f>
        <v>8143170</v>
      </c>
      <c r="M16" s="24">
        <f t="shared" si="13"/>
        <v>85.973545928673971</v>
      </c>
      <c r="N16" s="248">
        <f>'8'!N119</f>
        <v>16930230</v>
      </c>
      <c r="O16" s="248">
        <f>'8'!O119</f>
        <v>16903266</v>
      </c>
      <c r="P16" s="67">
        <f t="shared" si="14"/>
        <v>100.15951946801287</v>
      </c>
    </row>
    <row r="17" spans="1:16" ht="13.9" customHeight="1" x14ac:dyDescent="0.2">
      <c r="A17" s="33" t="s">
        <v>66</v>
      </c>
      <c r="B17" s="35">
        <f t="shared" si="8"/>
        <v>627641</v>
      </c>
      <c r="C17" s="35">
        <f t="shared" si="9"/>
        <v>723972</v>
      </c>
      <c r="D17" s="24">
        <f t="shared" si="10"/>
        <v>86.694098666799263</v>
      </c>
      <c r="E17" s="31">
        <f>'8'!E147</f>
        <v>25022</v>
      </c>
      <c r="F17" s="31">
        <f>'8'!F147</f>
        <v>22101</v>
      </c>
      <c r="G17" s="24">
        <f t="shared" si="11"/>
        <v>113.21659653409348</v>
      </c>
      <c r="H17" s="31">
        <f>'8'!H147</f>
        <v>602619</v>
      </c>
      <c r="I17" s="31">
        <f>'8'!I147</f>
        <v>701871</v>
      </c>
      <c r="J17" s="24">
        <f t="shared" si="12"/>
        <v>85.858939890663663</v>
      </c>
      <c r="K17" s="31">
        <f>'8'!K147</f>
        <v>1117628</v>
      </c>
      <c r="L17" s="31">
        <f>'8'!L147</f>
        <v>1336857</v>
      </c>
      <c r="M17" s="24">
        <f t="shared" si="13"/>
        <v>83.601163026411953</v>
      </c>
      <c r="N17" s="248">
        <f>'8'!N147</f>
        <v>1745269</v>
      </c>
      <c r="O17" s="248">
        <f>'8'!O147</f>
        <v>2060829</v>
      </c>
      <c r="P17" s="67">
        <f t="shared" si="14"/>
        <v>84.687715477606346</v>
      </c>
    </row>
    <row r="18" spans="1:16" ht="13.9" customHeight="1" x14ac:dyDescent="0.2">
      <c r="A18" s="33" t="s">
        <v>65</v>
      </c>
      <c r="B18" s="35">
        <f t="shared" si="8"/>
        <v>305359</v>
      </c>
      <c r="C18" s="35">
        <f t="shared" si="9"/>
        <v>294138</v>
      </c>
      <c r="D18" s="24">
        <f t="shared" si="10"/>
        <v>103.81487601058006</v>
      </c>
      <c r="E18" s="31">
        <f>'8'!E175</f>
        <v>264102</v>
      </c>
      <c r="F18" s="31">
        <f>'8'!F175</f>
        <v>237956</v>
      </c>
      <c r="G18" s="24">
        <f t="shared" si="11"/>
        <v>110.98774563364655</v>
      </c>
      <c r="H18" s="31">
        <f>'8'!H175</f>
        <v>41257</v>
      </c>
      <c r="I18" s="31">
        <f>'8'!I175</f>
        <v>56182</v>
      </c>
      <c r="J18" s="24">
        <f t="shared" si="12"/>
        <v>73.434551991741131</v>
      </c>
      <c r="K18" s="31">
        <f>'8'!K175</f>
        <v>199014</v>
      </c>
      <c r="L18" s="31">
        <f>'8'!L175</f>
        <v>236889</v>
      </c>
      <c r="M18" s="24">
        <f t="shared" si="13"/>
        <v>84.011499056520151</v>
      </c>
      <c r="N18" s="248">
        <f>'8'!N175</f>
        <v>504373</v>
      </c>
      <c r="O18" s="248">
        <f>'8'!O175</f>
        <v>531027</v>
      </c>
      <c r="P18" s="67">
        <f t="shared" si="14"/>
        <v>94.98066953281095</v>
      </c>
    </row>
    <row r="19" spans="1:16" ht="12" customHeight="1" x14ac:dyDescent="0.2">
      <c r="A19" s="33" t="s">
        <v>64</v>
      </c>
      <c r="B19" s="35">
        <f t="shared" si="8"/>
        <v>2325914</v>
      </c>
      <c r="C19" s="35">
        <f t="shared" si="9"/>
        <v>2143715</v>
      </c>
      <c r="D19" s="24">
        <f t="shared" si="10"/>
        <v>108.49921747993554</v>
      </c>
      <c r="E19" s="31">
        <f>'8'!E201</f>
        <v>348764</v>
      </c>
      <c r="F19" s="31">
        <f>'8'!F201</f>
        <v>271317</v>
      </c>
      <c r="G19" s="24">
        <f t="shared" si="11"/>
        <v>128.54483869422114</v>
      </c>
      <c r="H19" s="31">
        <f>'8'!H201</f>
        <v>1977150</v>
      </c>
      <c r="I19" s="31">
        <f>'8'!I201</f>
        <v>1872398</v>
      </c>
      <c r="J19" s="24">
        <f t="shared" si="12"/>
        <v>105.59453705889452</v>
      </c>
      <c r="K19" s="31">
        <f>'8'!K201</f>
        <v>1516014</v>
      </c>
      <c r="L19" s="31">
        <f>'8'!L201</f>
        <v>1597996</v>
      </c>
      <c r="M19" s="24">
        <f t="shared" si="13"/>
        <v>94.869699298371216</v>
      </c>
      <c r="N19" s="248">
        <f>'8'!N201</f>
        <v>3841928</v>
      </c>
      <c r="O19" s="248">
        <f>'8'!O201</f>
        <v>3741711</v>
      </c>
      <c r="P19" s="67">
        <f t="shared" si="14"/>
        <v>102.67837361036167</v>
      </c>
    </row>
    <row r="20" spans="1:16" s="37" customFormat="1" x14ac:dyDescent="0.2">
      <c r="A20" s="36" t="s">
        <v>63</v>
      </c>
      <c r="B20" s="35">
        <f t="shared" si="8"/>
        <v>145124</v>
      </c>
      <c r="C20" s="35">
        <f t="shared" si="9"/>
        <v>131534</v>
      </c>
      <c r="D20" s="24">
        <f t="shared" si="10"/>
        <v>110.33192938707863</v>
      </c>
      <c r="E20" s="31">
        <f>'8'!E229</f>
        <v>18271</v>
      </c>
      <c r="F20" s="31">
        <f>'8'!F229</f>
        <v>17320</v>
      </c>
      <c r="G20" s="24">
        <f t="shared" si="11"/>
        <v>105.49076212471131</v>
      </c>
      <c r="H20" s="31">
        <f>'8'!H229</f>
        <v>126853</v>
      </c>
      <c r="I20" s="31">
        <f>'8'!I229</f>
        <v>114214</v>
      </c>
      <c r="J20" s="24">
        <f t="shared" si="12"/>
        <v>111.06606895827132</v>
      </c>
      <c r="K20" s="31">
        <f>'8'!K229</f>
        <v>118620</v>
      </c>
      <c r="L20" s="31">
        <f>'8'!L229</f>
        <v>120301</v>
      </c>
      <c r="M20" s="24">
        <f t="shared" si="13"/>
        <v>98.602671631989764</v>
      </c>
      <c r="N20" s="248">
        <f>'8'!N229</f>
        <v>263744</v>
      </c>
      <c r="O20" s="248">
        <f>'8'!O229</f>
        <v>251834</v>
      </c>
      <c r="P20" s="67">
        <f t="shared" si="14"/>
        <v>104.72930581255906</v>
      </c>
    </row>
    <row r="21" spans="1:16" x14ac:dyDescent="0.2">
      <c r="A21" s="38" t="s">
        <v>62</v>
      </c>
      <c r="B21" s="65">
        <f t="shared" si="8"/>
        <v>37721698</v>
      </c>
      <c r="C21" s="65">
        <f t="shared" si="9"/>
        <v>37914119</v>
      </c>
      <c r="D21" s="64">
        <f t="shared" si="10"/>
        <v>99.492481943204325</v>
      </c>
      <c r="E21" s="39">
        <f>'8'!E254</f>
        <v>36963468</v>
      </c>
      <c r="F21" s="39">
        <f>'8'!F254</f>
        <v>37106601</v>
      </c>
      <c r="G21" s="64">
        <f t="shared" si="11"/>
        <v>99.614265397145914</v>
      </c>
      <c r="H21" s="39">
        <f>'8'!H254</f>
        <v>758230</v>
      </c>
      <c r="I21" s="39">
        <f>'8'!I254</f>
        <v>807518</v>
      </c>
      <c r="J21" s="64">
        <f t="shared" si="12"/>
        <v>93.896358966611274</v>
      </c>
      <c r="K21" s="39">
        <f>'8'!K254</f>
        <v>7433987</v>
      </c>
      <c r="L21" s="39">
        <f>'8'!L254</f>
        <v>7471254</v>
      </c>
      <c r="M21" s="64">
        <f t="shared" si="13"/>
        <v>99.501194846273464</v>
      </c>
      <c r="N21" s="65">
        <f>'8'!N254</f>
        <v>45158685</v>
      </c>
      <c r="O21" s="65">
        <f>'8'!O254</f>
        <v>45385373</v>
      </c>
      <c r="P21" s="69">
        <f t="shared" si="14"/>
        <v>99.500526303926165</v>
      </c>
    </row>
    <row r="23" spans="1:16" ht="28.5" customHeight="1" x14ac:dyDescent="0.2">
      <c r="A23" s="352" t="s">
        <v>254</v>
      </c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</row>
    <row r="24" spans="1:16" x14ac:dyDescent="0.2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4"/>
      <c r="O24" s="344"/>
      <c r="P24" s="342"/>
    </row>
  </sheetData>
  <mergeCells count="11">
    <mergeCell ref="A23:P23"/>
    <mergeCell ref="A6:P6"/>
    <mergeCell ref="A13:P13"/>
    <mergeCell ref="A1:P1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4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zoomScaleNormal="100" zoomScaleSheetLayoutView="100" workbookViewId="0">
      <selection activeCell="A4" sqref="A4:A6"/>
    </sheetView>
  </sheetViews>
  <sheetFormatPr defaultRowHeight="12.75" x14ac:dyDescent="0.2"/>
  <cols>
    <col min="1" max="1" width="19.5703125" style="70" bestFit="1" customWidth="1"/>
    <col min="2" max="3" width="8.140625" style="70" customWidth="1"/>
    <col min="4" max="4" width="9.140625" style="70" customWidth="1"/>
    <col min="5" max="6" width="7.7109375" style="70" customWidth="1"/>
    <col min="7" max="7" width="9.140625" style="70" customWidth="1"/>
    <col min="8" max="9" width="8.42578125" style="70" customWidth="1"/>
    <col min="10" max="10" width="9.140625" style="70" customWidth="1"/>
    <col min="11" max="12" width="7.85546875" style="70" customWidth="1"/>
    <col min="13" max="13" width="9.140625" style="70" customWidth="1"/>
    <col min="14" max="15" width="9" style="70" customWidth="1"/>
    <col min="16" max="16" width="9.140625" style="70" customWidth="1"/>
    <col min="17" max="256" width="9.140625" style="70"/>
    <col min="257" max="257" width="22.85546875" style="70" customWidth="1"/>
    <col min="258" max="258" width="10.28515625" style="70" customWidth="1"/>
    <col min="259" max="259" width="9.85546875" style="70" customWidth="1"/>
    <col min="260" max="261" width="9.140625" style="70" customWidth="1"/>
    <col min="262" max="262" width="10" style="70" customWidth="1"/>
    <col min="263" max="264" width="9.140625" style="70" customWidth="1"/>
    <col min="265" max="265" width="9.42578125" style="70" customWidth="1"/>
    <col min="266" max="267" width="9.140625" style="70" customWidth="1"/>
    <col min="268" max="268" width="9.5703125" style="70" customWidth="1"/>
    <col min="269" max="269" width="9.140625" style="70" customWidth="1"/>
    <col min="270" max="270" width="13.7109375" style="70" customWidth="1"/>
    <col min="271" max="271" width="10.28515625" style="70" customWidth="1"/>
    <col min="272" max="272" width="10.85546875" style="70" customWidth="1"/>
    <col min="273" max="512" width="9.140625" style="70"/>
    <col min="513" max="513" width="22.85546875" style="70" customWidth="1"/>
    <col min="514" max="514" width="10.28515625" style="70" customWidth="1"/>
    <col min="515" max="515" width="9.85546875" style="70" customWidth="1"/>
    <col min="516" max="517" width="9.140625" style="70" customWidth="1"/>
    <col min="518" max="518" width="10" style="70" customWidth="1"/>
    <col min="519" max="520" width="9.140625" style="70" customWidth="1"/>
    <col min="521" max="521" width="9.42578125" style="70" customWidth="1"/>
    <col min="522" max="523" width="9.140625" style="70" customWidth="1"/>
    <col min="524" max="524" width="9.5703125" style="70" customWidth="1"/>
    <col min="525" max="525" width="9.140625" style="70" customWidth="1"/>
    <col min="526" max="526" width="13.7109375" style="70" customWidth="1"/>
    <col min="527" max="527" width="10.28515625" style="70" customWidth="1"/>
    <col min="528" max="528" width="10.85546875" style="70" customWidth="1"/>
    <col min="529" max="768" width="9.140625" style="70"/>
    <col min="769" max="769" width="22.85546875" style="70" customWidth="1"/>
    <col min="770" max="770" width="10.28515625" style="70" customWidth="1"/>
    <col min="771" max="771" width="9.85546875" style="70" customWidth="1"/>
    <col min="772" max="773" width="9.140625" style="70" customWidth="1"/>
    <col min="774" max="774" width="10" style="70" customWidth="1"/>
    <col min="775" max="776" width="9.140625" style="70" customWidth="1"/>
    <col min="777" max="777" width="9.42578125" style="70" customWidth="1"/>
    <col min="778" max="779" width="9.140625" style="70" customWidth="1"/>
    <col min="780" max="780" width="9.5703125" style="70" customWidth="1"/>
    <col min="781" max="781" width="9.140625" style="70" customWidth="1"/>
    <col min="782" max="782" width="13.7109375" style="70" customWidth="1"/>
    <col min="783" max="783" width="10.28515625" style="70" customWidth="1"/>
    <col min="784" max="784" width="10.85546875" style="70" customWidth="1"/>
    <col min="785" max="1024" width="9.140625" style="70"/>
    <col min="1025" max="1025" width="22.85546875" style="70" customWidth="1"/>
    <col min="1026" max="1026" width="10.28515625" style="70" customWidth="1"/>
    <col min="1027" max="1027" width="9.85546875" style="70" customWidth="1"/>
    <col min="1028" max="1029" width="9.140625" style="70" customWidth="1"/>
    <col min="1030" max="1030" width="10" style="70" customWidth="1"/>
    <col min="1031" max="1032" width="9.140625" style="70" customWidth="1"/>
    <col min="1033" max="1033" width="9.42578125" style="70" customWidth="1"/>
    <col min="1034" max="1035" width="9.140625" style="70" customWidth="1"/>
    <col min="1036" max="1036" width="9.5703125" style="70" customWidth="1"/>
    <col min="1037" max="1037" width="9.140625" style="70" customWidth="1"/>
    <col min="1038" max="1038" width="13.7109375" style="70" customWidth="1"/>
    <col min="1039" max="1039" width="10.28515625" style="70" customWidth="1"/>
    <col min="1040" max="1040" width="10.85546875" style="70" customWidth="1"/>
    <col min="1041" max="1280" width="9.140625" style="70"/>
    <col min="1281" max="1281" width="22.85546875" style="70" customWidth="1"/>
    <col min="1282" max="1282" width="10.28515625" style="70" customWidth="1"/>
    <col min="1283" max="1283" width="9.85546875" style="70" customWidth="1"/>
    <col min="1284" max="1285" width="9.140625" style="70" customWidth="1"/>
    <col min="1286" max="1286" width="10" style="70" customWidth="1"/>
    <col min="1287" max="1288" width="9.140625" style="70" customWidth="1"/>
    <col min="1289" max="1289" width="9.42578125" style="70" customWidth="1"/>
    <col min="1290" max="1291" width="9.140625" style="70" customWidth="1"/>
    <col min="1292" max="1292" width="9.5703125" style="70" customWidth="1"/>
    <col min="1293" max="1293" width="9.140625" style="70" customWidth="1"/>
    <col min="1294" max="1294" width="13.7109375" style="70" customWidth="1"/>
    <col min="1295" max="1295" width="10.28515625" style="70" customWidth="1"/>
    <col min="1296" max="1296" width="10.85546875" style="70" customWidth="1"/>
    <col min="1297" max="1536" width="9.140625" style="70"/>
    <col min="1537" max="1537" width="22.85546875" style="70" customWidth="1"/>
    <col min="1538" max="1538" width="10.28515625" style="70" customWidth="1"/>
    <col min="1539" max="1539" width="9.85546875" style="70" customWidth="1"/>
    <col min="1540" max="1541" width="9.140625" style="70" customWidth="1"/>
    <col min="1542" max="1542" width="10" style="70" customWidth="1"/>
    <col min="1543" max="1544" width="9.140625" style="70" customWidth="1"/>
    <col min="1545" max="1545" width="9.42578125" style="70" customWidth="1"/>
    <col min="1546" max="1547" width="9.140625" style="70" customWidth="1"/>
    <col min="1548" max="1548" width="9.5703125" style="70" customWidth="1"/>
    <col min="1549" max="1549" width="9.140625" style="70" customWidth="1"/>
    <col min="1550" max="1550" width="13.7109375" style="70" customWidth="1"/>
    <col min="1551" max="1551" width="10.28515625" style="70" customWidth="1"/>
    <col min="1552" max="1552" width="10.85546875" style="70" customWidth="1"/>
    <col min="1553" max="1792" width="9.140625" style="70"/>
    <col min="1793" max="1793" width="22.85546875" style="70" customWidth="1"/>
    <col min="1794" max="1794" width="10.28515625" style="70" customWidth="1"/>
    <col min="1795" max="1795" width="9.85546875" style="70" customWidth="1"/>
    <col min="1796" max="1797" width="9.140625" style="70" customWidth="1"/>
    <col min="1798" max="1798" width="10" style="70" customWidth="1"/>
    <col min="1799" max="1800" width="9.140625" style="70" customWidth="1"/>
    <col min="1801" max="1801" width="9.42578125" style="70" customWidth="1"/>
    <col min="1802" max="1803" width="9.140625" style="70" customWidth="1"/>
    <col min="1804" max="1804" width="9.5703125" style="70" customWidth="1"/>
    <col min="1805" max="1805" width="9.140625" style="70" customWidth="1"/>
    <col min="1806" max="1806" width="13.7109375" style="70" customWidth="1"/>
    <col min="1807" max="1807" width="10.28515625" style="70" customWidth="1"/>
    <col min="1808" max="1808" width="10.85546875" style="70" customWidth="1"/>
    <col min="1809" max="2048" width="9.140625" style="70"/>
    <col min="2049" max="2049" width="22.85546875" style="70" customWidth="1"/>
    <col min="2050" max="2050" width="10.28515625" style="70" customWidth="1"/>
    <col min="2051" max="2051" width="9.85546875" style="70" customWidth="1"/>
    <col min="2052" max="2053" width="9.140625" style="70" customWidth="1"/>
    <col min="2054" max="2054" width="10" style="70" customWidth="1"/>
    <col min="2055" max="2056" width="9.140625" style="70" customWidth="1"/>
    <col min="2057" max="2057" width="9.42578125" style="70" customWidth="1"/>
    <col min="2058" max="2059" width="9.140625" style="70" customWidth="1"/>
    <col min="2060" max="2060" width="9.5703125" style="70" customWidth="1"/>
    <col min="2061" max="2061" width="9.140625" style="70" customWidth="1"/>
    <col min="2062" max="2062" width="13.7109375" style="70" customWidth="1"/>
    <col min="2063" max="2063" width="10.28515625" style="70" customWidth="1"/>
    <col min="2064" max="2064" width="10.85546875" style="70" customWidth="1"/>
    <col min="2065" max="2304" width="9.140625" style="70"/>
    <col min="2305" max="2305" width="22.85546875" style="70" customWidth="1"/>
    <col min="2306" max="2306" width="10.28515625" style="70" customWidth="1"/>
    <col min="2307" max="2307" width="9.85546875" style="70" customWidth="1"/>
    <col min="2308" max="2309" width="9.140625" style="70" customWidth="1"/>
    <col min="2310" max="2310" width="10" style="70" customWidth="1"/>
    <col min="2311" max="2312" width="9.140625" style="70" customWidth="1"/>
    <col min="2313" max="2313" width="9.42578125" style="70" customWidth="1"/>
    <col min="2314" max="2315" width="9.140625" style="70" customWidth="1"/>
    <col min="2316" max="2316" width="9.5703125" style="70" customWidth="1"/>
    <col min="2317" max="2317" width="9.140625" style="70" customWidth="1"/>
    <col min="2318" max="2318" width="13.7109375" style="70" customWidth="1"/>
    <col min="2319" max="2319" width="10.28515625" style="70" customWidth="1"/>
    <col min="2320" max="2320" width="10.85546875" style="70" customWidth="1"/>
    <col min="2321" max="2560" width="9.140625" style="70"/>
    <col min="2561" max="2561" width="22.85546875" style="70" customWidth="1"/>
    <col min="2562" max="2562" width="10.28515625" style="70" customWidth="1"/>
    <col min="2563" max="2563" width="9.85546875" style="70" customWidth="1"/>
    <col min="2564" max="2565" width="9.140625" style="70" customWidth="1"/>
    <col min="2566" max="2566" width="10" style="70" customWidth="1"/>
    <col min="2567" max="2568" width="9.140625" style="70" customWidth="1"/>
    <col min="2569" max="2569" width="9.42578125" style="70" customWidth="1"/>
    <col min="2570" max="2571" width="9.140625" style="70" customWidth="1"/>
    <col min="2572" max="2572" width="9.5703125" style="70" customWidth="1"/>
    <col min="2573" max="2573" width="9.140625" style="70" customWidth="1"/>
    <col min="2574" max="2574" width="13.7109375" style="70" customWidth="1"/>
    <col min="2575" max="2575" width="10.28515625" style="70" customWidth="1"/>
    <col min="2576" max="2576" width="10.85546875" style="70" customWidth="1"/>
    <col min="2577" max="2816" width="9.140625" style="70"/>
    <col min="2817" max="2817" width="22.85546875" style="70" customWidth="1"/>
    <col min="2818" max="2818" width="10.28515625" style="70" customWidth="1"/>
    <col min="2819" max="2819" width="9.85546875" style="70" customWidth="1"/>
    <col min="2820" max="2821" width="9.140625" style="70" customWidth="1"/>
    <col min="2822" max="2822" width="10" style="70" customWidth="1"/>
    <col min="2823" max="2824" width="9.140625" style="70" customWidth="1"/>
    <col min="2825" max="2825" width="9.42578125" style="70" customWidth="1"/>
    <col min="2826" max="2827" width="9.140625" style="70" customWidth="1"/>
    <col min="2828" max="2828" width="9.5703125" style="70" customWidth="1"/>
    <col min="2829" max="2829" width="9.140625" style="70" customWidth="1"/>
    <col min="2830" max="2830" width="13.7109375" style="70" customWidth="1"/>
    <col min="2831" max="2831" width="10.28515625" style="70" customWidth="1"/>
    <col min="2832" max="2832" width="10.85546875" style="70" customWidth="1"/>
    <col min="2833" max="3072" width="9.140625" style="70"/>
    <col min="3073" max="3073" width="22.85546875" style="70" customWidth="1"/>
    <col min="3074" max="3074" width="10.28515625" style="70" customWidth="1"/>
    <col min="3075" max="3075" width="9.85546875" style="70" customWidth="1"/>
    <col min="3076" max="3077" width="9.140625" style="70" customWidth="1"/>
    <col min="3078" max="3078" width="10" style="70" customWidth="1"/>
    <col min="3079" max="3080" width="9.140625" style="70" customWidth="1"/>
    <col min="3081" max="3081" width="9.42578125" style="70" customWidth="1"/>
    <col min="3082" max="3083" width="9.140625" style="70" customWidth="1"/>
    <col min="3084" max="3084" width="9.5703125" style="70" customWidth="1"/>
    <col min="3085" max="3085" width="9.140625" style="70" customWidth="1"/>
    <col min="3086" max="3086" width="13.7109375" style="70" customWidth="1"/>
    <col min="3087" max="3087" width="10.28515625" style="70" customWidth="1"/>
    <col min="3088" max="3088" width="10.85546875" style="70" customWidth="1"/>
    <col min="3089" max="3328" width="9.140625" style="70"/>
    <col min="3329" max="3329" width="22.85546875" style="70" customWidth="1"/>
    <col min="3330" max="3330" width="10.28515625" style="70" customWidth="1"/>
    <col min="3331" max="3331" width="9.85546875" style="70" customWidth="1"/>
    <col min="3332" max="3333" width="9.140625" style="70" customWidth="1"/>
    <col min="3334" max="3334" width="10" style="70" customWidth="1"/>
    <col min="3335" max="3336" width="9.140625" style="70" customWidth="1"/>
    <col min="3337" max="3337" width="9.42578125" style="70" customWidth="1"/>
    <col min="3338" max="3339" width="9.140625" style="70" customWidth="1"/>
    <col min="3340" max="3340" width="9.5703125" style="70" customWidth="1"/>
    <col min="3341" max="3341" width="9.140625" style="70" customWidth="1"/>
    <col min="3342" max="3342" width="13.7109375" style="70" customWidth="1"/>
    <col min="3343" max="3343" width="10.28515625" style="70" customWidth="1"/>
    <col min="3344" max="3344" width="10.85546875" style="70" customWidth="1"/>
    <col min="3345" max="3584" width="9.140625" style="70"/>
    <col min="3585" max="3585" width="22.85546875" style="70" customWidth="1"/>
    <col min="3586" max="3586" width="10.28515625" style="70" customWidth="1"/>
    <col min="3587" max="3587" width="9.85546875" style="70" customWidth="1"/>
    <col min="3588" max="3589" width="9.140625" style="70" customWidth="1"/>
    <col min="3590" max="3590" width="10" style="70" customWidth="1"/>
    <col min="3591" max="3592" width="9.140625" style="70" customWidth="1"/>
    <col min="3593" max="3593" width="9.42578125" style="70" customWidth="1"/>
    <col min="3594" max="3595" width="9.140625" style="70" customWidth="1"/>
    <col min="3596" max="3596" width="9.5703125" style="70" customWidth="1"/>
    <col min="3597" max="3597" width="9.140625" style="70" customWidth="1"/>
    <col min="3598" max="3598" width="13.7109375" style="70" customWidth="1"/>
    <col min="3599" max="3599" width="10.28515625" style="70" customWidth="1"/>
    <col min="3600" max="3600" width="10.85546875" style="70" customWidth="1"/>
    <col min="3601" max="3840" width="9.140625" style="70"/>
    <col min="3841" max="3841" width="22.85546875" style="70" customWidth="1"/>
    <col min="3842" max="3842" width="10.28515625" style="70" customWidth="1"/>
    <col min="3843" max="3843" width="9.85546875" style="70" customWidth="1"/>
    <col min="3844" max="3845" width="9.140625" style="70" customWidth="1"/>
    <col min="3846" max="3846" width="10" style="70" customWidth="1"/>
    <col min="3847" max="3848" width="9.140625" style="70" customWidth="1"/>
    <col min="3849" max="3849" width="9.42578125" style="70" customWidth="1"/>
    <col min="3850" max="3851" width="9.140625" style="70" customWidth="1"/>
    <col min="3852" max="3852" width="9.5703125" style="70" customWidth="1"/>
    <col min="3853" max="3853" width="9.140625" style="70" customWidth="1"/>
    <col min="3854" max="3854" width="13.7109375" style="70" customWidth="1"/>
    <col min="3855" max="3855" width="10.28515625" style="70" customWidth="1"/>
    <col min="3856" max="3856" width="10.85546875" style="70" customWidth="1"/>
    <col min="3857" max="4096" width="9.140625" style="70"/>
    <col min="4097" max="4097" width="22.85546875" style="70" customWidth="1"/>
    <col min="4098" max="4098" width="10.28515625" style="70" customWidth="1"/>
    <col min="4099" max="4099" width="9.85546875" style="70" customWidth="1"/>
    <col min="4100" max="4101" width="9.140625" style="70" customWidth="1"/>
    <col min="4102" max="4102" width="10" style="70" customWidth="1"/>
    <col min="4103" max="4104" width="9.140625" style="70" customWidth="1"/>
    <col min="4105" max="4105" width="9.42578125" style="70" customWidth="1"/>
    <col min="4106" max="4107" width="9.140625" style="70" customWidth="1"/>
    <col min="4108" max="4108" width="9.5703125" style="70" customWidth="1"/>
    <col min="4109" max="4109" width="9.140625" style="70" customWidth="1"/>
    <col min="4110" max="4110" width="13.7109375" style="70" customWidth="1"/>
    <col min="4111" max="4111" width="10.28515625" style="70" customWidth="1"/>
    <col min="4112" max="4112" width="10.85546875" style="70" customWidth="1"/>
    <col min="4113" max="4352" width="9.140625" style="70"/>
    <col min="4353" max="4353" width="22.85546875" style="70" customWidth="1"/>
    <col min="4354" max="4354" width="10.28515625" style="70" customWidth="1"/>
    <col min="4355" max="4355" width="9.85546875" style="70" customWidth="1"/>
    <col min="4356" max="4357" width="9.140625" style="70" customWidth="1"/>
    <col min="4358" max="4358" width="10" style="70" customWidth="1"/>
    <col min="4359" max="4360" width="9.140625" style="70" customWidth="1"/>
    <col min="4361" max="4361" width="9.42578125" style="70" customWidth="1"/>
    <col min="4362" max="4363" width="9.140625" style="70" customWidth="1"/>
    <col min="4364" max="4364" width="9.5703125" style="70" customWidth="1"/>
    <col min="4365" max="4365" width="9.140625" style="70" customWidth="1"/>
    <col min="4366" max="4366" width="13.7109375" style="70" customWidth="1"/>
    <col min="4367" max="4367" width="10.28515625" style="70" customWidth="1"/>
    <col min="4368" max="4368" width="10.85546875" style="70" customWidth="1"/>
    <col min="4369" max="4608" width="9.140625" style="70"/>
    <col min="4609" max="4609" width="22.85546875" style="70" customWidth="1"/>
    <col min="4610" max="4610" width="10.28515625" style="70" customWidth="1"/>
    <col min="4611" max="4611" width="9.85546875" style="70" customWidth="1"/>
    <col min="4612" max="4613" width="9.140625" style="70" customWidth="1"/>
    <col min="4614" max="4614" width="10" style="70" customWidth="1"/>
    <col min="4615" max="4616" width="9.140625" style="70" customWidth="1"/>
    <col min="4617" max="4617" width="9.42578125" style="70" customWidth="1"/>
    <col min="4618" max="4619" width="9.140625" style="70" customWidth="1"/>
    <col min="4620" max="4620" width="9.5703125" style="70" customWidth="1"/>
    <col min="4621" max="4621" width="9.140625" style="70" customWidth="1"/>
    <col min="4622" max="4622" width="13.7109375" style="70" customWidth="1"/>
    <col min="4623" max="4623" width="10.28515625" style="70" customWidth="1"/>
    <col min="4624" max="4624" width="10.85546875" style="70" customWidth="1"/>
    <col min="4625" max="4864" width="9.140625" style="70"/>
    <col min="4865" max="4865" width="22.85546875" style="70" customWidth="1"/>
    <col min="4866" max="4866" width="10.28515625" style="70" customWidth="1"/>
    <col min="4867" max="4867" width="9.85546875" style="70" customWidth="1"/>
    <col min="4868" max="4869" width="9.140625" style="70" customWidth="1"/>
    <col min="4870" max="4870" width="10" style="70" customWidth="1"/>
    <col min="4871" max="4872" width="9.140625" style="70" customWidth="1"/>
    <col min="4873" max="4873" width="9.42578125" style="70" customWidth="1"/>
    <col min="4874" max="4875" width="9.140625" style="70" customWidth="1"/>
    <col min="4876" max="4876" width="9.5703125" style="70" customWidth="1"/>
    <col min="4877" max="4877" width="9.140625" style="70" customWidth="1"/>
    <col min="4878" max="4878" width="13.7109375" style="70" customWidth="1"/>
    <col min="4879" max="4879" width="10.28515625" style="70" customWidth="1"/>
    <col min="4880" max="4880" width="10.85546875" style="70" customWidth="1"/>
    <col min="4881" max="5120" width="9.140625" style="70"/>
    <col min="5121" max="5121" width="22.85546875" style="70" customWidth="1"/>
    <col min="5122" max="5122" width="10.28515625" style="70" customWidth="1"/>
    <col min="5123" max="5123" width="9.85546875" style="70" customWidth="1"/>
    <col min="5124" max="5125" width="9.140625" style="70" customWidth="1"/>
    <col min="5126" max="5126" width="10" style="70" customWidth="1"/>
    <col min="5127" max="5128" width="9.140625" style="70" customWidth="1"/>
    <col min="5129" max="5129" width="9.42578125" style="70" customWidth="1"/>
    <col min="5130" max="5131" width="9.140625" style="70" customWidth="1"/>
    <col min="5132" max="5132" width="9.5703125" style="70" customWidth="1"/>
    <col min="5133" max="5133" width="9.140625" style="70" customWidth="1"/>
    <col min="5134" max="5134" width="13.7109375" style="70" customWidth="1"/>
    <col min="5135" max="5135" width="10.28515625" style="70" customWidth="1"/>
    <col min="5136" max="5136" width="10.85546875" style="70" customWidth="1"/>
    <col min="5137" max="5376" width="9.140625" style="70"/>
    <col min="5377" max="5377" width="22.85546875" style="70" customWidth="1"/>
    <col min="5378" max="5378" width="10.28515625" style="70" customWidth="1"/>
    <col min="5379" max="5379" width="9.85546875" style="70" customWidth="1"/>
    <col min="5380" max="5381" width="9.140625" style="70" customWidth="1"/>
    <col min="5382" max="5382" width="10" style="70" customWidth="1"/>
    <col min="5383" max="5384" width="9.140625" style="70" customWidth="1"/>
    <col min="5385" max="5385" width="9.42578125" style="70" customWidth="1"/>
    <col min="5386" max="5387" width="9.140625" style="70" customWidth="1"/>
    <col min="5388" max="5388" width="9.5703125" style="70" customWidth="1"/>
    <col min="5389" max="5389" width="9.140625" style="70" customWidth="1"/>
    <col min="5390" max="5390" width="13.7109375" style="70" customWidth="1"/>
    <col min="5391" max="5391" width="10.28515625" style="70" customWidth="1"/>
    <col min="5392" max="5392" width="10.85546875" style="70" customWidth="1"/>
    <col min="5393" max="5632" width="9.140625" style="70"/>
    <col min="5633" max="5633" width="22.85546875" style="70" customWidth="1"/>
    <col min="5634" max="5634" width="10.28515625" style="70" customWidth="1"/>
    <col min="5635" max="5635" width="9.85546875" style="70" customWidth="1"/>
    <col min="5636" max="5637" width="9.140625" style="70" customWidth="1"/>
    <col min="5638" max="5638" width="10" style="70" customWidth="1"/>
    <col min="5639" max="5640" width="9.140625" style="70" customWidth="1"/>
    <col min="5641" max="5641" width="9.42578125" style="70" customWidth="1"/>
    <col min="5642" max="5643" width="9.140625" style="70" customWidth="1"/>
    <col min="5644" max="5644" width="9.5703125" style="70" customWidth="1"/>
    <col min="5645" max="5645" width="9.140625" style="70" customWidth="1"/>
    <col min="5646" max="5646" width="13.7109375" style="70" customWidth="1"/>
    <col min="5647" max="5647" width="10.28515625" style="70" customWidth="1"/>
    <col min="5648" max="5648" width="10.85546875" style="70" customWidth="1"/>
    <col min="5649" max="5888" width="9.140625" style="70"/>
    <col min="5889" max="5889" width="22.85546875" style="70" customWidth="1"/>
    <col min="5890" max="5890" width="10.28515625" style="70" customWidth="1"/>
    <col min="5891" max="5891" width="9.85546875" style="70" customWidth="1"/>
    <col min="5892" max="5893" width="9.140625" style="70" customWidth="1"/>
    <col min="5894" max="5894" width="10" style="70" customWidth="1"/>
    <col min="5895" max="5896" width="9.140625" style="70" customWidth="1"/>
    <col min="5897" max="5897" width="9.42578125" style="70" customWidth="1"/>
    <col min="5898" max="5899" width="9.140625" style="70" customWidth="1"/>
    <col min="5900" max="5900" width="9.5703125" style="70" customWidth="1"/>
    <col min="5901" max="5901" width="9.140625" style="70" customWidth="1"/>
    <col min="5902" max="5902" width="13.7109375" style="70" customWidth="1"/>
    <col min="5903" max="5903" width="10.28515625" style="70" customWidth="1"/>
    <col min="5904" max="5904" width="10.85546875" style="70" customWidth="1"/>
    <col min="5905" max="6144" width="9.140625" style="70"/>
    <col min="6145" max="6145" width="22.85546875" style="70" customWidth="1"/>
    <col min="6146" max="6146" width="10.28515625" style="70" customWidth="1"/>
    <col min="6147" max="6147" width="9.85546875" style="70" customWidth="1"/>
    <col min="6148" max="6149" width="9.140625" style="70" customWidth="1"/>
    <col min="6150" max="6150" width="10" style="70" customWidth="1"/>
    <col min="6151" max="6152" width="9.140625" style="70" customWidth="1"/>
    <col min="6153" max="6153" width="9.42578125" style="70" customWidth="1"/>
    <col min="6154" max="6155" width="9.140625" style="70" customWidth="1"/>
    <col min="6156" max="6156" width="9.5703125" style="70" customWidth="1"/>
    <col min="6157" max="6157" width="9.140625" style="70" customWidth="1"/>
    <col min="6158" max="6158" width="13.7109375" style="70" customWidth="1"/>
    <col min="6159" max="6159" width="10.28515625" style="70" customWidth="1"/>
    <col min="6160" max="6160" width="10.85546875" style="70" customWidth="1"/>
    <col min="6161" max="6400" width="9.140625" style="70"/>
    <col min="6401" max="6401" width="22.85546875" style="70" customWidth="1"/>
    <col min="6402" max="6402" width="10.28515625" style="70" customWidth="1"/>
    <col min="6403" max="6403" width="9.85546875" style="70" customWidth="1"/>
    <col min="6404" max="6405" width="9.140625" style="70" customWidth="1"/>
    <col min="6406" max="6406" width="10" style="70" customWidth="1"/>
    <col min="6407" max="6408" width="9.140625" style="70" customWidth="1"/>
    <col min="6409" max="6409" width="9.42578125" style="70" customWidth="1"/>
    <col min="6410" max="6411" width="9.140625" style="70" customWidth="1"/>
    <col min="6412" max="6412" width="9.5703125" style="70" customWidth="1"/>
    <col min="6413" max="6413" width="9.140625" style="70" customWidth="1"/>
    <col min="6414" max="6414" width="13.7109375" style="70" customWidth="1"/>
    <col min="6415" max="6415" width="10.28515625" style="70" customWidth="1"/>
    <col min="6416" max="6416" width="10.85546875" style="70" customWidth="1"/>
    <col min="6417" max="6656" width="9.140625" style="70"/>
    <col min="6657" max="6657" width="22.85546875" style="70" customWidth="1"/>
    <col min="6658" max="6658" width="10.28515625" style="70" customWidth="1"/>
    <col min="6659" max="6659" width="9.85546875" style="70" customWidth="1"/>
    <col min="6660" max="6661" width="9.140625" style="70" customWidth="1"/>
    <col min="6662" max="6662" width="10" style="70" customWidth="1"/>
    <col min="6663" max="6664" width="9.140625" style="70" customWidth="1"/>
    <col min="6665" max="6665" width="9.42578125" style="70" customWidth="1"/>
    <col min="6666" max="6667" width="9.140625" style="70" customWidth="1"/>
    <col min="6668" max="6668" width="9.5703125" style="70" customWidth="1"/>
    <col min="6669" max="6669" width="9.140625" style="70" customWidth="1"/>
    <col min="6670" max="6670" width="13.7109375" style="70" customWidth="1"/>
    <col min="6671" max="6671" width="10.28515625" style="70" customWidth="1"/>
    <col min="6672" max="6672" width="10.85546875" style="70" customWidth="1"/>
    <col min="6673" max="6912" width="9.140625" style="70"/>
    <col min="6913" max="6913" width="22.85546875" style="70" customWidth="1"/>
    <col min="6914" max="6914" width="10.28515625" style="70" customWidth="1"/>
    <col min="6915" max="6915" width="9.85546875" style="70" customWidth="1"/>
    <col min="6916" max="6917" width="9.140625" style="70" customWidth="1"/>
    <col min="6918" max="6918" width="10" style="70" customWidth="1"/>
    <col min="6919" max="6920" width="9.140625" style="70" customWidth="1"/>
    <col min="6921" max="6921" width="9.42578125" style="70" customWidth="1"/>
    <col min="6922" max="6923" width="9.140625" style="70" customWidth="1"/>
    <col min="6924" max="6924" width="9.5703125" style="70" customWidth="1"/>
    <col min="6925" max="6925" width="9.140625" style="70" customWidth="1"/>
    <col min="6926" max="6926" width="13.7109375" style="70" customWidth="1"/>
    <col min="6927" max="6927" width="10.28515625" style="70" customWidth="1"/>
    <col min="6928" max="6928" width="10.85546875" style="70" customWidth="1"/>
    <col min="6929" max="7168" width="9.140625" style="70"/>
    <col min="7169" max="7169" width="22.85546875" style="70" customWidth="1"/>
    <col min="7170" max="7170" width="10.28515625" style="70" customWidth="1"/>
    <col min="7171" max="7171" width="9.85546875" style="70" customWidth="1"/>
    <col min="7172" max="7173" width="9.140625" style="70" customWidth="1"/>
    <col min="7174" max="7174" width="10" style="70" customWidth="1"/>
    <col min="7175" max="7176" width="9.140625" style="70" customWidth="1"/>
    <col min="7177" max="7177" width="9.42578125" style="70" customWidth="1"/>
    <col min="7178" max="7179" width="9.140625" style="70" customWidth="1"/>
    <col min="7180" max="7180" width="9.5703125" style="70" customWidth="1"/>
    <col min="7181" max="7181" width="9.140625" style="70" customWidth="1"/>
    <col min="7182" max="7182" width="13.7109375" style="70" customWidth="1"/>
    <col min="7183" max="7183" width="10.28515625" style="70" customWidth="1"/>
    <col min="7184" max="7184" width="10.85546875" style="70" customWidth="1"/>
    <col min="7185" max="7424" width="9.140625" style="70"/>
    <col min="7425" max="7425" width="22.85546875" style="70" customWidth="1"/>
    <col min="7426" max="7426" width="10.28515625" style="70" customWidth="1"/>
    <col min="7427" max="7427" width="9.85546875" style="70" customWidth="1"/>
    <col min="7428" max="7429" width="9.140625" style="70" customWidth="1"/>
    <col min="7430" max="7430" width="10" style="70" customWidth="1"/>
    <col min="7431" max="7432" width="9.140625" style="70" customWidth="1"/>
    <col min="7433" max="7433" width="9.42578125" style="70" customWidth="1"/>
    <col min="7434" max="7435" width="9.140625" style="70" customWidth="1"/>
    <col min="7436" max="7436" width="9.5703125" style="70" customWidth="1"/>
    <col min="7437" max="7437" width="9.140625" style="70" customWidth="1"/>
    <col min="7438" max="7438" width="13.7109375" style="70" customWidth="1"/>
    <col min="7439" max="7439" width="10.28515625" style="70" customWidth="1"/>
    <col min="7440" max="7440" width="10.85546875" style="70" customWidth="1"/>
    <col min="7441" max="7680" width="9.140625" style="70"/>
    <col min="7681" max="7681" width="22.85546875" style="70" customWidth="1"/>
    <col min="7682" max="7682" width="10.28515625" style="70" customWidth="1"/>
    <col min="7683" max="7683" width="9.85546875" style="70" customWidth="1"/>
    <col min="7684" max="7685" width="9.140625" style="70" customWidth="1"/>
    <col min="7686" max="7686" width="10" style="70" customWidth="1"/>
    <col min="7687" max="7688" width="9.140625" style="70" customWidth="1"/>
    <col min="7689" max="7689" width="9.42578125" style="70" customWidth="1"/>
    <col min="7690" max="7691" width="9.140625" style="70" customWidth="1"/>
    <col min="7692" max="7692" width="9.5703125" style="70" customWidth="1"/>
    <col min="7693" max="7693" width="9.140625" style="70" customWidth="1"/>
    <col min="7694" max="7694" width="13.7109375" style="70" customWidth="1"/>
    <col min="7695" max="7695" width="10.28515625" style="70" customWidth="1"/>
    <col min="7696" max="7696" width="10.85546875" style="70" customWidth="1"/>
    <col min="7697" max="7936" width="9.140625" style="70"/>
    <col min="7937" max="7937" width="22.85546875" style="70" customWidth="1"/>
    <col min="7938" max="7938" width="10.28515625" style="70" customWidth="1"/>
    <col min="7939" max="7939" width="9.85546875" style="70" customWidth="1"/>
    <col min="7940" max="7941" width="9.140625" style="70" customWidth="1"/>
    <col min="7942" max="7942" width="10" style="70" customWidth="1"/>
    <col min="7943" max="7944" width="9.140625" style="70" customWidth="1"/>
    <col min="7945" max="7945" width="9.42578125" style="70" customWidth="1"/>
    <col min="7946" max="7947" width="9.140625" style="70" customWidth="1"/>
    <col min="7948" max="7948" width="9.5703125" style="70" customWidth="1"/>
    <col min="7949" max="7949" width="9.140625" style="70" customWidth="1"/>
    <col min="7950" max="7950" width="13.7109375" style="70" customWidth="1"/>
    <col min="7951" max="7951" width="10.28515625" style="70" customWidth="1"/>
    <col min="7952" max="7952" width="10.85546875" style="70" customWidth="1"/>
    <col min="7953" max="8192" width="9.140625" style="70"/>
    <col min="8193" max="8193" width="22.85546875" style="70" customWidth="1"/>
    <col min="8194" max="8194" width="10.28515625" style="70" customWidth="1"/>
    <col min="8195" max="8195" width="9.85546875" style="70" customWidth="1"/>
    <col min="8196" max="8197" width="9.140625" style="70" customWidth="1"/>
    <col min="8198" max="8198" width="10" style="70" customWidth="1"/>
    <col min="8199" max="8200" width="9.140625" style="70" customWidth="1"/>
    <col min="8201" max="8201" width="9.42578125" style="70" customWidth="1"/>
    <col min="8202" max="8203" width="9.140625" style="70" customWidth="1"/>
    <col min="8204" max="8204" width="9.5703125" style="70" customWidth="1"/>
    <col min="8205" max="8205" width="9.140625" style="70" customWidth="1"/>
    <col min="8206" max="8206" width="13.7109375" style="70" customWidth="1"/>
    <col min="8207" max="8207" width="10.28515625" style="70" customWidth="1"/>
    <col min="8208" max="8208" width="10.85546875" style="70" customWidth="1"/>
    <col min="8209" max="8448" width="9.140625" style="70"/>
    <col min="8449" max="8449" width="22.85546875" style="70" customWidth="1"/>
    <col min="8450" max="8450" width="10.28515625" style="70" customWidth="1"/>
    <col min="8451" max="8451" width="9.85546875" style="70" customWidth="1"/>
    <col min="8452" max="8453" width="9.140625" style="70" customWidth="1"/>
    <col min="8454" max="8454" width="10" style="70" customWidth="1"/>
    <col min="8455" max="8456" width="9.140625" style="70" customWidth="1"/>
    <col min="8457" max="8457" width="9.42578125" style="70" customWidth="1"/>
    <col min="8458" max="8459" width="9.140625" style="70" customWidth="1"/>
    <col min="8460" max="8460" width="9.5703125" style="70" customWidth="1"/>
    <col min="8461" max="8461" width="9.140625" style="70" customWidth="1"/>
    <col min="8462" max="8462" width="13.7109375" style="70" customWidth="1"/>
    <col min="8463" max="8463" width="10.28515625" style="70" customWidth="1"/>
    <col min="8464" max="8464" width="10.85546875" style="70" customWidth="1"/>
    <col min="8465" max="8704" width="9.140625" style="70"/>
    <col min="8705" max="8705" width="22.85546875" style="70" customWidth="1"/>
    <col min="8706" max="8706" width="10.28515625" style="70" customWidth="1"/>
    <col min="8707" max="8707" width="9.85546875" style="70" customWidth="1"/>
    <col min="8708" max="8709" width="9.140625" style="70" customWidth="1"/>
    <col min="8710" max="8710" width="10" style="70" customWidth="1"/>
    <col min="8711" max="8712" width="9.140625" style="70" customWidth="1"/>
    <col min="8713" max="8713" width="9.42578125" style="70" customWidth="1"/>
    <col min="8714" max="8715" width="9.140625" style="70" customWidth="1"/>
    <col min="8716" max="8716" width="9.5703125" style="70" customWidth="1"/>
    <col min="8717" max="8717" width="9.140625" style="70" customWidth="1"/>
    <col min="8718" max="8718" width="13.7109375" style="70" customWidth="1"/>
    <col min="8719" max="8719" width="10.28515625" style="70" customWidth="1"/>
    <col min="8720" max="8720" width="10.85546875" style="70" customWidth="1"/>
    <col min="8721" max="8960" width="9.140625" style="70"/>
    <col min="8961" max="8961" width="22.85546875" style="70" customWidth="1"/>
    <col min="8962" max="8962" width="10.28515625" style="70" customWidth="1"/>
    <col min="8963" max="8963" width="9.85546875" style="70" customWidth="1"/>
    <col min="8964" max="8965" width="9.140625" style="70" customWidth="1"/>
    <col min="8966" max="8966" width="10" style="70" customWidth="1"/>
    <col min="8967" max="8968" width="9.140625" style="70" customWidth="1"/>
    <col min="8969" max="8969" width="9.42578125" style="70" customWidth="1"/>
    <col min="8970" max="8971" width="9.140625" style="70" customWidth="1"/>
    <col min="8972" max="8972" width="9.5703125" style="70" customWidth="1"/>
    <col min="8973" max="8973" width="9.140625" style="70" customWidth="1"/>
    <col min="8974" max="8974" width="13.7109375" style="70" customWidth="1"/>
    <col min="8975" max="8975" width="10.28515625" style="70" customWidth="1"/>
    <col min="8976" max="8976" width="10.85546875" style="70" customWidth="1"/>
    <col min="8977" max="9216" width="9.140625" style="70"/>
    <col min="9217" max="9217" width="22.85546875" style="70" customWidth="1"/>
    <col min="9218" max="9218" width="10.28515625" style="70" customWidth="1"/>
    <col min="9219" max="9219" width="9.85546875" style="70" customWidth="1"/>
    <col min="9220" max="9221" width="9.140625" style="70" customWidth="1"/>
    <col min="9222" max="9222" width="10" style="70" customWidth="1"/>
    <col min="9223" max="9224" width="9.140625" style="70" customWidth="1"/>
    <col min="9225" max="9225" width="9.42578125" style="70" customWidth="1"/>
    <col min="9226" max="9227" width="9.140625" style="70" customWidth="1"/>
    <col min="9228" max="9228" width="9.5703125" style="70" customWidth="1"/>
    <col min="9229" max="9229" width="9.140625" style="70" customWidth="1"/>
    <col min="9230" max="9230" width="13.7109375" style="70" customWidth="1"/>
    <col min="9231" max="9231" width="10.28515625" style="70" customWidth="1"/>
    <col min="9232" max="9232" width="10.85546875" style="70" customWidth="1"/>
    <col min="9233" max="9472" width="9.140625" style="70"/>
    <col min="9473" max="9473" width="22.85546875" style="70" customWidth="1"/>
    <col min="9474" max="9474" width="10.28515625" style="70" customWidth="1"/>
    <col min="9475" max="9475" width="9.85546875" style="70" customWidth="1"/>
    <col min="9476" max="9477" width="9.140625" style="70" customWidth="1"/>
    <col min="9478" max="9478" width="10" style="70" customWidth="1"/>
    <col min="9479" max="9480" width="9.140625" style="70" customWidth="1"/>
    <col min="9481" max="9481" width="9.42578125" style="70" customWidth="1"/>
    <col min="9482" max="9483" width="9.140625" style="70" customWidth="1"/>
    <col min="9484" max="9484" width="9.5703125" style="70" customWidth="1"/>
    <col min="9485" max="9485" width="9.140625" style="70" customWidth="1"/>
    <col min="9486" max="9486" width="13.7109375" style="70" customWidth="1"/>
    <col min="9487" max="9487" width="10.28515625" style="70" customWidth="1"/>
    <col min="9488" max="9488" width="10.85546875" style="70" customWidth="1"/>
    <col min="9489" max="9728" width="9.140625" style="70"/>
    <col min="9729" max="9729" width="22.85546875" style="70" customWidth="1"/>
    <col min="9730" max="9730" width="10.28515625" style="70" customWidth="1"/>
    <col min="9731" max="9731" width="9.85546875" style="70" customWidth="1"/>
    <col min="9732" max="9733" width="9.140625" style="70" customWidth="1"/>
    <col min="9734" max="9734" width="10" style="70" customWidth="1"/>
    <col min="9735" max="9736" width="9.140625" style="70" customWidth="1"/>
    <col min="9737" max="9737" width="9.42578125" style="70" customWidth="1"/>
    <col min="9738" max="9739" width="9.140625" style="70" customWidth="1"/>
    <col min="9740" max="9740" width="9.5703125" style="70" customWidth="1"/>
    <col min="9741" max="9741" width="9.140625" style="70" customWidth="1"/>
    <col min="9742" max="9742" width="13.7109375" style="70" customWidth="1"/>
    <col min="9743" max="9743" width="10.28515625" style="70" customWidth="1"/>
    <col min="9744" max="9744" width="10.85546875" style="70" customWidth="1"/>
    <col min="9745" max="9984" width="9.140625" style="70"/>
    <col min="9985" max="9985" width="22.85546875" style="70" customWidth="1"/>
    <col min="9986" max="9986" width="10.28515625" style="70" customWidth="1"/>
    <col min="9987" max="9987" width="9.85546875" style="70" customWidth="1"/>
    <col min="9988" max="9989" width="9.140625" style="70" customWidth="1"/>
    <col min="9990" max="9990" width="10" style="70" customWidth="1"/>
    <col min="9991" max="9992" width="9.140625" style="70" customWidth="1"/>
    <col min="9993" max="9993" width="9.42578125" style="70" customWidth="1"/>
    <col min="9994" max="9995" width="9.140625" style="70" customWidth="1"/>
    <col min="9996" max="9996" width="9.5703125" style="70" customWidth="1"/>
    <col min="9997" max="9997" width="9.140625" style="70" customWidth="1"/>
    <col min="9998" max="9998" width="13.7109375" style="70" customWidth="1"/>
    <col min="9999" max="9999" width="10.28515625" style="70" customWidth="1"/>
    <col min="10000" max="10000" width="10.85546875" style="70" customWidth="1"/>
    <col min="10001" max="10240" width="9.140625" style="70"/>
    <col min="10241" max="10241" width="22.85546875" style="70" customWidth="1"/>
    <col min="10242" max="10242" width="10.28515625" style="70" customWidth="1"/>
    <col min="10243" max="10243" width="9.85546875" style="70" customWidth="1"/>
    <col min="10244" max="10245" width="9.140625" style="70" customWidth="1"/>
    <col min="10246" max="10246" width="10" style="70" customWidth="1"/>
    <col min="10247" max="10248" width="9.140625" style="70" customWidth="1"/>
    <col min="10249" max="10249" width="9.42578125" style="70" customWidth="1"/>
    <col min="10250" max="10251" width="9.140625" style="70" customWidth="1"/>
    <col min="10252" max="10252" width="9.5703125" style="70" customWidth="1"/>
    <col min="10253" max="10253" width="9.140625" style="70" customWidth="1"/>
    <col min="10254" max="10254" width="13.7109375" style="70" customWidth="1"/>
    <col min="10255" max="10255" width="10.28515625" style="70" customWidth="1"/>
    <col min="10256" max="10256" width="10.85546875" style="70" customWidth="1"/>
    <col min="10257" max="10496" width="9.140625" style="70"/>
    <col min="10497" max="10497" width="22.85546875" style="70" customWidth="1"/>
    <col min="10498" max="10498" width="10.28515625" style="70" customWidth="1"/>
    <col min="10499" max="10499" width="9.85546875" style="70" customWidth="1"/>
    <col min="10500" max="10501" width="9.140625" style="70" customWidth="1"/>
    <col min="10502" max="10502" width="10" style="70" customWidth="1"/>
    <col min="10503" max="10504" width="9.140625" style="70" customWidth="1"/>
    <col min="10505" max="10505" width="9.42578125" style="70" customWidth="1"/>
    <col min="10506" max="10507" width="9.140625" style="70" customWidth="1"/>
    <col min="10508" max="10508" width="9.5703125" style="70" customWidth="1"/>
    <col min="10509" max="10509" width="9.140625" style="70" customWidth="1"/>
    <col min="10510" max="10510" width="13.7109375" style="70" customWidth="1"/>
    <col min="10511" max="10511" width="10.28515625" style="70" customWidth="1"/>
    <col min="10512" max="10512" width="10.85546875" style="70" customWidth="1"/>
    <col min="10513" max="10752" width="9.140625" style="70"/>
    <col min="10753" max="10753" width="22.85546875" style="70" customWidth="1"/>
    <col min="10754" max="10754" width="10.28515625" style="70" customWidth="1"/>
    <col min="10755" max="10755" width="9.85546875" style="70" customWidth="1"/>
    <col min="10756" max="10757" width="9.140625" style="70" customWidth="1"/>
    <col min="10758" max="10758" width="10" style="70" customWidth="1"/>
    <col min="10759" max="10760" width="9.140625" style="70" customWidth="1"/>
    <col min="10761" max="10761" width="9.42578125" style="70" customWidth="1"/>
    <col min="10762" max="10763" width="9.140625" style="70" customWidth="1"/>
    <col min="10764" max="10764" width="9.5703125" style="70" customWidth="1"/>
    <col min="10765" max="10765" width="9.140625" style="70" customWidth="1"/>
    <col min="10766" max="10766" width="13.7109375" style="70" customWidth="1"/>
    <col min="10767" max="10767" width="10.28515625" style="70" customWidth="1"/>
    <col min="10768" max="10768" width="10.85546875" style="70" customWidth="1"/>
    <col min="10769" max="11008" width="9.140625" style="70"/>
    <col min="11009" max="11009" width="22.85546875" style="70" customWidth="1"/>
    <col min="11010" max="11010" width="10.28515625" style="70" customWidth="1"/>
    <col min="11011" max="11011" width="9.85546875" style="70" customWidth="1"/>
    <col min="11012" max="11013" width="9.140625" style="70" customWidth="1"/>
    <col min="11014" max="11014" width="10" style="70" customWidth="1"/>
    <col min="11015" max="11016" width="9.140625" style="70" customWidth="1"/>
    <col min="11017" max="11017" width="9.42578125" style="70" customWidth="1"/>
    <col min="11018" max="11019" width="9.140625" style="70" customWidth="1"/>
    <col min="11020" max="11020" width="9.5703125" style="70" customWidth="1"/>
    <col min="11021" max="11021" width="9.140625" style="70" customWidth="1"/>
    <col min="11022" max="11022" width="13.7109375" style="70" customWidth="1"/>
    <col min="11023" max="11023" width="10.28515625" style="70" customWidth="1"/>
    <col min="11024" max="11024" width="10.85546875" style="70" customWidth="1"/>
    <col min="11025" max="11264" width="9.140625" style="70"/>
    <col min="11265" max="11265" width="22.85546875" style="70" customWidth="1"/>
    <col min="11266" max="11266" width="10.28515625" style="70" customWidth="1"/>
    <col min="11267" max="11267" width="9.85546875" style="70" customWidth="1"/>
    <col min="11268" max="11269" width="9.140625" style="70" customWidth="1"/>
    <col min="11270" max="11270" width="10" style="70" customWidth="1"/>
    <col min="11271" max="11272" width="9.140625" style="70" customWidth="1"/>
    <col min="11273" max="11273" width="9.42578125" style="70" customWidth="1"/>
    <col min="11274" max="11275" width="9.140625" style="70" customWidth="1"/>
    <col min="11276" max="11276" width="9.5703125" style="70" customWidth="1"/>
    <col min="11277" max="11277" width="9.140625" style="70" customWidth="1"/>
    <col min="11278" max="11278" width="13.7109375" style="70" customWidth="1"/>
    <col min="11279" max="11279" width="10.28515625" style="70" customWidth="1"/>
    <col min="11280" max="11280" width="10.85546875" style="70" customWidth="1"/>
    <col min="11281" max="11520" width="9.140625" style="70"/>
    <col min="11521" max="11521" width="22.85546875" style="70" customWidth="1"/>
    <col min="11522" max="11522" width="10.28515625" style="70" customWidth="1"/>
    <col min="11523" max="11523" width="9.85546875" style="70" customWidth="1"/>
    <col min="11524" max="11525" width="9.140625" style="70" customWidth="1"/>
    <col min="11526" max="11526" width="10" style="70" customWidth="1"/>
    <col min="11527" max="11528" width="9.140625" style="70" customWidth="1"/>
    <col min="11529" max="11529" width="9.42578125" style="70" customWidth="1"/>
    <col min="11530" max="11531" width="9.140625" style="70" customWidth="1"/>
    <col min="11532" max="11532" width="9.5703125" style="70" customWidth="1"/>
    <col min="11533" max="11533" width="9.140625" style="70" customWidth="1"/>
    <col min="11534" max="11534" width="13.7109375" style="70" customWidth="1"/>
    <col min="11535" max="11535" width="10.28515625" style="70" customWidth="1"/>
    <col min="11536" max="11536" width="10.85546875" style="70" customWidth="1"/>
    <col min="11537" max="11776" width="9.140625" style="70"/>
    <col min="11777" max="11777" width="22.85546875" style="70" customWidth="1"/>
    <col min="11778" max="11778" width="10.28515625" style="70" customWidth="1"/>
    <col min="11779" max="11779" width="9.85546875" style="70" customWidth="1"/>
    <col min="11780" max="11781" width="9.140625" style="70" customWidth="1"/>
    <col min="11782" max="11782" width="10" style="70" customWidth="1"/>
    <col min="11783" max="11784" width="9.140625" style="70" customWidth="1"/>
    <col min="11785" max="11785" width="9.42578125" style="70" customWidth="1"/>
    <col min="11786" max="11787" width="9.140625" style="70" customWidth="1"/>
    <col min="11788" max="11788" width="9.5703125" style="70" customWidth="1"/>
    <col min="11789" max="11789" width="9.140625" style="70" customWidth="1"/>
    <col min="11790" max="11790" width="13.7109375" style="70" customWidth="1"/>
    <col min="11791" max="11791" width="10.28515625" style="70" customWidth="1"/>
    <col min="11792" max="11792" width="10.85546875" style="70" customWidth="1"/>
    <col min="11793" max="12032" width="9.140625" style="70"/>
    <col min="12033" max="12033" width="22.85546875" style="70" customWidth="1"/>
    <col min="12034" max="12034" width="10.28515625" style="70" customWidth="1"/>
    <col min="12035" max="12035" width="9.85546875" style="70" customWidth="1"/>
    <col min="12036" max="12037" width="9.140625" style="70" customWidth="1"/>
    <col min="12038" max="12038" width="10" style="70" customWidth="1"/>
    <col min="12039" max="12040" width="9.140625" style="70" customWidth="1"/>
    <col min="12041" max="12041" width="9.42578125" style="70" customWidth="1"/>
    <col min="12042" max="12043" width="9.140625" style="70" customWidth="1"/>
    <col min="12044" max="12044" width="9.5703125" style="70" customWidth="1"/>
    <col min="12045" max="12045" width="9.140625" style="70" customWidth="1"/>
    <col min="12046" max="12046" width="13.7109375" style="70" customWidth="1"/>
    <col min="12047" max="12047" width="10.28515625" style="70" customWidth="1"/>
    <col min="12048" max="12048" width="10.85546875" style="70" customWidth="1"/>
    <col min="12049" max="12288" width="9.140625" style="70"/>
    <col min="12289" max="12289" width="22.85546875" style="70" customWidth="1"/>
    <col min="12290" max="12290" width="10.28515625" style="70" customWidth="1"/>
    <col min="12291" max="12291" width="9.85546875" style="70" customWidth="1"/>
    <col min="12292" max="12293" width="9.140625" style="70" customWidth="1"/>
    <col min="12294" max="12294" width="10" style="70" customWidth="1"/>
    <col min="12295" max="12296" width="9.140625" style="70" customWidth="1"/>
    <col min="12297" max="12297" width="9.42578125" style="70" customWidth="1"/>
    <col min="12298" max="12299" width="9.140625" style="70" customWidth="1"/>
    <col min="12300" max="12300" width="9.5703125" style="70" customWidth="1"/>
    <col min="12301" max="12301" width="9.140625" style="70" customWidth="1"/>
    <col min="12302" max="12302" width="13.7109375" style="70" customWidth="1"/>
    <col min="12303" max="12303" width="10.28515625" style="70" customWidth="1"/>
    <col min="12304" max="12304" width="10.85546875" style="70" customWidth="1"/>
    <col min="12305" max="12544" width="9.140625" style="70"/>
    <col min="12545" max="12545" width="22.85546875" style="70" customWidth="1"/>
    <col min="12546" max="12546" width="10.28515625" style="70" customWidth="1"/>
    <col min="12547" max="12547" width="9.85546875" style="70" customWidth="1"/>
    <col min="12548" max="12549" width="9.140625" style="70" customWidth="1"/>
    <col min="12550" max="12550" width="10" style="70" customWidth="1"/>
    <col min="12551" max="12552" width="9.140625" style="70" customWidth="1"/>
    <col min="12553" max="12553" width="9.42578125" style="70" customWidth="1"/>
    <col min="12554" max="12555" width="9.140625" style="70" customWidth="1"/>
    <col min="12556" max="12556" width="9.5703125" style="70" customWidth="1"/>
    <col min="12557" max="12557" width="9.140625" style="70" customWidth="1"/>
    <col min="12558" max="12558" width="13.7109375" style="70" customWidth="1"/>
    <col min="12559" max="12559" width="10.28515625" style="70" customWidth="1"/>
    <col min="12560" max="12560" width="10.85546875" style="70" customWidth="1"/>
    <col min="12561" max="12800" width="9.140625" style="70"/>
    <col min="12801" max="12801" width="22.85546875" style="70" customWidth="1"/>
    <col min="12802" max="12802" width="10.28515625" style="70" customWidth="1"/>
    <col min="12803" max="12803" width="9.85546875" style="70" customWidth="1"/>
    <col min="12804" max="12805" width="9.140625" style="70" customWidth="1"/>
    <col min="12806" max="12806" width="10" style="70" customWidth="1"/>
    <col min="12807" max="12808" width="9.140625" style="70" customWidth="1"/>
    <col min="12809" max="12809" width="9.42578125" style="70" customWidth="1"/>
    <col min="12810" max="12811" width="9.140625" style="70" customWidth="1"/>
    <col min="12812" max="12812" width="9.5703125" style="70" customWidth="1"/>
    <col min="12813" max="12813" width="9.140625" style="70" customWidth="1"/>
    <col min="12814" max="12814" width="13.7109375" style="70" customWidth="1"/>
    <col min="12815" max="12815" width="10.28515625" style="70" customWidth="1"/>
    <col min="12816" max="12816" width="10.85546875" style="70" customWidth="1"/>
    <col min="12817" max="13056" width="9.140625" style="70"/>
    <col min="13057" max="13057" width="22.85546875" style="70" customWidth="1"/>
    <col min="13058" max="13058" width="10.28515625" style="70" customWidth="1"/>
    <col min="13059" max="13059" width="9.85546875" style="70" customWidth="1"/>
    <col min="13060" max="13061" width="9.140625" style="70" customWidth="1"/>
    <col min="13062" max="13062" width="10" style="70" customWidth="1"/>
    <col min="13063" max="13064" width="9.140625" style="70" customWidth="1"/>
    <col min="13065" max="13065" width="9.42578125" style="70" customWidth="1"/>
    <col min="13066" max="13067" width="9.140625" style="70" customWidth="1"/>
    <col min="13068" max="13068" width="9.5703125" style="70" customWidth="1"/>
    <col min="13069" max="13069" width="9.140625" style="70" customWidth="1"/>
    <col min="13070" max="13070" width="13.7109375" style="70" customWidth="1"/>
    <col min="13071" max="13071" width="10.28515625" style="70" customWidth="1"/>
    <col min="13072" max="13072" width="10.85546875" style="70" customWidth="1"/>
    <col min="13073" max="13312" width="9.140625" style="70"/>
    <col min="13313" max="13313" width="22.85546875" style="70" customWidth="1"/>
    <col min="13314" max="13314" width="10.28515625" style="70" customWidth="1"/>
    <col min="13315" max="13315" width="9.85546875" style="70" customWidth="1"/>
    <col min="13316" max="13317" width="9.140625" style="70" customWidth="1"/>
    <col min="13318" max="13318" width="10" style="70" customWidth="1"/>
    <col min="13319" max="13320" width="9.140625" style="70" customWidth="1"/>
    <col min="13321" max="13321" width="9.42578125" style="70" customWidth="1"/>
    <col min="13322" max="13323" width="9.140625" style="70" customWidth="1"/>
    <col min="13324" max="13324" width="9.5703125" style="70" customWidth="1"/>
    <col min="13325" max="13325" width="9.140625" style="70" customWidth="1"/>
    <col min="13326" max="13326" width="13.7109375" style="70" customWidth="1"/>
    <col min="13327" max="13327" width="10.28515625" style="70" customWidth="1"/>
    <col min="13328" max="13328" width="10.85546875" style="70" customWidth="1"/>
    <col min="13329" max="13568" width="9.140625" style="70"/>
    <col min="13569" max="13569" width="22.85546875" style="70" customWidth="1"/>
    <col min="13570" max="13570" width="10.28515625" style="70" customWidth="1"/>
    <col min="13571" max="13571" width="9.85546875" style="70" customWidth="1"/>
    <col min="13572" max="13573" width="9.140625" style="70" customWidth="1"/>
    <col min="13574" max="13574" width="10" style="70" customWidth="1"/>
    <col min="13575" max="13576" width="9.140625" style="70" customWidth="1"/>
    <col min="13577" max="13577" width="9.42578125" style="70" customWidth="1"/>
    <col min="13578" max="13579" width="9.140625" style="70" customWidth="1"/>
    <col min="13580" max="13580" width="9.5703125" style="70" customWidth="1"/>
    <col min="13581" max="13581" width="9.140625" style="70" customWidth="1"/>
    <col min="13582" max="13582" width="13.7109375" style="70" customWidth="1"/>
    <col min="13583" max="13583" width="10.28515625" style="70" customWidth="1"/>
    <col min="13584" max="13584" width="10.85546875" style="70" customWidth="1"/>
    <col min="13585" max="13824" width="9.140625" style="70"/>
    <col min="13825" max="13825" width="22.85546875" style="70" customWidth="1"/>
    <col min="13826" max="13826" width="10.28515625" style="70" customWidth="1"/>
    <col min="13827" max="13827" width="9.85546875" style="70" customWidth="1"/>
    <col min="13828" max="13829" width="9.140625" style="70" customWidth="1"/>
    <col min="13830" max="13830" width="10" style="70" customWidth="1"/>
    <col min="13831" max="13832" width="9.140625" style="70" customWidth="1"/>
    <col min="13833" max="13833" width="9.42578125" style="70" customWidth="1"/>
    <col min="13834" max="13835" width="9.140625" style="70" customWidth="1"/>
    <col min="13836" max="13836" width="9.5703125" style="70" customWidth="1"/>
    <col min="13837" max="13837" width="9.140625" style="70" customWidth="1"/>
    <col min="13838" max="13838" width="13.7109375" style="70" customWidth="1"/>
    <col min="13839" max="13839" width="10.28515625" style="70" customWidth="1"/>
    <col min="13840" max="13840" width="10.85546875" style="70" customWidth="1"/>
    <col min="13841" max="14080" width="9.140625" style="70"/>
    <col min="14081" max="14081" width="22.85546875" style="70" customWidth="1"/>
    <col min="14082" max="14082" width="10.28515625" style="70" customWidth="1"/>
    <col min="14083" max="14083" width="9.85546875" style="70" customWidth="1"/>
    <col min="14084" max="14085" width="9.140625" style="70" customWidth="1"/>
    <col min="14086" max="14086" width="10" style="70" customWidth="1"/>
    <col min="14087" max="14088" width="9.140625" style="70" customWidth="1"/>
    <col min="14089" max="14089" width="9.42578125" style="70" customWidth="1"/>
    <col min="14090" max="14091" width="9.140625" style="70" customWidth="1"/>
    <col min="14092" max="14092" width="9.5703125" style="70" customWidth="1"/>
    <col min="14093" max="14093" width="9.140625" style="70" customWidth="1"/>
    <col min="14094" max="14094" width="13.7109375" style="70" customWidth="1"/>
    <col min="14095" max="14095" width="10.28515625" style="70" customWidth="1"/>
    <col min="14096" max="14096" width="10.85546875" style="70" customWidth="1"/>
    <col min="14097" max="14336" width="9.140625" style="70"/>
    <col min="14337" max="14337" width="22.85546875" style="70" customWidth="1"/>
    <col min="14338" max="14338" width="10.28515625" style="70" customWidth="1"/>
    <col min="14339" max="14339" width="9.85546875" style="70" customWidth="1"/>
    <col min="14340" max="14341" width="9.140625" style="70" customWidth="1"/>
    <col min="14342" max="14342" width="10" style="70" customWidth="1"/>
    <col min="14343" max="14344" width="9.140625" style="70" customWidth="1"/>
    <col min="14345" max="14345" width="9.42578125" style="70" customWidth="1"/>
    <col min="14346" max="14347" width="9.140625" style="70" customWidth="1"/>
    <col min="14348" max="14348" width="9.5703125" style="70" customWidth="1"/>
    <col min="14349" max="14349" width="9.140625" style="70" customWidth="1"/>
    <col min="14350" max="14350" width="13.7109375" style="70" customWidth="1"/>
    <col min="14351" max="14351" width="10.28515625" style="70" customWidth="1"/>
    <col min="14352" max="14352" width="10.85546875" style="70" customWidth="1"/>
    <col min="14353" max="14592" width="9.140625" style="70"/>
    <col min="14593" max="14593" width="22.85546875" style="70" customWidth="1"/>
    <col min="14594" max="14594" width="10.28515625" style="70" customWidth="1"/>
    <col min="14595" max="14595" width="9.85546875" style="70" customWidth="1"/>
    <col min="14596" max="14597" width="9.140625" style="70" customWidth="1"/>
    <col min="14598" max="14598" width="10" style="70" customWidth="1"/>
    <col min="14599" max="14600" width="9.140625" style="70" customWidth="1"/>
    <col min="14601" max="14601" width="9.42578125" style="70" customWidth="1"/>
    <col min="14602" max="14603" width="9.140625" style="70" customWidth="1"/>
    <col min="14604" max="14604" width="9.5703125" style="70" customWidth="1"/>
    <col min="14605" max="14605" width="9.140625" style="70" customWidth="1"/>
    <col min="14606" max="14606" width="13.7109375" style="70" customWidth="1"/>
    <col min="14607" max="14607" width="10.28515625" style="70" customWidth="1"/>
    <col min="14608" max="14608" width="10.85546875" style="70" customWidth="1"/>
    <col min="14609" max="14848" width="9.140625" style="70"/>
    <col min="14849" max="14849" width="22.85546875" style="70" customWidth="1"/>
    <col min="14850" max="14850" width="10.28515625" style="70" customWidth="1"/>
    <col min="14851" max="14851" width="9.85546875" style="70" customWidth="1"/>
    <col min="14852" max="14853" width="9.140625" style="70" customWidth="1"/>
    <col min="14854" max="14854" width="10" style="70" customWidth="1"/>
    <col min="14855" max="14856" width="9.140625" style="70" customWidth="1"/>
    <col min="14857" max="14857" width="9.42578125" style="70" customWidth="1"/>
    <col min="14858" max="14859" width="9.140625" style="70" customWidth="1"/>
    <col min="14860" max="14860" width="9.5703125" style="70" customWidth="1"/>
    <col min="14861" max="14861" width="9.140625" style="70" customWidth="1"/>
    <col min="14862" max="14862" width="13.7109375" style="70" customWidth="1"/>
    <col min="14863" max="14863" width="10.28515625" style="70" customWidth="1"/>
    <col min="14864" max="14864" width="10.85546875" style="70" customWidth="1"/>
    <col min="14865" max="15104" width="9.140625" style="70"/>
    <col min="15105" max="15105" width="22.85546875" style="70" customWidth="1"/>
    <col min="15106" max="15106" width="10.28515625" style="70" customWidth="1"/>
    <col min="15107" max="15107" width="9.85546875" style="70" customWidth="1"/>
    <col min="15108" max="15109" width="9.140625" style="70" customWidth="1"/>
    <col min="15110" max="15110" width="10" style="70" customWidth="1"/>
    <col min="15111" max="15112" width="9.140625" style="70" customWidth="1"/>
    <col min="15113" max="15113" width="9.42578125" style="70" customWidth="1"/>
    <col min="15114" max="15115" width="9.140625" style="70" customWidth="1"/>
    <col min="15116" max="15116" width="9.5703125" style="70" customWidth="1"/>
    <col min="15117" max="15117" width="9.140625" style="70" customWidth="1"/>
    <col min="15118" max="15118" width="13.7109375" style="70" customWidth="1"/>
    <col min="15119" max="15119" width="10.28515625" style="70" customWidth="1"/>
    <col min="15120" max="15120" width="10.85546875" style="70" customWidth="1"/>
    <col min="15121" max="15360" width="9.140625" style="70"/>
    <col min="15361" max="15361" width="22.85546875" style="70" customWidth="1"/>
    <col min="15362" max="15362" width="10.28515625" style="70" customWidth="1"/>
    <col min="15363" max="15363" width="9.85546875" style="70" customWidth="1"/>
    <col min="15364" max="15365" width="9.140625" style="70" customWidth="1"/>
    <col min="15366" max="15366" width="10" style="70" customWidth="1"/>
    <col min="15367" max="15368" width="9.140625" style="70" customWidth="1"/>
    <col min="15369" max="15369" width="9.42578125" style="70" customWidth="1"/>
    <col min="15370" max="15371" width="9.140625" style="70" customWidth="1"/>
    <col min="15372" max="15372" width="9.5703125" style="70" customWidth="1"/>
    <col min="15373" max="15373" width="9.140625" style="70" customWidth="1"/>
    <col min="15374" max="15374" width="13.7109375" style="70" customWidth="1"/>
    <col min="15375" max="15375" width="10.28515625" style="70" customWidth="1"/>
    <col min="15376" max="15376" width="10.85546875" style="70" customWidth="1"/>
    <col min="15377" max="15616" width="9.140625" style="70"/>
    <col min="15617" max="15617" width="22.85546875" style="70" customWidth="1"/>
    <col min="15618" max="15618" width="10.28515625" style="70" customWidth="1"/>
    <col min="15619" max="15619" width="9.85546875" style="70" customWidth="1"/>
    <col min="15620" max="15621" width="9.140625" style="70" customWidth="1"/>
    <col min="15622" max="15622" width="10" style="70" customWidth="1"/>
    <col min="15623" max="15624" width="9.140625" style="70" customWidth="1"/>
    <col min="15625" max="15625" width="9.42578125" style="70" customWidth="1"/>
    <col min="15626" max="15627" width="9.140625" style="70" customWidth="1"/>
    <col min="15628" max="15628" width="9.5703125" style="70" customWidth="1"/>
    <col min="15629" max="15629" width="9.140625" style="70" customWidth="1"/>
    <col min="15630" max="15630" width="13.7109375" style="70" customWidth="1"/>
    <col min="15631" max="15631" width="10.28515625" style="70" customWidth="1"/>
    <col min="15632" max="15632" width="10.85546875" style="70" customWidth="1"/>
    <col min="15633" max="15872" width="9.140625" style="70"/>
    <col min="15873" max="15873" width="22.85546875" style="70" customWidth="1"/>
    <col min="15874" max="15874" width="10.28515625" style="70" customWidth="1"/>
    <col min="15875" max="15875" width="9.85546875" style="70" customWidth="1"/>
    <col min="15876" max="15877" width="9.140625" style="70" customWidth="1"/>
    <col min="15878" max="15878" width="10" style="70" customWidth="1"/>
    <col min="15879" max="15880" width="9.140625" style="70" customWidth="1"/>
    <col min="15881" max="15881" width="9.42578125" style="70" customWidth="1"/>
    <col min="15882" max="15883" width="9.140625" style="70" customWidth="1"/>
    <col min="15884" max="15884" width="9.5703125" style="70" customWidth="1"/>
    <col min="15885" max="15885" width="9.140625" style="70" customWidth="1"/>
    <col min="15886" max="15886" width="13.7109375" style="70" customWidth="1"/>
    <col min="15887" max="15887" width="10.28515625" style="70" customWidth="1"/>
    <col min="15888" max="15888" width="10.85546875" style="70" customWidth="1"/>
    <col min="15889" max="16128" width="9.140625" style="70"/>
    <col min="16129" max="16129" width="22.85546875" style="70" customWidth="1"/>
    <col min="16130" max="16130" width="10.28515625" style="70" customWidth="1"/>
    <col min="16131" max="16131" width="9.85546875" style="70" customWidth="1"/>
    <col min="16132" max="16133" width="9.140625" style="70" customWidth="1"/>
    <col min="16134" max="16134" width="10" style="70" customWidth="1"/>
    <col min="16135" max="16136" width="9.140625" style="70" customWidth="1"/>
    <col min="16137" max="16137" width="9.42578125" style="70" customWidth="1"/>
    <col min="16138" max="16139" width="9.140625" style="70" customWidth="1"/>
    <col min="16140" max="16140" width="9.5703125" style="70" customWidth="1"/>
    <col min="16141" max="16141" width="9.140625" style="70" customWidth="1"/>
    <col min="16142" max="16142" width="13.7109375" style="70" customWidth="1"/>
    <col min="16143" max="16143" width="10.28515625" style="70" customWidth="1"/>
    <col min="16144" max="16144" width="10.85546875" style="70" customWidth="1"/>
    <col min="16145" max="16384" width="9.140625" style="70"/>
  </cols>
  <sheetData>
    <row r="1" spans="1:26" ht="34.5" customHeight="1" x14ac:dyDescent="0.2">
      <c r="A1" s="366" t="s">
        <v>81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1:26" ht="32.25" customHeight="1" x14ac:dyDescent="0.2">
      <c r="A2" s="367" t="s">
        <v>82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</row>
    <row r="3" spans="1:26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N3" s="71"/>
      <c r="O3" s="71"/>
      <c r="P3" s="72" t="s">
        <v>83</v>
      </c>
    </row>
    <row r="4" spans="1:26" ht="15.75" customHeight="1" x14ac:dyDescent="0.2">
      <c r="A4" s="364"/>
      <c r="B4" s="362" t="s">
        <v>197</v>
      </c>
      <c r="C4" s="362"/>
      <c r="D4" s="362"/>
      <c r="E4" s="363" t="s">
        <v>79</v>
      </c>
      <c r="F4" s="365"/>
      <c r="G4" s="365"/>
      <c r="H4" s="365"/>
      <c r="I4" s="365"/>
      <c r="J4" s="365"/>
      <c r="K4" s="356" t="s">
        <v>231</v>
      </c>
      <c r="L4" s="357"/>
      <c r="M4" s="358"/>
      <c r="N4" s="362" t="s">
        <v>80</v>
      </c>
      <c r="O4" s="362"/>
      <c r="P4" s="363"/>
      <c r="Q4" s="73"/>
    </row>
    <row r="5" spans="1:26" ht="36.75" customHeight="1" x14ac:dyDescent="0.2">
      <c r="A5" s="364"/>
      <c r="B5" s="362"/>
      <c r="C5" s="362"/>
      <c r="D5" s="362"/>
      <c r="E5" s="362" t="s">
        <v>78</v>
      </c>
      <c r="F5" s="362"/>
      <c r="G5" s="362"/>
      <c r="H5" s="362" t="s">
        <v>77</v>
      </c>
      <c r="I5" s="362"/>
      <c r="J5" s="362"/>
      <c r="K5" s="359"/>
      <c r="L5" s="360"/>
      <c r="M5" s="361"/>
      <c r="N5" s="362"/>
      <c r="O5" s="362"/>
      <c r="P5" s="363"/>
      <c r="Q5" s="73"/>
    </row>
    <row r="6" spans="1:26" ht="35.25" customHeight="1" x14ac:dyDescent="0.2">
      <c r="A6" s="364"/>
      <c r="B6" s="21" t="s">
        <v>195</v>
      </c>
      <c r="C6" s="21" t="s">
        <v>76</v>
      </c>
      <c r="D6" s="21" t="s">
        <v>196</v>
      </c>
      <c r="E6" s="21" t="s">
        <v>195</v>
      </c>
      <c r="F6" s="21" t="s">
        <v>76</v>
      </c>
      <c r="G6" s="21" t="s">
        <v>196</v>
      </c>
      <c r="H6" s="21" t="s">
        <v>195</v>
      </c>
      <c r="I6" s="21" t="s">
        <v>76</v>
      </c>
      <c r="J6" s="21" t="s">
        <v>196</v>
      </c>
      <c r="K6" s="21" t="s">
        <v>195</v>
      </c>
      <c r="L6" s="21" t="s">
        <v>76</v>
      </c>
      <c r="M6" s="22" t="s">
        <v>196</v>
      </c>
      <c r="N6" s="21" t="s">
        <v>195</v>
      </c>
      <c r="O6" s="21" t="s">
        <v>76</v>
      </c>
      <c r="P6" s="22" t="s">
        <v>196</v>
      </c>
      <c r="Q6" s="73"/>
    </row>
    <row r="7" spans="1:26" ht="12.75" customHeight="1" x14ac:dyDescent="0.2">
      <c r="A7" s="74" t="s">
        <v>84</v>
      </c>
      <c r="B7" s="75">
        <f>SUM(B8:B27)</f>
        <v>64595.740000000013</v>
      </c>
      <c r="C7" s="75">
        <f>SUM(C8:C27)</f>
        <v>61557.110000000008</v>
      </c>
      <c r="D7" s="75">
        <f>B7/C7*100</f>
        <v>104.93627787269415</v>
      </c>
      <c r="E7" s="75">
        <f>SUM(E8:E27)</f>
        <v>47841.39</v>
      </c>
      <c r="F7" s="75">
        <f>SUM(F8:F27)</f>
        <v>44769.44999999999</v>
      </c>
      <c r="G7" s="249">
        <f>E7/F7%</f>
        <v>106.86168804843484</v>
      </c>
      <c r="H7" s="75">
        <f>SUM(H8:H27)</f>
        <v>16754.349999999999</v>
      </c>
      <c r="I7" s="75">
        <f>SUM(I8:I27)</f>
        <v>16787.66</v>
      </c>
      <c r="J7" s="75">
        <f>H7/I7*100</f>
        <v>99.801580446589938</v>
      </c>
      <c r="K7" s="75">
        <f>SUM(K8:K27)</f>
        <v>57984.6</v>
      </c>
      <c r="L7" s="75">
        <f>SUM(L8:L27)</f>
        <v>61951.039999999986</v>
      </c>
      <c r="M7" s="75">
        <f>K7/L7*100</f>
        <v>93.597460187916141</v>
      </c>
      <c r="N7" s="75">
        <f>SUM(N8:N27)</f>
        <v>122580.34000000001</v>
      </c>
      <c r="O7" s="75">
        <f>SUM(O8:O27)</f>
        <v>123508.15</v>
      </c>
      <c r="P7" s="75">
        <f>N7/O7*100</f>
        <v>99.248786416119117</v>
      </c>
      <c r="Q7" s="77"/>
      <c r="R7" s="78"/>
      <c r="S7" s="78"/>
      <c r="T7" s="77"/>
      <c r="U7" s="78"/>
      <c r="V7" s="78"/>
      <c r="W7" s="77"/>
      <c r="X7" s="78"/>
      <c r="Y7" s="78"/>
      <c r="Z7" s="77"/>
    </row>
    <row r="8" spans="1:26" ht="12.75" customHeight="1" x14ac:dyDescent="0.2">
      <c r="A8" s="79" t="s">
        <v>85</v>
      </c>
      <c r="B8" s="75">
        <f>E8+H8</f>
        <v>3921.46</v>
      </c>
      <c r="C8" s="75">
        <f>F8+I8</f>
        <v>3964.0299999999997</v>
      </c>
      <c r="D8" s="75">
        <f t="shared" ref="D8:D27" si="0">B8/C8*100</f>
        <v>98.92609289031617</v>
      </c>
      <c r="E8" s="249">
        <v>1869.54</v>
      </c>
      <c r="F8" s="249">
        <v>1937.91</v>
      </c>
      <c r="G8" s="249">
        <f t="shared" ref="G8:G25" si="1">E8/F8%</f>
        <v>96.471972382618375</v>
      </c>
      <c r="H8" s="249">
        <v>2051.92</v>
      </c>
      <c r="I8" s="250">
        <v>2026.12</v>
      </c>
      <c r="J8" s="75">
        <f t="shared" ref="J8:J24" si="2">H8/I8*100</f>
        <v>101.27336979053561</v>
      </c>
      <c r="K8" s="249">
        <v>1417.8</v>
      </c>
      <c r="L8" s="250">
        <v>1382.72</v>
      </c>
      <c r="M8" s="75">
        <f t="shared" ref="M8:M27" si="3">K8/L8*100</f>
        <v>102.53702846563296</v>
      </c>
      <c r="N8" s="253">
        <f>K8+B8</f>
        <v>5339.26</v>
      </c>
      <c r="O8" s="253">
        <f>L8+C8</f>
        <v>5346.75</v>
      </c>
      <c r="P8" s="75">
        <f>N8/O8*100</f>
        <v>99.859914901575735</v>
      </c>
      <c r="Q8" s="77"/>
      <c r="R8" s="78"/>
      <c r="S8" s="78"/>
      <c r="T8" s="77"/>
      <c r="U8" s="78"/>
      <c r="V8" s="78"/>
      <c r="W8" s="77"/>
      <c r="X8" s="78"/>
      <c r="Y8" s="78"/>
      <c r="Z8" s="77"/>
    </row>
    <row r="9" spans="1:26" ht="12.75" customHeight="1" x14ac:dyDescent="0.2">
      <c r="A9" s="80" t="s">
        <v>86</v>
      </c>
      <c r="B9" s="75">
        <f t="shared" ref="B9:B27" si="4">E9+H9</f>
        <v>10648.53</v>
      </c>
      <c r="C9" s="75">
        <f t="shared" ref="C9:C27" si="5">F9+I9</f>
        <v>10558.45</v>
      </c>
      <c r="D9" s="75">
        <f t="shared" si="0"/>
        <v>100.85315552945744</v>
      </c>
      <c r="E9" s="249">
        <v>10096.530000000001</v>
      </c>
      <c r="F9" s="249">
        <v>9974.2000000000007</v>
      </c>
      <c r="G9" s="249">
        <f t="shared" si="1"/>
        <v>101.22646427783683</v>
      </c>
      <c r="H9" s="249">
        <v>552</v>
      </c>
      <c r="I9" s="250">
        <v>584.25</v>
      </c>
      <c r="J9" s="75">
        <f t="shared" si="2"/>
        <v>94.480102695763804</v>
      </c>
      <c r="K9" s="249">
        <v>4864.5</v>
      </c>
      <c r="L9" s="250">
        <v>4960.07</v>
      </c>
      <c r="M9" s="75">
        <f t="shared" si="3"/>
        <v>98.073212676434011</v>
      </c>
      <c r="N9" s="253">
        <f t="shared" ref="N9:O27" si="6">K9+B9</f>
        <v>15513.03</v>
      </c>
      <c r="O9" s="253">
        <f t="shared" si="6"/>
        <v>15518.52</v>
      </c>
      <c r="P9" s="75">
        <f t="shared" ref="P9:P25" si="7">N9/O9*100</f>
        <v>99.9646229150718</v>
      </c>
      <c r="Q9" s="77"/>
      <c r="R9" s="78"/>
      <c r="S9" s="78"/>
      <c r="T9" s="77"/>
      <c r="U9" s="78"/>
      <c r="V9" s="78"/>
      <c r="W9" s="77"/>
      <c r="X9" s="78"/>
      <c r="Y9" s="78"/>
      <c r="Z9" s="77"/>
    </row>
    <row r="10" spans="1:26" ht="12.75" customHeight="1" x14ac:dyDescent="0.2">
      <c r="A10" s="80" t="s">
        <v>87</v>
      </c>
      <c r="B10" s="75">
        <f t="shared" si="4"/>
        <v>2448</v>
      </c>
      <c r="C10" s="75">
        <f t="shared" si="5"/>
        <v>2396.25</v>
      </c>
      <c r="D10" s="75">
        <f t="shared" si="0"/>
        <v>102.15962441314555</v>
      </c>
      <c r="E10" s="249">
        <v>884.8</v>
      </c>
      <c r="F10" s="249">
        <v>949.88</v>
      </c>
      <c r="G10" s="249">
        <f t="shared" si="1"/>
        <v>93.148608245252035</v>
      </c>
      <c r="H10" s="249">
        <v>1563.2</v>
      </c>
      <c r="I10" s="250">
        <v>1446.37</v>
      </c>
      <c r="J10" s="75">
        <f t="shared" si="2"/>
        <v>108.07746288985531</v>
      </c>
      <c r="K10" s="249">
        <v>5035.5</v>
      </c>
      <c r="L10" s="250">
        <v>4994.04</v>
      </c>
      <c r="M10" s="75">
        <f t="shared" si="3"/>
        <v>100.8301895859865</v>
      </c>
      <c r="N10" s="253">
        <f t="shared" si="6"/>
        <v>7483.5</v>
      </c>
      <c r="O10" s="253">
        <f t="shared" si="6"/>
        <v>7390.29</v>
      </c>
      <c r="P10" s="75">
        <f t="shared" si="7"/>
        <v>101.26124955854236</v>
      </c>
      <c r="Q10" s="77"/>
      <c r="R10" s="78"/>
      <c r="S10" s="78"/>
      <c r="T10" s="77"/>
      <c r="U10" s="78"/>
      <c r="V10" s="78"/>
      <c r="W10" s="77"/>
      <c r="X10" s="78"/>
      <c r="Y10" s="78"/>
      <c r="Z10" s="77"/>
    </row>
    <row r="11" spans="1:26" ht="12.75" customHeight="1" x14ac:dyDescent="0.2">
      <c r="A11" s="80" t="s">
        <v>88</v>
      </c>
      <c r="B11" s="75">
        <f t="shared" si="4"/>
        <v>13187.41</v>
      </c>
      <c r="C11" s="75">
        <f t="shared" si="5"/>
        <v>11514.449999999999</v>
      </c>
      <c r="D11" s="75">
        <f t="shared" si="0"/>
        <v>114.52922197760206</v>
      </c>
      <c r="E11" s="249">
        <v>12134.21</v>
      </c>
      <c r="F11" s="249">
        <v>10352.81</v>
      </c>
      <c r="G11" s="249">
        <f t="shared" si="1"/>
        <v>117.20692256498477</v>
      </c>
      <c r="H11" s="249">
        <v>1053.2</v>
      </c>
      <c r="I11" s="250">
        <v>1161.6400000000001</v>
      </c>
      <c r="J11" s="75">
        <f t="shared" si="2"/>
        <v>90.664922006817932</v>
      </c>
      <c r="K11" s="249">
        <v>3187.9</v>
      </c>
      <c r="L11" s="250">
        <v>3701.43</v>
      </c>
      <c r="M11" s="75">
        <f t="shared" si="3"/>
        <v>86.126172857517233</v>
      </c>
      <c r="N11" s="253">
        <f t="shared" si="6"/>
        <v>16375.31</v>
      </c>
      <c r="O11" s="253">
        <f t="shared" si="6"/>
        <v>15215.88</v>
      </c>
      <c r="P11" s="75">
        <f t="shared" si="7"/>
        <v>107.619868190338</v>
      </c>
      <c r="Q11" s="77"/>
      <c r="R11" s="78"/>
      <c r="S11" s="78"/>
      <c r="T11" s="77"/>
      <c r="U11" s="78"/>
      <c r="V11" s="78"/>
      <c r="W11" s="77"/>
      <c r="X11" s="78"/>
      <c r="Y11" s="78"/>
      <c r="Z11" s="77"/>
    </row>
    <row r="12" spans="1:26" ht="12.75" customHeight="1" x14ac:dyDescent="0.2">
      <c r="A12" s="80" t="s">
        <v>89</v>
      </c>
      <c r="B12" s="75">
        <f t="shared" si="4"/>
        <v>801.4</v>
      </c>
      <c r="C12" s="75">
        <f t="shared" si="5"/>
        <v>873.13</v>
      </c>
      <c r="D12" s="75">
        <f t="shared" si="0"/>
        <v>91.784728505491728</v>
      </c>
      <c r="E12" s="249">
        <v>46</v>
      </c>
      <c r="F12" s="249">
        <v>29.21</v>
      </c>
      <c r="G12" s="249">
        <f t="shared" si="1"/>
        <v>157.4803149606299</v>
      </c>
      <c r="H12" s="249">
        <v>755.4</v>
      </c>
      <c r="I12" s="250">
        <v>843.92</v>
      </c>
      <c r="J12" s="75">
        <f t="shared" si="2"/>
        <v>89.510854109394259</v>
      </c>
      <c r="K12" s="249">
        <v>1866</v>
      </c>
      <c r="L12" s="250">
        <v>2072.35</v>
      </c>
      <c r="M12" s="75">
        <f t="shared" si="3"/>
        <v>90.042705141506019</v>
      </c>
      <c r="N12" s="253">
        <f t="shared" si="6"/>
        <v>2667.4</v>
      </c>
      <c r="O12" s="253">
        <f t="shared" si="6"/>
        <v>2945.48</v>
      </c>
      <c r="P12" s="75">
        <f t="shared" si="7"/>
        <v>90.559093933756131</v>
      </c>
      <c r="Q12" s="77"/>
      <c r="R12" s="78"/>
      <c r="S12" s="78"/>
      <c r="T12" s="77"/>
      <c r="U12" s="78"/>
      <c r="V12" s="78"/>
      <c r="W12" s="77"/>
      <c r="X12" s="78"/>
      <c r="Y12" s="78"/>
      <c r="Z12" s="77"/>
    </row>
    <row r="13" spans="1:26" ht="12.75" customHeight="1" x14ac:dyDescent="0.2">
      <c r="A13" s="80" t="s">
        <v>90</v>
      </c>
      <c r="B13" s="75">
        <f t="shared" si="4"/>
        <v>3244.15</v>
      </c>
      <c r="C13" s="75">
        <f t="shared" si="5"/>
        <v>3101.5699999999997</v>
      </c>
      <c r="D13" s="75">
        <f t="shared" si="0"/>
        <v>104.59702666713954</v>
      </c>
      <c r="E13" s="249">
        <v>1712.65</v>
      </c>
      <c r="F13" s="249">
        <v>1687.6</v>
      </c>
      <c r="G13" s="249">
        <f t="shared" si="1"/>
        <v>101.48435648257883</v>
      </c>
      <c r="H13" s="249">
        <v>1531.5</v>
      </c>
      <c r="I13" s="250">
        <v>1413.97</v>
      </c>
      <c r="J13" s="75">
        <f t="shared" si="2"/>
        <v>108.31205754011755</v>
      </c>
      <c r="K13" s="249">
        <v>2140.4</v>
      </c>
      <c r="L13" s="250">
        <v>2168.48</v>
      </c>
      <c r="M13" s="75">
        <f t="shared" si="3"/>
        <v>98.70508374529625</v>
      </c>
      <c r="N13" s="253">
        <f t="shared" si="6"/>
        <v>5384.55</v>
      </c>
      <c r="O13" s="253">
        <f t="shared" si="6"/>
        <v>5270.0499999999993</v>
      </c>
      <c r="P13" s="75">
        <f t="shared" si="7"/>
        <v>102.17265490839746</v>
      </c>
      <c r="Q13" s="77"/>
      <c r="R13" s="78"/>
      <c r="S13" s="78"/>
      <c r="T13" s="77"/>
      <c r="U13" s="78"/>
      <c r="V13" s="78"/>
      <c r="W13" s="77"/>
      <c r="X13" s="78"/>
      <c r="Y13" s="78"/>
      <c r="Z13" s="77"/>
    </row>
    <row r="14" spans="1:26" ht="12.75" customHeight="1" x14ac:dyDescent="0.2">
      <c r="A14" s="80" t="s">
        <v>91</v>
      </c>
      <c r="B14" s="75">
        <f t="shared" si="4"/>
        <v>3318.06</v>
      </c>
      <c r="C14" s="75">
        <f t="shared" si="5"/>
        <v>3179.38</v>
      </c>
      <c r="D14" s="75">
        <f t="shared" si="0"/>
        <v>104.36185671420213</v>
      </c>
      <c r="E14" s="249">
        <v>1791.76</v>
      </c>
      <c r="F14" s="249">
        <v>1667.09</v>
      </c>
      <c r="G14" s="249">
        <f t="shared" si="1"/>
        <v>107.47830051167004</v>
      </c>
      <c r="H14" s="249">
        <v>1526.3</v>
      </c>
      <c r="I14" s="250">
        <v>1512.29</v>
      </c>
      <c r="J14" s="75">
        <f t="shared" si="2"/>
        <v>100.92640961720305</v>
      </c>
      <c r="K14" s="249">
        <v>4217</v>
      </c>
      <c r="L14" s="250">
        <v>4251.6899999999996</v>
      </c>
      <c r="M14" s="75">
        <f t="shared" si="3"/>
        <v>99.184089150431959</v>
      </c>
      <c r="N14" s="253">
        <f t="shared" si="6"/>
        <v>7535.0599999999995</v>
      </c>
      <c r="O14" s="253">
        <f t="shared" si="6"/>
        <v>7431.07</v>
      </c>
      <c r="P14" s="75">
        <f t="shared" si="7"/>
        <v>101.39939470358912</v>
      </c>
      <c r="Q14" s="77"/>
      <c r="R14" s="78"/>
      <c r="S14" s="78"/>
      <c r="T14" s="77"/>
      <c r="U14" s="78"/>
      <c r="V14" s="78"/>
      <c r="W14" s="77"/>
      <c r="X14" s="78"/>
      <c r="Y14" s="78"/>
      <c r="Z14" s="77"/>
    </row>
    <row r="15" spans="1:26" ht="12.75" customHeight="1" x14ac:dyDescent="0.2">
      <c r="A15" s="80" t="s">
        <v>92</v>
      </c>
      <c r="B15" s="75">
        <f t="shared" si="4"/>
        <v>1160.05</v>
      </c>
      <c r="C15" s="75">
        <f t="shared" si="5"/>
        <v>1079.3400000000001</v>
      </c>
      <c r="D15" s="75">
        <f t="shared" si="0"/>
        <v>107.47771786462094</v>
      </c>
      <c r="E15" s="249">
        <v>379.15</v>
      </c>
      <c r="F15" s="249">
        <v>333.85</v>
      </c>
      <c r="G15" s="249">
        <f t="shared" si="1"/>
        <v>113.56896809944584</v>
      </c>
      <c r="H15" s="249">
        <v>780.9</v>
      </c>
      <c r="I15" s="250">
        <v>745.49</v>
      </c>
      <c r="J15" s="75">
        <f t="shared" si="2"/>
        <v>104.74989604152974</v>
      </c>
      <c r="K15" s="249">
        <v>3364.6</v>
      </c>
      <c r="L15" s="250">
        <v>3268.86</v>
      </c>
      <c r="M15" s="75">
        <f t="shared" si="3"/>
        <v>102.92884981308468</v>
      </c>
      <c r="N15" s="253">
        <f t="shared" si="6"/>
        <v>4524.6499999999996</v>
      </c>
      <c r="O15" s="253">
        <f t="shared" si="6"/>
        <v>4348.2000000000007</v>
      </c>
      <c r="P15" s="75">
        <f t="shared" si="7"/>
        <v>104.05800101191296</v>
      </c>
      <c r="Q15" s="77"/>
      <c r="R15" s="78"/>
      <c r="S15" s="78"/>
      <c r="T15" s="77"/>
      <c r="U15" s="78"/>
      <c r="V15" s="78"/>
      <c r="W15" s="77"/>
      <c r="X15" s="78"/>
      <c r="Y15" s="78"/>
      <c r="Z15" s="77"/>
    </row>
    <row r="16" spans="1:26" ht="12.75" customHeight="1" x14ac:dyDescent="0.2">
      <c r="A16" s="80" t="s">
        <v>93</v>
      </c>
      <c r="B16" s="75">
        <f t="shared" si="4"/>
        <v>2725.79</v>
      </c>
      <c r="C16" s="75">
        <f t="shared" si="5"/>
        <v>2649.93</v>
      </c>
      <c r="D16" s="75">
        <f t="shared" si="0"/>
        <v>102.86271712837699</v>
      </c>
      <c r="E16" s="249">
        <v>1707.79</v>
      </c>
      <c r="F16" s="249">
        <v>1646.01</v>
      </c>
      <c r="G16" s="249">
        <f t="shared" si="1"/>
        <v>103.75331863111403</v>
      </c>
      <c r="H16" s="249">
        <v>1018</v>
      </c>
      <c r="I16" s="250">
        <v>1003.92</v>
      </c>
      <c r="J16" s="75">
        <f t="shared" si="2"/>
        <v>101.40250219140967</v>
      </c>
      <c r="K16" s="249">
        <v>2712.2</v>
      </c>
      <c r="L16" s="250">
        <v>2732.2</v>
      </c>
      <c r="M16" s="75">
        <f t="shared" si="3"/>
        <v>99.267989166239659</v>
      </c>
      <c r="N16" s="253">
        <f t="shared" si="6"/>
        <v>5437.99</v>
      </c>
      <c r="O16" s="253">
        <f t="shared" si="6"/>
        <v>5382.1299999999992</v>
      </c>
      <c r="P16" s="75">
        <f t="shared" si="7"/>
        <v>101.03787905531827</v>
      </c>
      <c r="Q16" s="77"/>
      <c r="R16" s="78"/>
      <c r="S16" s="78"/>
      <c r="T16" s="77"/>
      <c r="U16" s="78"/>
      <c r="V16" s="78"/>
      <c r="W16" s="77"/>
      <c r="X16" s="78"/>
      <c r="Y16" s="78"/>
      <c r="Z16" s="77"/>
    </row>
    <row r="17" spans="1:26" ht="12.75" customHeight="1" x14ac:dyDescent="0.2">
      <c r="A17" s="80" t="s">
        <v>94</v>
      </c>
      <c r="B17" s="75">
        <f t="shared" si="4"/>
        <v>2686.99</v>
      </c>
      <c r="C17" s="75">
        <f t="shared" si="5"/>
        <v>3183.33</v>
      </c>
      <c r="D17" s="75">
        <f t="shared" si="0"/>
        <v>84.40815121272378</v>
      </c>
      <c r="E17" s="249">
        <v>2596.9899999999998</v>
      </c>
      <c r="F17" s="249">
        <v>3098.37</v>
      </c>
      <c r="G17" s="249">
        <f t="shared" si="1"/>
        <v>83.81794298292327</v>
      </c>
      <c r="H17" s="249">
        <v>90</v>
      </c>
      <c r="I17" s="250">
        <v>84.96</v>
      </c>
      <c r="J17" s="75">
        <f t="shared" si="2"/>
        <v>105.93220338983052</v>
      </c>
      <c r="K17" s="249">
        <v>2982.4</v>
      </c>
      <c r="L17" s="250">
        <v>3019.13</v>
      </c>
      <c r="M17" s="75">
        <f t="shared" si="3"/>
        <v>98.783424363972401</v>
      </c>
      <c r="N17" s="253">
        <f t="shared" si="6"/>
        <v>5669.3899999999994</v>
      </c>
      <c r="O17" s="253">
        <f t="shared" si="6"/>
        <v>6202.46</v>
      </c>
      <c r="P17" s="75">
        <f t="shared" si="7"/>
        <v>91.405506847283164</v>
      </c>
      <c r="Q17" s="77"/>
      <c r="R17" s="78"/>
      <c r="S17" s="78"/>
      <c r="T17" s="77"/>
      <c r="U17" s="78"/>
      <c r="V17" s="78"/>
      <c r="W17" s="77"/>
      <c r="X17" s="78"/>
      <c r="Y17" s="78"/>
      <c r="Z17" s="77"/>
    </row>
    <row r="18" spans="1:26" ht="12.75" customHeight="1" x14ac:dyDescent="0.2">
      <c r="A18" s="80" t="s">
        <v>95</v>
      </c>
      <c r="B18" s="75">
        <f t="shared" si="4"/>
        <v>501.7</v>
      </c>
      <c r="C18" s="75">
        <f t="shared" si="5"/>
        <v>448.48999999999995</v>
      </c>
      <c r="D18" s="75">
        <f t="shared" si="0"/>
        <v>111.86425561328012</v>
      </c>
      <c r="E18" s="249">
        <v>133.5</v>
      </c>
      <c r="F18" s="249">
        <v>82.96</v>
      </c>
      <c r="G18" s="249">
        <f t="shared" si="1"/>
        <v>160.92092574734815</v>
      </c>
      <c r="H18" s="249">
        <v>368.2</v>
      </c>
      <c r="I18" s="250">
        <v>365.53</v>
      </c>
      <c r="J18" s="75">
        <f t="shared" si="2"/>
        <v>100.73044620140618</v>
      </c>
      <c r="K18" s="249">
        <v>2576.9</v>
      </c>
      <c r="L18" s="250">
        <v>2521.52</v>
      </c>
      <c r="M18" s="75">
        <f t="shared" si="3"/>
        <v>102.19629429867697</v>
      </c>
      <c r="N18" s="253">
        <f t="shared" si="6"/>
        <v>3078.6</v>
      </c>
      <c r="O18" s="253">
        <f t="shared" si="6"/>
        <v>2970.0099999999998</v>
      </c>
      <c r="P18" s="75">
        <f t="shared" si="7"/>
        <v>103.65621664573521</v>
      </c>
      <c r="Q18" s="77"/>
      <c r="R18" s="78"/>
      <c r="S18" s="78"/>
      <c r="T18" s="77"/>
      <c r="U18" s="78"/>
      <c r="V18" s="78"/>
      <c r="W18" s="77"/>
      <c r="X18" s="78"/>
      <c r="Y18" s="78"/>
      <c r="Z18" s="77"/>
    </row>
    <row r="19" spans="1:26" ht="12.75" customHeight="1" x14ac:dyDescent="0.2">
      <c r="A19" s="80" t="s">
        <v>96</v>
      </c>
      <c r="B19" s="75">
        <f t="shared" si="4"/>
        <v>855.72</v>
      </c>
      <c r="C19" s="75">
        <f t="shared" si="5"/>
        <v>952.31</v>
      </c>
      <c r="D19" s="75">
        <f t="shared" si="0"/>
        <v>89.857294368430445</v>
      </c>
      <c r="E19" s="249">
        <v>720.42</v>
      </c>
      <c r="F19" s="249">
        <v>809.56</v>
      </c>
      <c r="G19" s="249">
        <f t="shared" si="1"/>
        <v>88.989080488166408</v>
      </c>
      <c r="H19" s="249">
        <v>135.30000000000001</v>
      </c>
      <c r="I19" s="250">
        <v>142.75</v>
      </c>
      <c r="J19" s="75">
        <f t="shared" si="2"/>
        <v>94.781085814360779</v>
      </c>
      <c r="K19" s="249">
        <v>395</v>
      </c>
      <c r="L19" s="250">
        <v>403.42</v>
      </c>
      <c r="M19" s="75">
        <f t="shared" si="3"/>
        <v>97.91284517376431</v>
      </c>
      <c r="N19" s="253">
        <f t="shared" si="6"/>
        <v>1250.72</v>
      </c>
      <c r="O19" s="253">
        <f t="shared" si="6"/>
        <v>1355.73</v>
      </c>
      <c r="P19" s="75">
        <f t="shared" si="7"/>
        <v>92.254357431051901</v>
      </c>
      <c r="Q19" s="77"/>
      <c r="R19" s="78"/>
      <c r="S19" s="78"/>
      <c r="T19" s="77"/>
      <c r="U19" s="78"/>
      <c r="V19" s="78"/>
      <c r="W19" s="77"/>
      <c r="X19" s="78"/>
      <c r="Y19" s="78"/>
      <c r="Z19" s="77"/>
    </row>
    <row r="20" spans="1:26" ht="12.75" customHeight="1" x14ac:dyDescent="0.2">
      <c r="A20" s="80" t="s">
        <v>97</v>
      </c>
      <c r="B20" s="75">
        <f t="shared" si="4"/>
        <v>4194.47</v>
      </c>
      <c r="C20" s="75">
        <f t="shared" si="5"/>
        <v>3394.55</v>
      </c>
      <c r="D20" s="75">
        <f t="shared" si="0"/>
        <v>123.56483186283896</v>
      </c>
      <c r="E20" s="249">
        <v>2967.04</v>
      </c>
      <c r="F20" s="249">
        <v>2086.0300000000002</v>
      </c>
      <c r="G20" s="249">
        <f t="shared" si="1"/>
        <v>142.23381255303133</v>
      </c>
      <c r="H20" s="249">
        <v>1227.43</v>
      </c>
      <c r="I20" s="250">
        <v>1308.52</v>
      </c>
      <c r="J20" s="75">
        <f t="shared" si="2"/>
        <v>93.802922385595949</v>
      </c>
      <c r="K20" s="249">
        <v>1980.8</v>
      </c>
      <c r="L20" s="250">
        <v>2650.57</v>
      </c>
      <c r="M20" s="75">
        <f t="shared" si="3"/>
        <v>74.731095575668633</v>
      </c>
      <c r="N20" s="253">
        <f t="shared" si="6"/>
        <v>6175.27</v>
      </c>
      <c r="O20" s="253">
        <f t="shared" si="6"/>
        <v>6045.1200000000008</v>
      </c>
      <c r="P20" s="75">
        <f t="shared" si="7"/>
        <v>102.15297628500343</v>
      </c>
      <c r="Q20" s="77"/>
      <c r="R20" s="78"/>
      <c r="S20" s="78"/>
      <c r="T20" s="77"/>
      <c r="U20" s="78"/>
      <c r="V20" s="78"/>
      <c r="W20" s="77"/>
      <c r="X20" s="78"/>
      <c r="Y20" s="78"/>
      <c r="Z20" s="77"/>
    </row>
    <row r="21" spans="1:26" ht="12.75" customHeight="1" x14ac:dyDescent="0.2">
      <c r="A21" s="80" t="s">
        <v>98</v>
      </c>
      <c r="B21" s="75">
        <f t="shared" si="4"/>
        <v>3233.83</v>
      </c>
      <c r="C21" s="75">
        <f t="shared" si="5"/>
        <v>3634.25</v>
      </c>
      <c r="D21" s="75">
        <f t="shared" si="0"/>
        <v>88.982045814129464</v>
      </c>
      <c r="E21" s="249">
        <v>2043.33</v>
      </c>
      <c r="F21" s="249">
        <v>2415.12</v>
      </c>
      <c r="G21" s="249">
        <f t="shared" si="1"/>
        <v>84.60573387657756</v>
      </c>
      <c r="H21" s="249">
        <v>1190.5</v>
      </c>
      <c r="I21" s="250">
        <v>1219.1300000000001</v>
      </c>
      <c r="J21" s="75">
        <f t="shared" si="2"/>
        <v>97.651604012697561</v>
      </c>
      <c r="K21" s="249">
        <v>3977.6</v>
      </c>
      <c r="L21" s="250">
        <v>4470.09</v>
      </c>
      <c r="M21" s="75">
        <f t="shared" si="3"/>
        <v>88.982548449807496</v>
      </c>
      <c r="N21" s="253">
        <f t="shared" si="6"/>
        <v>7211.43</v>
      </c>
      <c r="O21" s="253">
        <f t="shared" si="6"/>
        <v>8104.34</v>
      </c>
      <c r="P21" s="75">
        <f t="shared" si="7"/>
        <v>88.982323051599508</v>
      </c>
      <c r="Q21" s="77"/>
      <c r="R21" s="78"/>
      <c r="S21" s="78"/>
      <c r="T21" s="77"/>
      <c r="U21" s="78"/>
      <c r="V21" s="78"/>
      <c r="W21" s="77"/>
      <c r="X21" s="78"/>
      <c r="Y21" s="78"/>
      <c r="Z21" s="77"/>
    </row>
    <row r="22" spans="1:26" ht="12.75" customHeight="1" x14ac:dyDescent="0.2">
      <c r="A22" s="80" t="s">
        <v>99</v>
      </c>
      <c r="B22" s="75">
        <f t="shared" si="4"/>
        <v>2294.69</v>
      </c>
      <c r="C22" s="75">
        <f t="shared" si="5"/>
        <v>1213.3499999999999</v>
      </c>
      <c r="D22" s="75">
        <f t="shared" si="0"/>
        <v>189.12020439279681</v>
      </c>
      <c r="E22" s="249">
        <v>1722.29</v>
      </c>
      <c r="F22" s="249">
        <v>751.71</v>
      </c>
      <c r="G22" s="249">
        <f t="shared" si="1"/>
        <v>229.11628154474465</v>
      </c>
      <c r="H22" s="249">
        <v>572.4</v>
      </c>
      <c r="I22" s="250">
        <v>461.64</v>
      </c>
      <c r="J22" s="75">
        <f t="shared" si="2"/>
        <v>123.99272160124772</v>
      </c>
      <c r="K22" s="249">
        <v>12185</v>
      </c>
      <c r="L22" s="250">
        <v>14328.22</v>
      </c>
      <c r="M22" s="75">
        <f t="shared" si="3"/>
        <v>85.041966133965005</v>
      </c>
      <c r="N22" s="253">
        <f t="shared" si="6"/>
        <v>14479.69</v>
      </c>
      <c r="O22" s="253">
        <f t="shared" si="6"/>
        <v>15541.57</v>
      </c>
      <c r="P22" s="75">
        <f t="shared" si="7"/>
        <v>93.167485652993875</v>
      </c>
      <c r="Q22" s="77"/>
      <c r="R22" s="78"/>
      <c r="S22" s="78"/>
      <c r="T22" s="77"/>
      <c r="U22" s="78"/>
      <c r="V22" s="78"/>
      <c r="W22" s="77"/>
      <c r="X22" s="78"/>
      <c r="Y22" s="78"/>
      <c r="Z22" s="77"/>
    </row>
    <row r="23" spans="1:26" ht="12.75" customHeight="1" x14ac:dyDescent="0.2">
      <c r="A23" s="79" t="s">
        <v>100</v>
      </c>
      <c r="B23" s="75">
        <f t="shared" si="4"/>
        <v>1098.55</v>
      </c>
      <c r="C23" s="75">
        <f t="shared" si="5"/>
        <v>1093.6699999999998</v>
      </c>
      <c r="D23" s="75">
        <f t="shared" si="0"/>
        <v>100.44620406521163</v>
      </c>
      <c r="E23" s="249">
        <v>2.25</v>
      </c>
      <c r="F23" s="249">
        <v>6.35</v>
      </c>
      <c r="G23" s="249">
        <f t="shared" si="1"/>
        <v>35.433070866141733</v>
      </c>
      <c r="H23" s="249">
        <v>1096.3</v>
      </c>
      <c r="I23" s="250">
        <v>1087.32</v>
      </c>
      <c r="J23" s="75">
        <f t="shared" si="2"/>
        <v>100.82588382444911</v>
      </c>
      <c r="K23" s="249">
        <v>2673.7</v>
      </c>
      <c r="L23" s="250">
        <v>2670.13</v>
      </c>
      <c r="M23" s="75">
        <f t="shared" si="3"/>
        <v>100.13370135536471</v>
      </c>
      <c r="N23" s="253">
        <f t="shared" si="6"/>
        <v>3772.25</v>
      </c>
      <c r="O23" s="253">
        <f t="shared" si="6"/>
        <v>3763.8</v>
      </c>
      <c r="P23" s="75">
        <f t="shared" si="7"/>
        <v>100.22450714703226</v>
      </c>
      <c r="Q23" s="77"/>
      <c r="R23" s="78"/>
      <c r="S23" s="78"/>
      <c r="T23" s="77"/>
      <c r="U23" s="78"/>
      <c r="V23" s="78"/>
      <c r="W23" s="77"/>
      <c r="X23" s="78"/>
      <c r="Y23" s="78"/>
      <c r="Z23" s="77"/>
    </row>
    <row r="24" spans="1:26" ht="12.75" customHeight="1" x14ac:dyDescent="0.2">
      <c r="A24" s="80" t="s">
        <v>101</v>
      </c>
      <c r="B24" s="75">
        <f t="shared" si="4"/>
        <v>7936.3</v>
      </c>
      <c r="C24" s="75">
        <f t="shared" si="5"/>
        <v>7986.59</v>
      </c>
      <c r="D24" s="75">
        <f t="shared" si="0"/>
        <v>99.37031949805862</v>
      </c>
      <c r="E24" s="249">
        <v>6807</v>
      </c>
      <c r="F24" s="249">
        <v>6713.35</v>
      </c>
      <c r="G24" s="249">
        <f t="shared" si="1"/>
        <v>101.39498164105849</v>
      </c>
      <c r="H24" s="249">
        <v>1129.3</v>
      </c>
      <c r="I24" s="250">
        <v>1273.24</v>
      </c>
      <c r="J24" s="75">
        <f t="shared" si="2"/>
        <v>88.694982878326158</v>
      </c>
      <c r="K24" s="249">
        <v>1730.7</v>
      </c>
      <c r="L24" s="250">
        <v>1678.72</v>
      </c>
      <c r="M24" s="75">
        <f t="shared" si="3"/>
        <v>103.09640678612276</v>
      </c>
      <c r="N24" s="253">
        <f t="shared" si="6"/>
        <v>9667</v>
      </c>
      <c r="O24" s="253">
        <f t="shared" si="6"/>
        <v>9665.31</v>
      </c>
      <c r="P24" s="75">
        <f t="shared" si="7"/>
        <v>100.01748521257984</v>
      </c>
      <c r="Q24" s="77"/>
      <c r="R24" s="78"/>
      <c r="S24" s="78"/>
      <c r="T24" s="77"/>
      <c r="U24" s="78"/>
      <c r="V24" s="78"/>
      <c r="W24" s="77"/>
      <c r="X24" s="78"/>
      <c r="Y24" s="78"/>
      <c r="Z24" s="77"/>
    </row>
    <row r="25" spans="1:26" ht="12.75" customHeight="1" x14ac:dyDescent="0.2">
      <c r="A25" s="80" t="s">
        <v>102</v>
      </c>
      <c r="B25" s="75">
        <f>E25</f>
        <v>1.5</v>
      </c>
      <c r="C25" s="75">
        <f>F25</f>
        <v>0.35</v>
      </c>
      <c r="D25" s="75">
        <f t="shared" si="0"/>
        <v>428.57142857142856</v>
      </c>
      <c r="E25" s="75">
        <v>1.5</v>
      </c>
      <c r="F25" s="75">
        <v>0.35</v>
      </c>
      <c r="G25" s="249">
        <f t="shared" si="1"/>
        <v>428.57142857142861</v>
      </c>
      <c r="H25" s="75" t="s">
        <v>203</v>
      </c>
      <c r="I25" s="75" t="s">
        <v>203</v>
      </c>
      <c r="J25" s="75" t="s">
        <v>203</v>
      </c>
      <c r="K25" s="75">
        <v>5.3</v>
      </c>
      <c r="L25" s="75">
        <v>6.1</v>
      </c>
      <c r="M25" s="75">
        <f t="shared" si="3"/>
        <v>86.885245901639351</v>
      </c>
      <c r="N25" s="253">
        <f t="shared" si="6"/>
        <v>6.8</v>
      </c>
      <c r="O25" s="253">
        <f t="shared" si="6"/>
        <v>6.4499999999999993</v>
      </c>
      <c r="P25" s="258">
        <f t="shared" si="7"/>
        <v>105.4263565891473</v>
      </c>
      <c r="Q25" s="77"/>
      <c r="R25" s="78"/>
      <c r="S25" s="78"/>
      <c r="T25" s="77"/>
      <c r="U25" s="81"/>
      <c r="V25" s="78"/>
      <c r="W25" s="81"/>
      <c r="X25" s="78"/>
      <c r="Y25" s="78"/>
      <c r="Z25" s="77"/>
    </row>
    <row r="26" spans="1:26" ht="12.75" customHeight="1" x14ac:dyDescent="0.2">
      <c r="A26" s="80" t="s">
        <v>103</v>
      </c>
      <c r="B26" s="75" t="s">
        <v>203</v>
      </c>
      <c r="C26" s="75" t="s">
        <v>203</v>
      </c>
      <c r="D26" s="75" t="s">
        <v>203</v>
      </c>
      <c r="E26" s="75" t="s">
        <v>203</v>
      </c>
      <c r="F26" s="75" t="s">
        <v>203</v>
      </c>
      <c r="G26" s="249" t="s">
        <v>203</v>
      </c>
      <c r="H26" s="75" t="s">
        <v>203</v>
      </c>
      <c r="I26" s="75" t="s">
        <v>203</v>
      </c>
      <c r="J26" s="75" t="s">
        <v>203</v>
      </c>
      <c r="K26" s="75">
        <v>0.5</v>
      </c>
      <c r="L26" s="75">
        <v>6.7</v>
      </c>
      <c r="M26" s="75">
        <f t="shared" si="3"/>
        <v>7.4626865671641784</v>
      </c>
      <c r="N26" s="253">
        <f>K26</f>
        <v>0.5</v>
      </c>
      <c r="O26" s="253">
        <f>L26</f>
        <v>6.7</v>
      </c>
      <c r="P26" s="258">
        <f>N26/O26*100</f>
        <v>7.4626865671641784</v>
      </c>
      <c r="Q26" s="77"/>
      <c r="R26" s="78"/>
      <c r="S26" s="78"/>
      <c r="T26" s="77"/>
      <c r="U26" s="81"/>
      <c r="V26" s="81"/>
      <c r="W26" s="81"/>
      <c r="X26" s="78"/>
      <c r="Y26" s="78"/>
      <c r="Z26" s="77"/>
    </row>
    <row r="27" spans="1:26" ht="12.75" customHeight="1" x14ac:dyDescent="0.2">
      <c r="A27" s="82" t="s">
        <v>104</v>
      </c>
      <c r="B27" s="83">
        <f t="shared" si="4"/>
        <v>337.14</v>
      </c>
      <c r="C27" s="83">
        <f t="shared" si="5"/>
        <v>333.69</v>
      </c>
      <c r="D27" s="83">
        <f t="shared" si="0"/>
        <v>101.03389373370493</v>
      </c>
      <c r="E27" s="83">
        <v>224.64</v>
      </c>
      <c r="F27" s="83">
        <v>227.09</v>
      </c>
      <c r="G27" s="83">
        <f t="shared" ref="G27" si="8">E27/F27*100</f>
        <v>98.921132590602838</v>
      </c>
      <c r="H27" s="83">
        <v>112.5</v>
      </c>
      <c r="I27" s="83">
        <v>106.6</v>
      </c>
      <c r="J27" s="83">
        <f t="shared" ref="J27" si="9">H27/I27*100</f>
        <v>105.53470919324579</v>
      </c>
      <c r="K27" s="83">
        <v>670.8</v>
      </c>
      <c r="L27" s="83">
        <v>664.6</v>
      </c>
      <c r="M27" s="83">
        <f t="shared" si="3"/>
        <v>100.93289196509177</v>
      </c>
      <c r="N27" s="251">
        <f t="shared" si="6"/>
        <v>1007.9399999999999</v>
      </c>
      <c r="O27" s="251">
        <f t="shared" si="6"/>
        <v>998.29</v>
      </c>
      <c r="P27" s="83">
        <f>N27/O27*100</f>
        <v>100.96665297658998</v>
      </c>
      <c r="Q27" s="77"/>
      <c r="R27" s="78"/>
      <c r="S27" s="78"/>
      <c r="T27" s="77"/>
      <c r="U27" s="78"/>
      <c r="V27" s="78"/>
      <c r="W27" s="77"/>
      <c r="X27" s="78"/>
      <c r="Y27" s="78"/>
      <c r="Z27" s="77"/>
    </row>
    <row r="29" spans="1:26" x14ac:dyDescent="0.2">
      <c r="G29" s="256"/>
    </row>
    <row r="30" spans="1:26" x14ac:dyDescent="0.2">
      <c r="D30" s="256"/>
      <c r="G30" s="256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90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workbookViewId="0">
      <selection activeCell="A4" sqref="A4:A5"/>
    </sheetView>
  </sheetViews>
  <sheetFormatPr defaultRowHeight="12.75" x14ac:dyDescent="0.2"/>
  <cols>
    <col min="1" max="1" width="22.28515625" style="85" customWidth="1"/>
    <col min="2" max="2" width="15.42578125" style="85" customWidth="1"/>
    <col min="3" max="9" width="13.85546875" style="85" customWidth="1"/>
    <col min="10" max="10" width="9.5703125" style="85" bestFit="1" customWidth="1"/>
    <col min="11" max="256" width="9.140625" style="85"/>
    <col min="257" max="257" width="22.28515625" style="85" customWidth="1"/>
    <col min="258" max="258" width="15.42578125" style="85" customWidth="1"/>
    <col min="259" max="265" width="13.85546875" style="85" customWidth="1"/>
    <col min="266" max="266" width="9.5703125" style="85" bestFit="1" customWidth="1"/>
    <col min="267" max="512" width="9.140625" style="85"/>
    <col min="513" max="513" width="22.28515625" style="85" customWidth="1"/>
    <col min="514" max="514" width="15.42578125" style="85" customWidth="1"/>
    <col min="515" max="521" width="13.85546875" style="85" customWidth="1"/>
    <col min="522" max="522" width="9.5703125" style="85" bestFit="1" customWidth="1"/>
    <col min="523" max="768" width="9.140625" style="85"/>
    <col min="769" max="769" width="22.28515625" style="85" customWidth="1"/>
    <col min="770" max="770" width="15.42578125" style="85" customWidth="1"/>
    <col min="771" max="777" width="13.85546875" style="85" customWidth="1"/>
    <col min="778" max="778" width="9.5703125" style="85" bestFit="1" customWidth="1"/>
    <col min="779" max="1024" width="9.140625" style="85"/>
    <col min="1025" max="1025" width="22.28515625" style="85" customWidth="1"/>
    <col min="1026" max="1026" width="15.42578125" style="85" customWidth="1"/>
    <col min="1027" max="1033" width="13.85546875" style="85" customWidth="1"/>
    <col min="1034" max="1034" width="9.5703125" style="85" bestFit="1" customWidth="1"/>
    <col min="1035" max="1280" width="9.140625" style="85"/>
    <col min="1281" max="1281" width="22.28515625" style="85" customWidth="1"/>
    <col min="1282" max="1282" width="15.42578125" style="85" customWidth="1"/>
    <col min="1283" max="1289" width="13.85546875" style="85" customWidth="1"/>
    <col min="1290" max="1290" width="9.5703125" style="85" bestFit="1" customWidth="1"/>
    <col min="1291" max="1536" width="9.140625" style="85"/>
    <col min="1537" max="1537" width="22.28515625" style="85" customWidth="1"/>
    <col min="1538" max="1538" width="15.42578125" style="85" customWidth="1"/>
    <col min="1539" max="1545" width="13.85546875" style="85" customWidth="1"/>
    <col min="1546" max="1546" width="9.5703125" style="85" bestFit="1" customWidth="1"/>
    <col min="1547" max="1792" width="9.140625" style="85"/>
    <col min="1793" max="1793" width="22.28515625" style="85" customWidth="1"/>
    <col min="1794" max="1794" width="15.42578125" style="85" customWidth="1"/>
    <col min="1795" max="1801" width="13.85546875" style="85" customWidth="1"/>
    <col min="1802" max="1802" width="9.5703125" style="85" bestFit="1" customWidth="1"/>
    <col min="1803" max="2048" width="9.140625" style="85"/>
    <col min="2049" max="2049" width="22.28515625" style="85" customWidth="1"/>
    <col min="2050" max="2050" width="15.42578125" style="85" customWidth="1"/>
    <col min="2051" max="2057" width="13.85546875" style="85" customWidth="1"/>
    <col min="2058" max="2058" width="9.5703125" style="85" bestFit="1" customWidth="1"/>
    <col min="2059" max="2304" width="9.140625" style="85"/>
    <col min="2305" max="2305" width="22.28515625" style="85" customWidth="1"/>
    <col min="2306" max="2306" width="15.42578125" style="85" customWidth="1"/>
    <col min="2307" max="2313" width="13.85546875" style="85" customWidth="1"/>
    <col min="2314" max="2314" width="9.5703125" style="85" bestFit="1" customWidth="1"/>
    <col min="2315" max="2560" width="9.140625" style="85"/>
    <col min="2561" max="2561" width="22.28515625" style="85" customWidth="1"/>
    <col min="2562" max="2562" width="15.42578125" style="85" customWidth="1"/>
    <col min="2563" max="2569" width="13.85546875" style="85" customWidth="1"/>
    <col min="2570" max="2570" width="9.5703125" style="85" bestFit="1" customWidth="1"/>
    <col min="2571" max="2816" width="9.140625" style="85"/>
    <col min="2817" max="2817" width="22.28515625" style="85" customWidth="1"/>
    <col min="2818" max="2818" width="15.42578125" style="85" customWidth="1"/>
    <col min="2819" max="2825" width="13.85546875" style="85" customWidth="1"/>
    <col min="2826" max="2826" width="9.5703125" style="85" bestFit="1" customWidth="1"/>
    <col min="2827" max="3072" width="9.140625" style="85"/>
    <col min="3073" max="3073" width="22.28515625" style="85" customWidth="1"/>
    <col min="3074" max="3074" width="15.42578125" style="85" customWidth="1"/>
    <col min="3075" max="3081" width="13.85546875" style="85" customWidth="1"/>
    <col min="3082" max="3082" width="9.5703125" style="85" bestFit="1" customWidth="1"/>
    <col min="3083" max="3328" width="9.140625" style="85"/>
    <col min="3329" max="3329" width="22.28515625" style="85" customWidth="1"/>
    <col min="3330" max="3330" width="15.42578125" style="85" customWidth="1"/>
    <col min="3331" max="3337" width="13.85546875" style="85" customWidth="1"/>
    <col min="3338" max="3338" width="9.5703125" style="85" bestFit="1" customWidth="1"/>
    <col min="3339" max="3584" width="9.140625" style="85"/>
    <col min="3585" max="3585" width="22.28515625" style="85" customWidth="1"/>
    <col min="3586" max="3586" width="15.42578125" style="85" customWidth="1"/>
    <col min="3587" max="3593" width="13.85546875" style="85" customWidth="1"/>
    <col min="3594" max="3594" width="9.5703125" style="85" bestFit="1" customWidth="1"/>
    <col min="3595" max="3840" width="9.140625" style="85"/>
    <col min="3841" max="3841" width="22.28515625" style="85" customWidth="1"/>
    <col min="3842" max="3842" width="15.42578125" style="85" customWidth="1"/>
    <col min="3843" max="3849" width="13.85546875" style="85" customWidth="1"/>
    <col min="3850" max="3850" width="9.5703125" style="85" bestFit="1" customWidth="1"/>
    <col min="3851" max="4096" width="9.140625" style="85"/>
    <col min="4097" max="4097" width="22.28515625" style="85" customWidth="1"/>
    <col min="4098" max="4098" width="15.42578125" style="85" customWidth="1"/>
    <col min="4099" max="4105" width="13.85546875" style="85" customWidth="1"/>
    <col min="4106" max="4106" width="9.5703125" style="85" bestFit="1" customWidth="1"/>
    <col min="4107" max="4352" width="9.140625" style="85"/>
    <col min="4353" max="4353" width="22.28515625" style="85" customWidth="1"/>
    <col min="4354" max="4354" width="15.42578125" style="85" customWidth="1"/>
    <col min="4355" max="4361" width="13.85546875" style="85" customWidth="1"/>
    <col min="4362" max="4362" width="9.5703125" style="85" bestFit="1" customWidth="1"/>
    <col min="4363" max="4608" width="9.140625" style="85"/>
    <col min="4609" max="4609" width="22.28515625" style="85" customWidth="1"/>
    <col min="4610" max="4610" width="15.42578125" style="85" customWidth="1"/>
    <col min="4611" max="4617" width="13.85546875" style="85" customWidth="1"/>
    <col min="4618" max="4618" width="9.5703125" style="85" bestFit="1" customWidth="1"/>
    <col min="4619" max="4864" width="9.140625" style="85"/>
    <col min="4865" max="4865" width="22.28515625" style="85" customWidth="1"/>
    <col min="4866" max="4866" width="15.42578125" style="85" customWidth="1"/>
    <col min="4867" max="4873" width="13.85546875" style="85" customWidth="1"/>
    <col min="4874" max="4874" width="9.5703125" style="85" bestFit="1" customWidth="1"/>
    <col min="4875" max="5120" width="9.140625" style="85"/>
    <col min="5121" max="5121" width="22.28515625" style="85" customWidth="1"/>
    <col min="5122" max="5122" width="15.42578125" style="85" customWidth="1"/>
    <col min="5123" max="5129" width="13.85546875" style="85" customWidth="1"/>
    <col min="5130" max="5130" width="9.5703125" style="85" bestFit="1" customWidth="1"/>
    <col min="5131" max="5376" width="9.140625" style="85"/>
    <col min="5377" max="5377" width="22.28515625" style="85" customWidth="1"/>
    <col min="5378" max="5378" width="15.42578125" style="85" customWidth="1"/>
    <col min="5379" max="5385" width="13.85546875" style="85" customWidth="1"/>
    <col min="5386" max="5386" width="9.5703125" style="85" bestFit="1" customWidth="1"/>
    <col min="5387" max="5632" width="9.140625" style="85"/>
    <col min="5633" max="5633" width="22.28515625" style="85" customWidth="1"/>
    <col min="5634" max="5634" width="15.42578125" style="85" customWidth="1"/>
    <col min="5635" max="5641" width="13.85546875" style="85" customWidth="1"/>
    <col min="5642" max="5642" width="9.5703125" style="85" bestFit="1" customWidth="1"/>
    <col min="5643" max="5888" width="9.140625" style="85"/>
    <col min="5889" max="5889" width="22.28515625" style="85" customWidth="1"/>
    <col min="5890" max="5890" width="15.42578125" style="85" customWidth="1"/>
    <col min="5891" max="5897" width="13.85546875" style="85" customWidth="1"/>
    <col min="5898" max="5898" width="9.5703125" style="85" bestFit="1" customWidth="1"/>
    <col min="5899" max="6144" width="9.140625" style="85"/>
    <col min="6145" max="6145" width="22.28515625" style="85" customWidth="1"/>
    <col min="6146" max="6146" width="15.42578125" style="85" customWidth="1"/>
    <col min="6147" max="6153" width="13.85546875" style="85" customWidth="1"/>
    <col min="6154" max="6154" width="9.5703125" style="85" bestFit="1" customWidth="1"/>
    <col min="6155" max="6400" width="9.140625" style="85"/>
    <col min="6401" max="6401" width="22.28515625" style="85" customWidth="1"/>
    <col min="6402" max="6402" width="15.42578125" style="85" customWidth="1"/>
    <col min="6403" max="6409" width="13.85546875" style="85" customWidth="1"/>
    <col min="6410" max="6410" width="9.5703125" style="85" bestFit="1" customWidth="1"/>
    <col min="6411" max="6656" width="9.140625" style="85"/>
    <col min="6657" max="6657" width="22.28515625" style="85" customWidth="1"/>
    <col min="6658" max="6658" width="15.42578125" style="85" customWidth="1"/>
    <col min="6659" max="6665" width="13.85546875" style="85" customWidth="1"/>
    <col min="6666" max="6666" width="9.5703125" style="85" bestFit="1" customWidth="1"/>
    <col min="6667" max="6912" width="9.140625" style="85"/>
    <col min="6913" max="6913" width="22.28515625" style="85" customWidth="1"/>
    <col min="6914" max="6914" width="15.42578125" style="85" customWidth="1"/>
    <col min="6915" max="6921" width="13.85546875" style="85" customWidth="1"/>
    <col min="6922" max="6922" width="9.5703125" style="85" bestFit="1" customWidth="1"/>
    <col min="6923" max="7168" width="9.140625" style="85"/>
    <col min="7169" max="7169" width="22.28515625" style="85" customWidth="1"/>
    <col min="7170" max="7170" width="15.42578125" style="85" customWidth="1"/>
    <col min="7171" max="7177" width="13.85546875" style="85" customWidth="1"/>
    <col min="7178" max="7178" width="9.5703125" style="85" bestFit="1" customWidth="1"/>
    <col min="7179" max="7424" width="9.140625" style="85"/>
    <col min="7425" max="7425" width="22.28515625" style="85" customWidth="1"/>
    <col min="7426" max="7426" width="15.42578125" style="85" customWidth="1"/>
    <col min="7427" max="7433" width="13.85546875" style="85" customWidth="1"/>
    <col min="7434" max="7434" width="9.5703125" style="85" bestFit="1" customWidth="1"/>
    <col min="7435" max="7680" width="9.140625" style="85"/>
    <col min="7681" max="7681" width="22.28515625" style="85" customWidth="1"/>
    <col min="7682" max="7682" width="15.42578125" style="85" customWidth="1"/>
    <col min="7683" max="7689" width="13.85546875" style="85" customWidth="1"/>
    <col min="7690" max="7690" width="9.5703125" style="85" bestFit="1" customWidth="1"/>
    <col min="7691" max="7936" width="9.140625" style="85"/>
    <col min="7937" max="7937" width="22.28515625" style="85" customWidth="1"/>
    <col min="7938" max="7938" width="15.42578125" style="85" customWidth="1"/>
    <col min="7939" max="7945" width="13.85546875" style="85" customWidth="1"/>
    <col min="7946" max="7946" width="9.5703125" style="85" bestFit="1" customWidth="1"/>
    <col min="7947" max="8192" width="9.140625" style="85"/>
    <col min="8193" max="8193" width="22.28515625" style="85" customWidth="1"/>
    <col min="8194" max="8194" width="15.42578125" style="85" customWidth="1"/>
    <col min="8195" max="8201" width="13.85546875" style="85" customWidth="1"/>
    <col min="8202" max="8202" width="9.5703125" style="85" bestFit="1" customWidth="1"/>
    <col min="8203" max="8448" width="9.140625" style="85"/>
    <col min="8449" max="8449" width="22.28515625" style="85" customWidth="1"/>
    <col min="8450" max="8450" width="15.42578125" style="85" customWidth="1"/>
    <col min="8451" max="8457" width="13.85546875" style="85" customWidth="1"/>
    <col min="8458" max="8458" width="9.5703125" style="85" bestFit="1" customWidth="1"/>
    <col min="8459" max="8704" width="9.140625" style="85"/>
    <col min="8705" max="8705" width="22.28515625" style="85" customWidth="1"/>
    <col min="8706" max="8706" width="15.42578125" style="85" customWidth="1"/>
    <col min="8707" max="8713" width="13.85546875" style="85" customWidth="1"/>
    <col min="8714" max="8714" width="9.5703125" style="85" bestFit="1" customWidth="1"/>
    <col min="8715" max="8960" width="9.140625" style="85"/>
    <col min="8961" max="8961" width="22.28515625" style="85" customWidth="1"/>
    <col min="8962" max="8962" width="15.42578125" style="85" customWidth="1"/>
    <col min="8963" max="8969" width="13.85546875" style="85" customWidth="1"/>
    <col min="8970" max="8970" width="9.5703125" style="85" bestFit="1" customWidth="1"/>
    <col min="8971" max="9216" width="9.140625" style="85"/>
    <col min="9217" max="9217" width="22.28515625" style="85" customWidth="1"/>
    <col min="9218" max="9218" width="15.42578125" style="85" customWidth="1"/>
    <col min="9219" max="9225" width="13.85546875" style="85" customWidth="1"/>
    <col min="9226" max="9226" width="9.5703125" style="85" bestFit="1" customWidth="1"/>
    <col min="9227" max="9472" width="9.140625" style="85"/>
    <col min="9473" max="9473" width="22.28515625" style="85" customWidth="1"/>
    <col min="9474" max="9474" width="15.42578125" style="85" customWidth="1"/>
    <col min="9475" max="9481" width="13.85546875" style="85" customWidth="1"/>
    <col min="9482" max="9482" width="9.5703125" style="85" bestFit="1" customWidth="1"/>
    <col min="9483" max="9728" width="9.140625" style="85"/>
    <col min="9729" max="9729" width="22.28515625" style="85" customWidth="1"/>
    <col min="9730" max="9730" width="15.42578125" style="85" customWidth="1"/>
    <col min="9731" max="9737" width="13.85546875" style="85" customWidth="1"/>
    <col min="9738" max="9738" width="9.5703125" style="85" bestFit="1" customWidth="1"/>
    <col min="9739" max="9984" width="9.140625" style="85"/>
    <col min="9985" max="9985" width="22.28515625" style="85" customWidth="1"/>
    <col min="9986" max="9986" width="15.42578125" style="85" customWidth="1"/>
    <col min="9987" max="9993" width="13.85546875" style="85" customWidth="1"/>
    <col min="9994" max="9994" width="9.5703125" style="85" bestFit="1" customWidth="1"/>
    <col min="9995" max="10240" width="9.140625" style="85"/>
    <col min="10241" max="10241" width="22.28515625" style="85" customWidth="1"/>
    <col min="10242" max="10242" width="15.42578125" style="85" customWidth="1"/>
    <col min="10243" max="10249" width="13.85546875" style="85" customWidth="1"/>
    <col min="10250" max="10250" width="9.5703125" style="85" bestFit="1" customWidth="1"/>
    <col min="10251" max="10496" width="9.140625" style="85"/>
    <col min="10497" max="10497" width="22.28515625" style="85" customWidth="1"/>
    <col min="10498" max="10498" width="15.42578125" style="85" customWidth="1"/>
    <col min="10499" max="10505" width="13.85546875" style="85" customWidth="1"/>
    <col min="10506" max="10506" width="9.5703125" style="85" bestFit="1" customWidth="1"/>
    <col min="10507" max="10752" width="9.140625" style="85"/>
    <col min="10753" max="10753" width="22.28515625" style="85" customWidth="1"/>
    <col min="10754" max="10754" width="15.42578125" style="85" customWidth="1"/>
    <col min="10755" max="10761" width="13.85546875" style="85" customWidth="1"/>
    <col min="10762" max="10762" width="9.5703125" style="85" bestFit="1" customWidth="1"/>
    <col min="10763" max="11008" width="9.140625" style="85"/>
    <col min="11009" max="11009" width="22.28515625" style="85" customWidth="1"/>
    <col min="11010" max="11010" width="15.42578125" style="85" customWidth="1"/>
    <col min="11011" max="11017" width="13.85546875" style="85" customWidth="1"/>
    <col min="11018" max="11018" width="9.5703125" style="85" bestFit="1" customWidth="1"/>
    <col min="11019" max="11264" width="9.140625" style="85"/>
    <col min="11265" max="11265" width="22.28515625" style="85" customWidth="1"/>
    <col min="11266" max="11266" width="15.42578125" style="85" customWidth="1"/>
    <col min="11267" max="11273" width="13.85546875" style="85" customWidth="1"/>
    <col min="11274" max="11274" width="9.5703125" style="85" bestFit="1" customWidth="1"/>
    <col min="11275" max="11520" width="9.140625" style="85"/>
    <col min="11521" max="11521" width="22.28515625" style="85" customWidth="1"/>
    <col min="11522" max="11522" width="15.42578125" style="85" customWidth="1"/>
    <col min="11523" max="11529" width="13.85546875" style="85" customWidth="1"/>
    <col min="11530" max="11530" width="9.5703125" style="85" bestFit="1" customWidth="1"/>
    <col min="11531" max="11776" width="9.140625" style="85"/>
    <col min="11777" max="11777" width="22.28515625" style="85" customWidth="1"/>
    <col min="11778" max="11778" width="15.42578125" style="85" customWidth="1"/>
    <col min="11779" max="11785" width="13.85546875" style="85" customWidth="1"/>
    <col min="11786" max="11786" width="9.5703125" style="85" bestFit="1" customWidth="1"/>
    <col min="11787" max="12032" width="9.140625" style="85"/>
    <col min="12033" max="12033" width="22.28515625" style="85" customWidth="1"/>
    <col min="12034" max="12034" width="15.42578125" style="85" customWidth="1"/>
    <col min="12035" max="12041" width="13.85546875" style="85" customWidth="1"/>
    <col min="12042" max="12042" width="9.5703125" style="85" bestFit="1" customWidth="1"/>
    <col min="12043" max="12288" width="9.140625" style="85"/>
    <col min="12289" max="12289" width="22.28515625" style="85" customWidth="1"/>
    <col min="12290" max="12290" width="15.42578125" style="85" customWidth="1"/>
    <col min="12291" max="12297" width="13.85546875" style="85" customWidth="1"/>
    <col min="12298" max="12298" width="9.5703125" style="85" bestFit="1" customWidth="1"/>
    <col min="12299" max="12544" width="9.140625" style="85"/>
    <col min="12545" max="12545" width="22.28515625" style="85" customWidth="1"/>
    <col min="12546" max="12546" width="15.42578125" style="85" customWidth="1"/>
    <col min="12547" max="12553" width="13.85546875" style="85" customWidth="1"/>
    <col min="12554" max="12554" width="9.5703125" style="85" bestFit="1" customWidth="1"/>
    <col min="12555" max="12800" width="9.140625" style="85"/>
    <col min="12801" max="12801" width="22.28515625" style="85" customWidth="1"/>
    <col min="12802" max="12802" width="15.42578125" style="85" customWidth="1"/>
    <col min="12803" max="12809" width="13.85546875" style="85" customWidth="1"/>
    <col min="12810" max="12810" width="9.5703125" style="85" bestFit="1" customWidth="1"/>
    <col min="12811" max="13056" width="9.140625" style="85"/>
    <col min="13057" max="13057" width="22.28515625" style="85" customWidth="1"/>
    <col min="13058" max="13058" width="15.42578125" style="85" customWidth="1"/>
    <col min="13059" max="13065" width="13.85546875" style="85" customWidth="1"/>
    <col min="13066" max="13066" width="9.5703125" style="85" bestFit="1" customWidth="1"/>
    <col min="13067" max="13312" width="9.140625" style="85"/>
    <col min="13313" max="13313" width="22.28515625" style="85" customWidth="1"/>
    <col min="13314" max="13314" width="15.42578125" style="85" customWidth="1"/>
    <col min="13315" max="13321" width="13.85546875" style="85" customWidth="1"/>
    <col min="13322" max="13322" width="9.5703125" style="85" bestFit="1" customWidth="1"/>
    <col min="13323" max="13568" width="9.140625" style="85"/>
    <col min="13569" max="13569" width="22.28515625" style="85" customWidth="1"/>
    <col min="13570" max="13570" width="15.42578125" style="85" customWidth="1"/>
    <col min="13571" max="13577" width="13.85546875" style="85" customWidth="1"/>
    <col min="13578" max="13578" width="9.5703125" style="85" bestFit="1" customWidth="1"/>
    <col min="13579" max="13824" width="9.140625" style="85"/>
    <col min="13825" max="13825" width="22.28515625" style="85" customWidth="1"/>
    <col min="13826" max="13826" width="15.42578125" style="85" customWidth="1"/>
    <col min="13827" max="13833" width="13.85546875" style="85" customWidth="1"/>
    <col min="13834" max="13834" width="9.5703125" style="85" bestFit="1" customWidth="1"/>
    <col min="13835" max="14080" width="9.140625" style="85"/>
    <col min="14081" max="14081" width="22.28515625" style="85" customWidth="1"/>
    <col min="14082" max="14082" width="15.42578125" style="85" customWidth="1"/>
    <col min="14083" max="14089" width="13.85546875" style="85" customWidth="1"/>
    <col min="14090" max="14090" width="9.5703125" style="85" bestFit="1" customWidth="1"/>
    <col min="14091" max="14336" width="9.140625" style="85"/>
    <col min="14337" max="14337" width="22.28515625" style="85" customWidth="1"/>
    <col min="14338" max="14338" width="15.42578125" style="85" customWidth="1"/>
    <col min="14339" max="14345" width="13.85546875" style="85" customWidth="1"/>
    <col min="14346" max="14346" width="9.5703125" style="85" bestFit="1" customWidth="1"/>
    <col min="14347" max="14592" width="9.140625" style="85"/>
    <col min="14593" max="14593" width="22.28515625" style="85" customWidth="1"/>
    <col min="14594" max="14594" width="15.42578125" style="85" customWidth="1"/>
    <col min="14595" max="14601" width="13.85546875" style="85" customWidth="1"/>
    <col min="14602" max="14602" width="9.5703125" style="85" bestFit="1" customWidth="1"/>
    <col min="14603" max="14848" width="9.140625" style="85"/>
    <col min="14849" max="14849" width="22.28515625" style="85" customWidth="1"/>
    <col min="14850" max="14850" width="15.42578125" style="85" customWidth="1"/>
    <col min="14851" max="14857" width="13.85546875" style="85" customWidth="1"/>
    <col min="14858" max="14858" width="9.5703125" style="85" bestFit="1" customWidth="1"/>
    <col min="14859" max="15104" width="9.140625" style="85"/>
    <col min="15105" max="15105" width="22.28515625" style="85" customWidth="1"/>
    <col min="15106" max="15106" width="15.42578125" style="85" customWidth="1"/>
    <col min="15107" max="15113" width="13.85546875" style="85" customWidth="1"/>
    <col min="15114" max="15114" width="9.5703125" style="85" bestFit="1" customWidth="1"/>
    <col min="15115" max="15360" width="9.140625" style="85"/>
    <col min="15361" max="15361" width="22.28515625" style="85" customWidth="1"/>
    <col min="15362" max="15362" width="15.42578125" style="85" customWidth="1"/>
    <col min="15363" max="15369" width="13.85546875" style="85" customWidth="1"/>
    <col min="15370" max="15370" width="9.5703125" style="85" bestFit="1" customWidth="1"/>
    <col min="15371" max="15616" width="9.140625" style="85"/>
    <col min="15617" max="15617" width="22.28515625" style="85" customWidth="1"/>
    <col min="15618" max="15618" width="15.42578125" style="85" customWidth="1"/>
    <col min="15619" max="15625" width="13.85546875" style="85" customWidth="1"/>
    <col min="15626" max="15626" width="9.5703125" style="85" bestFit="1" customWidth="1"/>
    <col min="15627" max="15872" width="9.140625" style="85"/>
    <col min="15873" max="15873" width="22.28515625" style="85" customWidth="1"/>
    <col min="15874" max="15874" width="15.42578125" style="85" customWidth="1"/>
    <col min="15875" max="15881" width="13.85546875" style="85" customWidth="1"/>
    <col min="15882" max="15882" width="9.5703125" style="85" bestFit="1" customWidth="1"/>
    <col min="15883" max="16128" width="9.140625" style="85"/>
    <col min="16129" max="16129" width="22.28515625" style="85" customWidth="1"/>
    <col min="16130" max="16130" width="15.42578125" style="85" customWidth="1"/>
    <col min="16131" max="16137" width="13.85546875" style="85" customWidth="1"/>
    <col min="16138" max="16138" width="9.5703125" style="85" bestFit="1" customWidth="1"/>
    <col min="16139" max="16384" width="9.140625" style="85"/>
  </cols>
  <sheetData>
    <row r="1" spans="1:13" ht="22.5" customHeight="1" x14ac:dyDescent="0.2">
      <c r="A1" s="368" t="s">
        <v>105</v>
      </c>
      <c r="B1" s="368"/>
      <c r="C1" s="368"/>
      <c r="D1" s="368"/>
      <c r="E1" s="368"/>
      <c r="F1" s="368"/>
      <c r="G1" s="368"/>
      <c r="H1" s="368"/>
      <c r="I1" s="368"/>
    </row>
    <row r="2" spans="1:13" ht="15" x14ac:dyDescent="0.2">
      <c r="A2" s="86"/>
      <c r="B2" s="87"/>
      <c r="C2" s="87"/>
      <c r="D2" s="87"/>
      <c r="E2" s="87"/>
      <c r="F2" s="87"/>
      <c r="G2" s="87"/>
      <c r="H2" s="87"/>
      <c r="I2" s="87"/>
    </row>
    <row r="3" spans="1:13" s="91" customFormat="1" ht="11.25" x14ac:dyDescent="0.2">
      <c r="A3" s="88"/>
      <c r="B3" s="89"/>
      <c r="C3" s="89"/>
      <c r="D3" s="89"/>
      <c r="E3" s="89"/>
      <c r="F3" s="89"/>
      <c r="G3" s="89"/>
      <c r="H3" s="89"/>
      <c r="I3" s="90" t="s">
        <v>106</v>
      </c>
    </row>
    <row r="4" spans="1:13" ht="12.75" customHeight="1" x14ac:dyDescent="0.2">
      <c r="A4" s="369"/>
      <c r="B4" s="370" t="s">
        <v>107</v>
      </c>
      <c r="C4" s="371" t="s">
        <v>79</v>
      </c>
      <c r="D4" s="372"/>
      <c r="E4" s="372"/>
      <c r="F4" s="372"/>
      <c r="G4" s="372"/>
      <c r="H4" s="372"/>
      <c r="I4" s="372"/>
    </row>
    <row r="5" spans="1:13" ht="26.25" customHeight="1" x14ac:dyDescent="0.2">
      <c r="A5" s="369"/>
      <c r="B5" s="370"/>
      <c r="C5" s="92" t="s">
        <v>108</v>
      </c>
      <c r="D5" s="92" t="s">
        <v>109</v>
      </c>
      <c r="E5" s="92" t="s">
        <v>110</v>
      </c>
      <c r="F5" s="92" t="s">
        <v>111</v>
      </c>
      <c r="G5" s="92" t="s">
        <v>112</v>
      </c>
      <c r="H5" s="93" t="s">
        <v>113</v>
      </c>
      <c r="I5" s="93" t="s">
        <v>114</v>
      </c>
    </row>
    <row r="6" spans="1:13" s="95" customFormat="1" ht="12.75" customHeight="1" x14ac:dyDescent="0.25">
      <c r="A6" s="74" t="s">
        <v>84</v>
      </c>
      <c r="B6" s="76">
        <f>SUM(C6:I6)</f>
        <v>122580.35</v>
      </c>
      <c r="C6" s="76">
        <f>SUM(C7:C26)</f>
        <v>45305.510000000009</v>
      </c>
      <c r="D6" s="76">
        <f>SUM(D7:D26)</f>
        <v>13771.6</v>
      </c>
      <c r="E6" s="76">
        <f>SUM(E7:E26)</f>
        <v>1198.8700000000001</v>
      </c>
      <c r="F6" s="76">
        <f t="shared" ref="F6:I6" si="0">SUM(F7:F26)</f>
        <v>5923.5099999999993</v>
      </c>
      <c r="G6" s="76">
        <f t="shared" si="0"/>
        <v>18945.750000000004</v>
      </c>
      <c r="H6" s="76">
        <f t="shared" si="0"/>
        <v>1180.9699999999998</v>
      </c>
      <c r="I6" s="76">
        <f t="shared" si="0"/>
        <v>36254.139999999992</v>
      </c>
      <c r="J6" s="94"/>
    </row>
    <row r="7" spans="1:13" s="95" customFormat="1" ht="12.75" customHeight="1" x14ac:dyDescent="0.25">
      <c r="A7" s="79" t="s">
        <v>85</v>
      </c>
      <c r="B7" s="76">
        <f>SUM(C7:I7)</f>
        <v>5339.27</v>
      </c>
      <c r="C7" s="76">
        <v>1776.37</v>
      </c>
      <c r="D7" s="76">
        <v>537.57000000000005</v>
      </c>
      <c r="E7" s="76">
        <v>52.5</v>
      </c>
      <c r="F7" s="76">
        <v>76.099999999999994</v>
      </c>
      <c r="G7" s="76">
        <v>1145.33</v>
      </c>
      <c r="H7" s="76" t="s">
        <v>203</v>
      </c>
      <c r="I7" s="76">
        <v>1751.4</v>
      </c>
      <c r="J7" s="94"/>
    </row>
    <row r="8" spans="1:13" ht="12.75" customHeight="1" x14ac:dyDescent="0.25">
      <c r="A8" s="80" t="s">
        <v>86</v>
      </c>
      <c r="B8" s="76">
        <f t="shared" ref="B8:B26" si="1">SUM(C8:I8)</f>
        <v>15513.02</v>
      </c>
      <c r="C8" s="76">
        <v>4035.37</v>
      </c>
      <c r="D8" s="76">
        <v>521.73</v>
      </c>
      <c r="E8" s="76">
        <v>22.6</v>
      </c>
      <c r="F8" s="76">
        <v>314.19</v>
      </c>
      <c r="G8" s="76">
        <v>1655.9</v>
      </c>
      <c r="H8" s="76" t="s">
        <v>203</v>
      </c>
      <c r="I8" s="76">
        <v>8963.23</v>
      </c>
      <c r="J8" s="94"/>
      <c r="K8" s="96"/>
    </row>
    <row r="9" spans="1:13" ht="12.75" customHeight="1" x14ac:dyDescent="0.25">
      <c r="A9" s="80" t="s">
        <v>87</v>
      </c>
      <c r="B9" s="76">
        <f t="shared" si="1"/>
        <v>7483.5000000000009</v>
      </c>
      <c r="C9" s="76">
        <v>4438.18</v>
      </c>
      <c r="D9" s="76">
        <v>1097.72</v>
      </c>
      <c r="E9" s="76">
        <v>108.2</v>
      </c>
      <c r="F9" s="76">
        <v>60.6</v>
      </c>
      <c r="G9" s="76">
        <v>1595</v>
      </c>
      <c r="H9" s="76">
        <v>119.5</v>
      </c>
      <c r="I9" s="76">
        <v>64.3</v>
      </c>
      <c r="J9" s="94"/>
      <c r="K9" s="96"/>
    </row>
    <row r="10" spans="1:13" ht="12.75" customHeight="1" x14ac:dyDescent="0.25">
      <c r="A10" s="80" t="s">
        <v>88</v>
      </c>
      <c r="B10" s="76">
        <f t="shared" si="1"/>
        <v>16375.31</v>
      </c>
      <c r="C10" s="76">
        <v>2868.77</v>
      </c>
      <c r="D10" s="76">
        <v>1023.59</v>
      </c>
      <c r="E10" s="76">
        <v>39.6</v>
      </c>
      <c r="F10" s="76">
        <v>68.430000000000007</v>
      </c>
      <c r="G10" s="76">
        <v>407</v>
      </c>
      <c r="H10" s="76">
        <v>18.899999999999999</v>
      </c>
      <c r="I10" s="76">
        <v>11949.02</v>
      </c>
      <c r="J10" s="94"/>
      <c r="K10" s="96"/>
    </row>
    <row r="11" spans="1:13" ht="12.75" customHeight="1" x14ac:dyDescent="0.25">
      <c r="A11" s="80" t="s">
        <v>89</v>
      </c>
      <c r="B11" s="76">
        <f t="shared" si="1"/>
        <v>2667.4</v>
      </c>
      <c r="C11" s="76">
        <v>1377.01</v>
      </c>
      <c r="D11" s="76">
        <v>425.97</v>
      </c>
      <c r="E11" s="76">
        <v>55.7</v>
      </c>
      <c r="F11" s="76">
        <v>0.71</v>
      </c>
      <c r="G11" s="76">
        <v>484.2</v>
      </c>
      <c r="H11" s="76">
        <v>323.81</v>
      </c>
      <c r="I11" s="76" t="s">
        <v>203</v>
      </c>
      <c r="J11" s="94"/>
      <c r="K11" s="96"/>
    </row>
    <row r="12" spans="1:13" ht="12.75" customHeight="1" x14ac:dyDescent="0.25">
      <c r="A12" s="80" t="s">
        <v>90</v>
      </c>
      <c r="B12" s="76">
        <f t="shared" si="1"/>
        <v>5384.5399999999991</v>
      </c>
      <c r="C12" s="76">
        <v>2800.48</v>
      </c>
      <c r="D12" s="76">
        <v>510.95</v>
      </c>
      <c r="E12" s="76">
        <v>75.099999999999994</v>
      </c>
      <c r="F12" s="76">
        <v>143.6</v>
      </c>
      <c r="G12" s="76">
        <v>745.2</v>
      </c>
      <c r="H12" s="76">
        <v>2.4</v>
      </c>
      <c r="I12" s="76">
        <v>1106.81</v>
      </c>
      <c r="J12" s="94"/>
      <c r="K12" s="96"/>
      <c r="M12" s="97"/>
    </row>
    <row r="13" spans="1:13" ht="12.75" customHeight="1" x14ac:dyDescent="0.25">
      <c r="A13" s="80" t="s">
        <v>91</v>
      </c>
      <c r="B13" s="76">
        <f t="shared" si="1"/>
        <v>7535.0599999999995</v>
      </c>
      <c r="C13" s="76">
        <v>2452.3200000000002</v>
      </c>
      <c r="D13" s="76">
        <v>1746.75</v>
      </c>
      <c r="E13" s="76">
        <v>144.1</v>
      </c>
      <c r="F13" s="76">
        <v>48</v>
      </c>
      <c r="G13" s="76">
        <v>1439.06</v>
      </c>
      <c r="H13" s="76">
        <v>109.8</v>
      </c>
      <c r="I13" s="76">
        <v>1595.03</v>
      </c>
      <c r="J13" s="94"/>
      <c r="K13" s="96"/>
    </row>
    <row r="14" spans="1:13" ht="12.75" customHeight="1" x14ac:dyDescent="0.25">
      <c r="A14" s="80" t="s">
        <v>92</v>
      </c>
      <c r="B14" s="76">
        <f t="shared" si="1"/>
        <v>4524.6499999999996</v>
      </c>
      <c r="C14" s="76">
        <v>2364.3000000000002</v>
      </c>
      <c r="D14" s="76">
        <v>714.64</v>
      </c>
      <c r="E14" s="76">
        <v>6.6</v>
      </c>
      <c r="F14" s="76">
        <v>129.91</v>
      </c>
      <c r="G14" s="76">
        <v>1226.0999999999999</v>
      </c>
      <c r="H14" s="76" t="s">
        <v>203</v>
      </c>
      <c r="I14" s="76">
        <v>83.1</v>
      </c>
      <c r="J14" s="94"/>
      <c r="K14" s="96"/>
    </row>
    <row r="15" spans="1:13" ht="12.75" customHeight="1" x14ac:dyDescent="0.25">
      <c r="A15" s="80" t="s">
        <v>93</v>
      </c>
      <c r="B15" s="76">
        <f t="shared" si="1"/>
        <v>5437.99</v>
      </c>
      <c r="C15" s="76">
        <v>2230.16</v>
      </c>
      <c r="D15" s="76">
        <v>334.31</v>
      </c>
      <c r="E15" s="76">
        <v>94.6</v>
      </c>
      <c r="F15" s="76">
        <v>627</v>
      </c>
      <c r="G15" s="76">
        <v>1268.71</v>
      </c>
      <c r="H15" s="76">
        <v>0.9</v>
      </c>
      <c r="I15" s="76">
        <v>882.31</v>
      </c>
      <c r="J15" s="94"/>
      <c r="K15" s="96"/>
    </row>
    <row r="16" spans="1:13" ht="12.75" customHeight="1" x14ac:dyDescent="0.25">
      <c r="A16" s="80" t="s">
        <v>94</v>
      </c>
      <c r="B16" s="76">
        <f t="shared" si="1"/>
        <v>5669.39</v>
      </c>
      <c r="C16" s="76">
        <v>2833.58</v>
      </c>
      <c r="D16" s="76">
        <v>305.77999999999997</v>
      </c>
      <c r="E16" s="76">
        <v>9.3000000000000007</v>
      </c>
      <c r="F16" s="76">
        <v>767.11</v>
      </c>
      <c r="G16" s="76">
        <v>394.91</v>
      </c>
      <c r="H16" s="76" t="s">
        <v>203</v>
      </c>
      <c r="I16" s="76">
        <v>1358.71</v>
      </c>
      <c r="J16" s="94"/>
      <c r="K16" s="96"/>
    </row>
    <row r="17" spans="1:12" ht="12.75" customHeight="1" x14ac:dyDescent="0.25">
      <c r="A17" s="80" t="s">
        <v>95</v>
      </c>
      <c r="B17" s="76">
        <f t="shared" si="1"/>
        <v>3078.61</v>
      </c>
      <c r="C17" s="76">
        <v>1389.65</v>
      </c>
      <c r="D17" s="76">
        <v>346.61</v>
      </c>
      <c r="E17" s="76">
        <v>188.5</v>
      </c>
      <c r="F17" s="76">
        <v>3.9</v>
      </c>
      <c r="G17" s="76">
        <v>779.05</v>
      </c>
      <c r="H17" s="76">
        <v>369.4</v>
      </c>
      <c r="I17" s="76">
        <v>1.5</v>
      </c>
      <c r="J17" s="94"/>
      <c r="K17" s="96"/>
    </row>
    <row r="18" spans="1:12" ht="12.75" customHeight="1" x14ac:dyDescent="0.25">
      <c r="A18" s="80" t="s">
        <v>96</v>
      </c>
      <c r="B18" s="76">
        <f t="shared" si="1"/>
        <v>1250.72</v>
      </c>
      <c r="C18" s="76">
        <v>95.22</v>
      </c>
      <c r="D18" s="76">
        <v>141.1</v>
      </c>
      <c r="E18" s="76">
        <v>28.3</v>
      </c>
      <c r="F18" s="76" t="s">
        <v>203</v>
      </c>
      <c r="G18" s="76">
        <v>98.7</v>
      </c>
      <c r="H18" s="76">
        <v>168.4</v>
      </c>
      <c r="I18" s="76">
        <v>719</v>
      </c>
      <c r="J18" s="94"/>
      <c r="K18" s="96"/>
    </row>
    <row r="19" spans="1:12" ht="12.75" customHeight="1" x14ac:dyDescent="0.25">
      <c r="A19" s="80" t="s">
        <v>97</v>
      </c>
      <c r="B19" s="76">
        <f t="shared" si="1"/>
        <v>6175.28</v>
      </c>
      <c r="C19" s="76">
        <v>2459.35</v>
      </c>
      <c r="D19" s="76">
        <v>284.99</v>
      </c>
      <c r="E19" s="76">
        <v>66.400000000000006</v>
      </c>
      <c r="F19" s="76">
        <v>1638.33</v>
      </c>
      <c r="G19" s="76">
        <v>1473.51</v>
      </c>
      <c r="H19" s="76" t="s">
        <v>203</v>
      </c>
      <c r="I19" s="76">
        <v>252.7</v>
      </c>
      <c r="J19" s="94"/>
      <c r="K19" s="96"/>
      <c r="L19" s="97"/>
    </row>
    <row r="20" spans="1:12" ht="12.75" customHeight="1" x14ac:dyDescent="0.25">
      <c r="A20" s="80" t="s">
        <v>98</v>
      </c>
      <c r="B20" s="76">
        <f t="shared" si="1"/>
        <v>7211.43</v>
      </c>
      <c r="C20" s="76">
        <v>3942.12</v>
      </c>
      <c r="D20" s="76">
        <v>296.3</v>
      </c>
      <c r="E20" s="76">
        <v>3.17</v>
      </c>
      <c r="F20" s="76">
        <v>1714.03</v>
      </c>
      <c r="G20" s="76">
        <v>977.96</v>
      </c>
      <c r="H20" s="76" t="s">
        <v>203</v>
      </c>
      <c r="I20" s="76">
        <v>277.85000000000002</v>
      </c>
      <c r="J20" s="94"/>
      <c r="K20" s="96"/>
    </row>
    <row r="21" spans="1:12" ht="12.75" customHeight="1" x14ac:dyDescent="0.25">
      <c r="A21" s="80" t="s">
        <v>99</v>
      </c>
      <c r="B21" s="76">
        <f t="shared" si="1"/>
        <v>14479.690000000002</v>
      </c>
      <c r="C21" s="76">
        <v>6351.97</v>
      </c>
      <c r="D21" s="76">
        <v>4719.05</v>
      </c>
      <c r="E21" s="76">
        <v>146</v>
      </c>
      <c r="F21" s="76">
        <v>0.7</v>
      </c>
      <c r="G21" s="76">
        <v>2303.08</v>
      </c>
      <c r="H21" s="76">
        <v>67.86</v>
      </c>
      <c r="I21" s="76">
        <v>891.03</v>
      </c>
      <c r="J21" s="94"/>
      <c r="K21" s="96"/>
    </row>
    <row r="22" spans="1:12" ht="12.75" customHeight="1" x14ac:dyDescent="0.25">
      <c r="A22" s="79" t="s">
        <v>100</v>
      </c>
      <c r="B22" s="76">
        <f t="shared" si="1"/>
        <v>3772.25</v>
      </c>
      <c r="C22" s="76">
        <v>1298.3499999999999</v>
      </c>
      <c r="D22" s="76">
        <v>261.8</v>
      </c>
      <c r="E22" s="76">
        <v>78.7</v>
      </c>
      <c r="F22" s="76">
        <v>2.2000000000000002</v>
      </c>
      <c r="G22" s="76">
        <v>2131.1999999999998</v>
      </c>
      <c r="H22" s="76" t="s">
        <v>203</v>
      </c>
      <c r="I22" s="76" t="s">
        <v>203</v>
      </c>
      <c r="J22" s="94"/>
      <c r="K22" s="96"/>
    </row>
    <row r="23" spans="1:12" ht="12.75" customHeight="1" x14ac:dyDescent="0.25">
      <c r="A23" s="80" t="s">
        <v>101</v>
      </c>
      <c r="B23" s="76">
        <f t="shared" si="1"/>
        <v>9667</v>
      </c>
      <c r="C23" s="76">
        <v>1822.26</v>
      </c>
      <c r="D23" s="76">
        <v>383.84</v>
      </c>
      <c r="E23" s="76">
        <v>79.2</v>
      </c>
      <c r="F23" s="76">
        <v>325.39999999999998</v>
      </c>
      <c r="G23" s="76">
        <v>702.95</v>
      </c>
      <c r="H23" s="76" t="s">
        <v>203</v>
      </c>
      <c r="I23" s="76">
        <v>6353.35</v>
      </c>
      <c r="J23" s="94"/>
      <c r="K23" s="96"/>
    </row>
    <row r="24" spans="1:12" ht="12.75" customHeight="1" x14ac:dyDescent="0.25">
      <c r="A24" s="80" t="s">
        <v>102</v>
      </c>
      <c r="B24" s="76">
        <f t="shared" si="1"/>
        <v>6.8000000000000007</v>
      </c>
      <c r="C24" s="76">
        <v>2.2000000000000002</v>
      </c>
      <c r="D24" s="76">
        <v>0.6</v>
      </c>
      <c r="E24" s="76">
        <v>0.1</v>
      </c>
      <c r="F24" s="76" t="s">
        <v>203</v>
      </c>
      <c r="G24" s="76">
        <v>3.9</v>
      </c>
      <c r="H24" s="76" t="s">
        <v>203</v>
      </c>
      <c r="I24" s="76" t="s">
        <v>203</v>
      </c>
      <c r="J24" s="94"/>
      <c r="K24" s="96"/>
    </row>
    <row r="25" spans="1:12" ht="12.75" customHeight="1" x14ac:dyDescent="0.25">
      <c r="A25" s="80" t="s">
        <v>103</v>
      </c>
      <c r="B25" s="76">
        <f t="shared" si="1"/>
        <v>0.5</v>
      </c>
      <c r="C25" s="76">
        <v>0.3</v>
      </c>
      <c r="D25" s="76" t="s">
        <v>203</v>
      </c>
      <c r="E25" s="76" t="s">
        <v>203</v>
      </c>
      <c r="F25" s="76" t="s">
        <v>203</v>
      </c>
      <c r="G25" s="76" t="s">
        <v>203</v>
      </c>
      <c r="H25" s="76" t="s">
        <v>203</v>
      </c>
      <c r="I25" s="76">
        <v>0.2</v>
      </c>
      <c r="J25" s="94"/>
      <c r="K25" s="96"/>
    </row>
    <row r="26" spans="1:12" ht="12.75" customHeight="1" x14ac:dyDescent="0.25">
      <c r="A26" s="82" t="s">
        <v>104</v>
      </c>
      <c r="B26" s="84">
        <f t="shared" si="1"/>
        <v>1007.9399999999999</v>
      </c>
      <c r="C26" s="84">
        <v>767.55</v>
      </c>
      <c r="D26" s="84">
        <v>118.3</v>
      </c>
      <c r="E26" s="84">
        <v>0.2</v>
      </c>
      <c r="F26" s="84">
        <v>3.3</v>
      </c>
      <c r="G26" s="84">
        <v>113.99</v>
      </c>
      <c r="H26" s="84" t="s">
        <v>203</v>
      </c>
      <c r="I26" s="84">
        <v>4.5999999999999996</v>
      </c>
      <c r="J26" s="94"/>
      <c r="K26" s="96"/>
    </row>
    <row r="27" spans="1:12" x14ac:dyDescent="0.2">
      <c r="B27" s="97"/>
    </row>
    <row r="28" spans="1:12" x14ac:dyDescent="0.2">
      <c r="A28" s="240"/>
      <c r="C28" s="97"/>
    </row>
    <row r="29" spans="1:12" x14ac:dyDescent="0.2">
      <c r="C29" s="97"/>
    </row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Normal="100" zoomScaleSheetLayoutView="100" workbookViewId="0">
      <selection activeCell="A3" sqref="A3:A5"/>
    </sheetView>
  </sheetViews>
  <sheetFormatPr defaultRowHeight="12.75" x14ac:dyDescent="0.2"/>
  <cols>
    <col min="1" max="1" width="19.5703125" style="5" bestFit="1" customWidth="1"/>
    <col min="2" max="3" width="9.28515625" style="5" customWidth="1"/>
    <col min="4" max="4" width="8.7109375" style="5" customWidth="1"/>
    <col min="5" max="6" width="8.5703125" style="5" customWidth="1"/>
    <col min="7" max="7" width="8.42578125" style="5" customWidth="1"/>
    <col min="8" max="9" width="8.5703125" style="5" customWidth="1"/>
    <col min="10" max="10" width="8.7109375" style="5" customWidth="1"/>
    <col min="11" max="12" width="8.140625" style="5" customWidth="1"/>
    <col min="13" max="13" width="9" style="5" customWidth="1"/>
    <col min="14" max="15" width="8.42578125" style="5" customWidth="1"/>
    <col min="16" max="256" width="9.140625" style="5"/>
    <col min="257" max="257" width="21.7109375" style="5" customWidth="1"/>
    <col min="258" max="258" width="11.85546875" style="5" customWidth="1"/>
    <col min="259" max="259" width="10" style="5" customWidth="1"/>
    <col min="260" max="260" width="8.7109375" style="5" customWidth="1"/>
    <col min="261" max="262" width="9.85546875" style="5" customWidth="1"/>
    <col min="263" max="263" width="8.42578125" style="5" customWidth="1"/>
    <col min="264" max="265" width="9.85546875" style="5" customWidth="1"/>
    <col min="266" max="266" width="8.7109375" style="5" customWidth="1"/>
    <col min="267" max="267" width="9.5703125" style="5" customWidth="1"/>
    <col min="268" max="269" width="9" style="5" customWidth="1"/>
    <col min="270" max="270" width="5.5703125" style="5" customWidth="1"/>
    <col min="271" max="271" width="10.85546875" style="5" customWidth="1"/>
    <col min="272" max="512" width="9.140625" style="5"/>
    <col min="513" max="513" width="21.7109375" style="5" customWidth="1"/>
    <col min="514" max="514" width="11.85546875" style="5" customWidth="1"/>
    <col min="515" max="515" width="10" style="5" customWidth="1"/>
    <col min="516" max="516" width="8.7109375" style="5" customWidth="1"/>
    <col min="517" max="518" width="9.85546875" style="5" customWidth="1"/>
    <col min="519" max="519" width="8.42578125" style="5" customWidth="1"/>
    <col min="520" max="521" width="9.85546875" style="5" customWidth="1"/>
    <col min="522" max="522" width="8.7109375" style="5" customWidth="1"/>
    <col min="523" max="523" width="9.5703125" style="5" customWidth="1"/>
    <col min="524" max="525" width="9" style="5" customWidth="1"/>
    <col min="526" max="526" width="5.5703125" style="5" customWidth="1"/>
    <col min="527" max="527" width="10.85546875" style="5" customWidth="1"/>
    <col min="528" max="768" width="9.140625" style="5"/>
    <col min="769" max="769" width="21.7109375" style="5" customWidth="1"/>
    <col min="770" max="770" width="11.85546875" style="5" customWidth="1"/>
    <col min="771" max="771" width="10" style="5" customWidth="1"/>
    <col min="772" max="772" width="8.7109375" style="5" customWidth="1"/>
    <col min="773" max="774" width="9.85546875" style="5" customWidth="1"/>
    <col min="775" max="775" width="8.42578125" style="5" customWidth="1"/>
    <col min="776" max="777" width="9.85546875" style="5" customWidth="1"/>
    <col min="778" max="778" width="8.7109375" style="5" customWidth="1"/>
    <col min="779" max="779" width="9.5703125" style="5" customWidth="1"/>
    <col min="780" max="781" width="9" style="5" customWidth="1"/>
    <col min="782" max="782" width="5.5703125" style="5" customWidth="1"/>
    <col min="783" max="783" width="10.85546875" style="5" customWidth="1"/>
    <col min="784" max="1024" width="9.140625" style="5"/>
    <col min="1025" max="1025" width="21.7109375" style="5" customWidth="1"/>
    <col min="1026" max="1026" width="11.85546875" style="5" customWidth="1"/>
    <col min="1027" max="1027" width="10" style="5" customWidth="1"/>
    <col min="1028" max="1028" width="8.7109375" style="5" customWidth="1"/>
    <col min="1029" max="1030" width="9.85546875" style="5" customWidth="1"/>
    <col min="1031" max="1031" width="8.42578125" style="5" customWidth="1"/>
    <col min="1032" max="1033" width="9.85546875" style="5" customWidth="1"/>
    <col min="1034" max="1034" width="8.7109375" style="5" customWidth="1"/>
    <col min="1035" max="1035" width="9.5703125" style="5" customWidth="1"/>
    <col min="1036" max="1037" width="9" style="5" customWidth="1"/>
    <col min="1038" max="1038" width="5.5703125" style="5" customWidth="1"/>
    <col min="1039" max="1039" width="10.85546875" style="5" customWidth="1"/>
    <col min="1040" max="1280" width="9.140625" style="5"/>
    <col min="1281" max="1281" width="21.7109375" style="5" customWidth="1"/>
    <col min="1282" max="1282" width="11.85546875" style="5" customWidth="1"/>
    <col min="1283" max="1283" width="10" style="5" customWidth="1"/>
    <col min="1284" max="1284" width="8.7109375" style="5" customWidth="1"/>
    <col min="1285" max="1286" width="9.85546875" style="5" customWidth="1"/>
    <col min="1287" max="1287" width="8.42578125" style="5" customWidth="1"/>
    <col min="1288" max="1289" width="9.85546875" style="5" customWidth="1"/>
    <col min="1290" max="1290" width="8.7109375" style="5" customWidth="1"/>
    <col min="1291" max="1291" width="9.5703125" style="5" customWidth="1"/>
    <col min="1292" max="1293" width="9" style="5" customWidth="1"/>
    <col min="1294" max="1294" width="5.5703125" style="5" customWidth="1"/>
    <col min="1295" max="1295" width="10.85546875" style="5" customWidth="1"/>
    <col min="1296" max="1536" width="9.140625" style="5"/>
    <col min="1537" max="1537" width="21.7109375" style="5" customWidth="1"/>
    <col min="1538" max="1538" width="11.85546875" style="5" customWidth="1"/>
    <col min="1539" max="1539" width="10" style="5" customWidth="1"/>
    <col min="1540" max="1540" width="8.7109375" style="5" customWidth="1"/>
    <col min="1541" max="1542" width="9.85546875" style="5" customWidth="1"/>
    <col min="1543" max="1543" width="8.42578125" style="5" customWidth="1"/>
    <col min="1544" max="1545" width="9.85546875" style="5" customWidth="1"/>
    <col min="1546" max="1546" width="8.7109375" style="5" customWidth="1"/>
    <col min="1547" max="1547" width="9.5703125" style="5" customWidth="1"/>
    <col min="1548" max="1549" width="9" style="5" customWidth="1"/>
    <col min="1550" max="1550" width="5.5703125" style="5" customWidth="1"/>
    <col min="1551" max="1551" width="10.85546875" style="5" customWidth="1"/>
    <col min="1552" max="1792" width="9.140625" style="5"/>
    <col min="1793" max="1793" width="21.7109375" style="5" customWidth="1"/>
    <col min="1794" max="1794" width="11.85546875" style="5" customWidth="1"/>
    <col min="1795" max="1795" width="10" style="5" customWidth="1"/>
    <col min="1796" max="1796" width="8.7109375" style="5" customWidth="1"/>
    <col min="1797" max="1798" width="9.85546875" style="5" customWidth="1"/>
    <col min="1799" max="1799" width="8.42578125" style="5" customWidth="1"/>
    <col min="1800" max="1801" width="9.85546875" style="5" customWidth="1"/>
    <col min="1802" max="1802" width="8.7109375" style="5" customWidth="1"/>
    <col min="1803" max="1803" width="9.5703125" style="5" customWidth="1"/>
    <col min="1804" max="1805" width="9" style="5" customWidth="1"/>
    <col min="1806" max="1806" width="5.5703125" style="5" customWidth="1"/>
    <col min="1807" max="1807" width="10.85546875" style="5" customWidth="1"/>
    <col min="1808" max="2048" width="9.140625" style="5"/>
    <col min="2049" max="2049" width="21.7109375" style="5" customWidth="1"/>
    <col min="2050" max="2050" width="11.85546875" style="5" customWidth="1"/>
    <col min="2051" max="2051" width="10" style="5" customWidth="1"/>
    <col min="2052" max="2052" width="8.7109375" style="5" customWidth="1"/>
    <col min="2053" max="2054" width="9.85546875" style="5" customWidth="1"/>
    <col min="2055" max="2055" width="8.42578125" style="5" customWidth="1"/>
    <col min="2056" max="2057" width="9.85546875" style="5" customWidth="1"/>
    <col min="2058" max="2058" width="8.7109375" style="5" customWidth="1"/>
    <col min="2059" max="2059" width="9.5703125" style="5" customWidth="1"/>
    <col min="2060" max="2061" width="9" style="5" customWidth="1"/>
    <col min="2062" max="2062" width="5.5703125" style="5" customWidth="1"/>
    <col min="2063" max="2063" width="10.85546875" style="5" customWidth="1"/>
    <col min="2064" max="2304" width="9.140625" style="5"/>
    <col min="2305" max="2305" width="21.7109375" style="5" customWidth="1"/>
    <col min="2306" max="2306" width="11.85546875" style="5" customWidth="1"/>
    <col min="2307" max="2307" width="10" style="5" customWidth="1"/>
    <col min="2308" max="2308" width="8.7109375" style="5" customWidth="1"/>
    <col min="2309" max="2310" width="9.85546875" style="5" customWidth="1"/>
    <col min="2311" max="2311" width="8.42578125" style="5" customWidth="1"/>
    <col min="2312" max="2313" width="9.85546875" style="5" customWidth="1"/>
    <col min="2314" max="2314" width="8.7109375" style="5" customWidth="1"/>
    <col min="2315" max="2315" width="9.5703125" style="5" customWidth="1"/>
    <col min="2316" max="2317" width="9" style="5" customWidth="1"/>
    <col min="2318" max="2318" width="5.5703125" style="5" customWidth="1"/>
    <col min="2319" max="2319" width="10.85546875" style="5" customWidth="1"/>
    <col min="2320" max="2560" width="9.140625" style="5"/>
    <col min="2561" max="2561" width="21.7109375" style="5" customWidth="1"/>
    <col min="2562" max="2562" width="11.85546875" style="5" customWidth="1"/>
    <col min="2563" max="2563" width="10" style="5" customWidth="1"/>
    <col min="2564" max="2564" width="8.7109375" style="5" customWidth="1"/>
    <col min="2565" max="2566" width="9.85546875" style="5" customWidth="1"/>
    <col min="2567" max="2567" width="8.42578125" style="5" customWidth="1"/>
    <col min="2568" max="2569" width="9.85546875" style="5" customWidth="1"/>
    <col min="2570" max="2570" width="8.7109375" style="5" customWidth="1"/>
    <col min="2571" max="2571" width="9.5703125" style="5" customWidth="1"/>
    <col min="2572" max="2573" width="9" style="5" customWidth="1"/>
    <col min="2574" max="2574" width="5.5703125" style="5" customWidth="1"/>
    <col min="2575" max="2575" width="10.85546875" style="5" customWidth="1"/>
    <col min="2576" max="2816" width="9.140625" style="5"/>
    <col min="2817" max="2817" width="21.7109375" style="5" customWidth="1"/>
    <col min="2818" max="2818" width="11.85546875" style="5" customWidth="1"/>
    <col min="2819" max="2819" width="10" style="5" customWidth="1"/>
    <col min="2820" max="2820" width="8.7109375" style="5" customWidth="1"/>
    <col min="2821" max="2822" width="9.85546875" style="5" customWidth="1"/>
    <col min="2823" max="2823" width="8.42578125" style="5" customWidth="1"/>
    <col min="2824" max="2825" width="9.85546875" style="5" customWidth="1"/>
    <col min="2826" max="2826" width="8.7109375" style="5" customWidth="1"/>
    <col min="2827" max="2827" width="9.5703125" style="5" customWidth="1"/>
    <col min="2828" max="2829" width="9" style="5" customWidth="1"/>
    <col min="2830" max="2830" width="5.5703125" style="5" customWidth="1"/>
    <col min="2831" max="2831" width="10.85546875" style="5" customWidth="1"/>
    <col min="2832" max="3072" width="9.140625" style="5"/>
    <col min="3073" max="3073" width="21.7109375" style="5" customWidth="1"/>
    <col min="3074" max="3074" width="11.85546875" style="5" customWidth="1"/>
    <col min="3075" max="3075" width="10" style="5" customWidth="1"/>
    <col min="3076" max="3076" width="8.7109375" style="5" customWidth="1"/>
    <col min="3077" max="3078" width="9.85546875" style="5" customWidth="1"/>
    <col min="3079" max="3079" width="8.42578125" style="5" customWidth="1"/>
    <col min="3080" max="3081" width="9.85546875" style="5" customWidth="1"/>
    <col min="3082" max="3082" width="8.7109375" style="5" customWidth="1"/>
    <col min="3083" max="3083" width="9.5703125" style="5" customWidth="1"/>
    <col min="3084" max="3085" width="9" style="5" customWidth="1"/>
    <col min="3086" max="3086" width="5.5703125" style="5" customWidth="1"/>
    <col min="3087" max="3087" width="10.85546875" style="5" customWidth="1"/>
    <col min="3088" max="3328" width="9.140625" style="5"/>
    <col min="3329" max="3329" width="21.7109375" style="5" customWidth="1"/>
    <col min="3330" max="3330" width="11.85546875" style="5" customWidth="1"/>
    <col min="3331" max="3331" width="10" style="5" customWidth="1"/>
    <col min="3332" max="3332" width="8.7109375" style="5" customWidth="1"/>
    <col min="3333" max="3334" width="9.85546875" style="5" customWidth="1"/>
    <col min="3335" max="3335" width="8.42578125" style="5" customWidth="1"/>
    <col min="3336" max="3337" width="9.85546875" style="5" customWidth="1"/>
    <col min="3338" max="3338" width="8.7109375" style="5" customWidth="1"/>
    <col min="3339" max="3339" width="9.5703125" style="5" customWidth="1"/>
    <col min="3340" max="3341" width="9" style="5" customWidth="1"/>
    <col min="3342" max="3342" width="5.5703125" style="5" customWidth="1"/>
    <col min="3343" max="3343" width="10.85546875" style="5" customWidth="1"/>
    <col min="3344" max="3584" width="9.140625" style="5"/>
    <col min="3585" max="3585" width="21.7109375" style="5" customWidth="1"/>
    <col min="3586" max="3586" width="11.85546875" style="5" customWidth="1"/>
    <col min="3587" max="3587" width="10" style="5" customWidth="1"/>
    <col min="3588" max="3588" width="8.7109375" style="5" customWidth="1"/>
    <col min="3589" max="3590" width="9.85546875" style="5" customWidth="1"/>
    <col min="3591" max="3591" width="8.42578125" style="5" customWidth="1"/>
    <col min="3592" max="3593" width="9.85546875" style="5" customWidth="1"/>
    <col min="3594" max="3594" width="8.7109375" style="5" customWidth="1"/>
    <col min="3595" max="3595" width="9.5703125" style="5" customWidth="1"/>
    <col min="3596" max="3597" width="9" style="5" customWidth="1"/>
    <col min="3598" max="3598" width="5.5703125" style="5" customWidth="1"/>
    <col min="3599" max="3599" width="10.85546875" style="5" customWidth="1"/>
    <col min="3600" max="3840" width="9.140625" style="5"/>
    <col min="3841" max="3841" width="21.7109375" style="5" customWidth="1"/>
    <col min="3842" max="3842" width="11.85546875" style="5" customWidth="1"/>
    <col min="3843" max="3843" width="10" style="5" customWidth="1"/>
    <col min="3844" max="3844" width="8.7109375" style="5" customWidth="1"/>
    <col min="3845" max="3846" width="9.85546875" style="5" customWidth="1"/>
    <col min="3847" max="3847" width="8.42578125" style="5" customWidth="1"/>
    <col min="3848" max="3849" width="9.85546875" style="5" customWidth="1"/>
    <col min="3850" max="3850" width="8.7109375" style="5" customWidth="1"/>
    <col min="3851" max="3851" width="9.5703125" style="5" customWidth="1"/>
    <col min="3852" max="3853" width="9" style="5" customWidth="1"/>
    <col min="3854" max="3854" width="5.5703125" style="5" customWidth="1"/>
    <col min="3855" max="3855" width="10.85546875" style="5" customWidth="1"/>
    <col min="3856" max="4096" width="9.140625" style="5"/>
    <col min="4097" max="4097" width="21.7109375" style="5" customWidth="1"/>
    <col min="4098" max="4098" width="11.85546875" style="5" customWidth="1"/>
    <col min="4099" max="4099" width="10" style="5" customWidth="1"/>
    <col min="4100" max="4100" width="8.7109375" style="5" customWidth="1"/>
    <col min="4101" max="4102" width="9.85546875" style="5" customWidth="1"/>
    <col min="4103" max="4103" width="8.42578125" style="5" customWidth="1"/>
    <col min="4104" max="4105" width="9.85546875" style="5" customWidth="1"/>
    <col min="4106" max="4106" width="8.7109375" style="5" customWidth="1"/>
    <col min="4107" max="4107" width="9.5703125" style="5" customWidth="1"/>
    <col min="4108" max="4109" width="9" style="5" customWidth="1"/>
    <col min="4110" max="4110" width="5.5703125" style="5" customWidth="1"/>
    <col min="4111" max="4111" width="10.85546875" style="5" customWidth="1"/>
    <col min="4112" max="4352" width="9.140625" style="5"/>
    <col min="4353" max="4353" width="21.7109375" style="5" customWidth="1"/>
    <col min="4354" max="4354" width="11.85546875" style="5" customWidth="1"/>
    <col min="4355" max="4355" width="10" style="5" customWidth="1"/>
    <col min="4356" max="4356" width="8.7109375" style="5" customWidth="1"/>
    <col min="4357" max="4358" width="9.85546875" style="5" customWidth="1"/>
    <col min="4359" max="4359" width="8.42578125" style="5" customWidth="1"/>
    <col min="4360" max="4361" width="9.85546875" style="5" customWidth="1"/>
    <col min="4362" max="4362" width="8.7109375" style="5" customWidth="1"/>
    <col min="4363" max="4363" width="9.5703125" style="5" customWidth="1"/>
    <col min="4364" max="4365" width="9" style="5" customWidth="1"/>
    <col min="4366" max="4366" width="5.5703125" style="5" customWidth="1"/>
    <col min="4367" max="4367" width="10.85546875" style="5" customWidth="1"/>
    <col min="4368" max="4608" width="9.140625" style="5"/>
    <col min="4609" max="4609" width="21.7109375" style="5" customWidth="1"/>
    <col min="4610" max="4610" width="11.85546875" style="5" customWidth="1"/>
    <col min="4611" max="4611" width="10" style="5" customWidth="1"/>
    <col min="4612" max="4612" width="8.7109375" style="5" customWidth="1"/>
    <col min="4613" max="4614" width="9.85546875" style="5" customWidth="1"/>
    <col min="4615" max="4615" width="8.42578125" style="5" customWidth="1"/>
    <col min="4616" max="4617" width="9.85546875" style="5" customWidth="1"/>
    <col min="4618" max="4618" width="8.7109375" style="5" customWidth="1"/>
    <col min="4619" max="4619" width="9.5703125" style="5" customWidth="1"/>
    <col min="4620" max="4621" width="9" style="5" customWidth="1"/>
    <col min="4622" max="4622" width="5.5703125" style="5" customWidth="1"/>
    <col min="4623" max="4623" width="10.85546875" style="5" customWidth="1"/>
    <col min="4624" max="4864" width="9.140625" style="5"/>
    <col min="4865" max="4865" width="21.7109375" style="5" customWidth="1"/>
    <col min="4866" max="4866" width="11.85546875" style="5" customWidth="1"/>
    <col min="4867" max="4867" width="10" style="5" customWidth="1"/>
    <col min="4868" max="4868" width="8.7109375" style="5" customWidth="1"/>
    <col min="4869" max="4870" width="9.85546875" style="5" customWidth="1"/>
    <col min="4871" max="4871" width="8.42578125" style="5" customWidth="1"/>
    <col min="4872" max="4873" width="9.85546875" style="5" customWidth="1"/>
    <col min="4874" max="4874" width="8.7109375" style="5" customWidth="1"/>
    <col min="4875" max="4875" width="9.5703125" style="5" customWidth="1"/>
    <col min="4876" max="4877" width="9" style="5" customWidth="1"/>
    <col min="4878" max="4878" width="5.5703125" style="5" customWidth="1"/>
    <col min="4879" max="4879" width="10.85546875" style="5" customWidth="1"/>
    <col min="4880" max="5120" width="9.140625" style="5"/>
    <col min="5121" max="5121" width="21.7109375" style="5" customWidth="1"/>
    <col min="5122" max="5122" width="11.85546875" style="5" customWidth="1"/>
    <col min="5123" max="5123" width="10" style="5" customWidth="1"/>
    <col min="5124" max="5124" width="8.7109375" style="5" customWidth="1"/>
    <col min="5125" max="5126" width="9.85546875" style="5" customWidth="1"/>
    <col min="5127" max="5127" width="8.42578125" style="5" customWidth="1"/>
    <col min="5128" max="5129" width="9.85546875" style="5" customWidth="1"/>
    <col min="5130" max="5130" width="8.7109375" style="5" customWidth="1"/>
    <col min="5131" max="5131" width="9.5703125" style="5" customWidth="1"/>
    <col min="5132" max="5133" width="9" style="5" customWidth="1"/>
    <col min="5134" max="5134" width="5.5703125" style="5" customWidth="1"/>
    <col min="5135" max="5135" width="10.85546875" style="5" customWidth="1"/>
    <col min="5136" max="5376" width="9.140625" style="5"/>
    <col min="5377" max="5377" width="21.7109375" style="5" customWidth="1"/>
    <col min="5378" max="5378" width="11.85546875" style="5" customWidth="1"/>
    <col min="5379" max="5379" width="10" style="5" customWidth="1"/>
    <col min="5380" max="5380" width="8.7109375" style="5" customWidth="1"/>
    <col min="5381" max="5382" width="9.85546875" style="5" customWidth="1"/>
    <col min="5383" max="5383" width="8.42578125" style="5" customWidth="1"/>
    <col min="5384" max="5385" width="9.85546875" style="5" customWidth="1"/>
    <col min="5386" max="5386" width="8.7109375" style="5" customWidth="1"/>
    <col min="5387" max="5387" width="9.5703125" style="5" customWidth="1"/>
    <col min="5388" max="5389" width="9" style="5" customWidth="1"/>
    <col min="5390" max="5390" width="5.5703125" style="5" customWidth="1"/>
    <col min="5391" max="5391" width="10.85546875" style="5" customWidth="1"/>
    <col min="5392" max="5632" width="9.140625" style="5"/>
    <col min="5633" max="5633" width="21.7109375" style="5" customWidth="1"/>
    <col min="5634" max="5634" width="11.85546875" style="5" customWidth="1"/>
    <col min="5635" max="5635" width="10" style="5" customWidth="1"/>
    <col min="5636" max="5636" width="8.7109375" style="5" customWidth="1"/>
    <col min="5637" max="5638" width="9.85546875" style="5" customWidth="1"/>
    <col min="5639" max="5639" width="8.42578125" style="5" customWidth="1"/>
    <col min="5640" max="5641" width="9.85546875" style="5" customWidth="1"/>
    <col min="5642" max="5642" width="8.7109375" style="5" customWidth="1"/>
    <col min="5643" max="5643" width="9.5703125" style="5" customWidth="1"/>
    <col min="5644" max="5645" width="9" style="5" customWidth="1"/>
    <col min="5646" max="5646" width="5.5703125" style="5" customWidth="1"/>
    <col min="5647" max="5647" width="10.85546875" style="5" customWidth="1"/>
    <col min="5648" max="5888" width="9.140625" style="5"/>
    <col min="5889" max="5889" width="21.7109375" style="5" customWidth="1"/>
    <col min="5890" max="5890" width="11.85546875" style="5" customWidth="1"/>
    <col min="5891" max="5891" width="10" style="5" customWidth="1"/>
    <col min="5892" max="5892" width="8.7109375" style="5" customWidth="1"/>
    <col min="5893" max="5894" width="9.85546875" style="5" customWidth="1"/>
    <col min="5895" max="5895" width="8.42578125" style="5" customWidth="1"/>
    <col min="5896" max="5897" width="9.85546875" style="5" customWidth="1"/>
    <col min="5898" max="5898" width="8.7109375" style="5" customWidth="1"/>
    <col min="5899" max="5899" width="9.5703125" style="5" customWidth="1"/>
    <col min="5900" max="5901" width="9" style="5" customWidth="1"/>
    <col min="5902" max="5902" width="5.5703125" style="5" customWidth="1"/>
    <col min="5903" max="5903" width="10.85546875" style="5" customWidth="1"/>
    <col min="5904" max="6144" width="9.140625" style="5"/>
    <col min="6145" max="6145" width="21.7109375" style="5" customWidth="1"/>
    <col min="6146" max="6146" width="11.85546875" style="5" customWidth="1"/>
    <col min="6147" max="6147" width="10" style="5" customWidth="1"/>
    <col min="6148" max="6148" width="8.7109375" style="5" customWidth="1"/>
    <col min="6149" max="6150" width="9.85546875" style="5" customWidth="1"/>
    <col min="6151" max="6151" width="8.42578125" style="5" customWidth="1"/>
    <col min="6152" max="6153" width="9.85546875" style="5" customWidth="1"/>
    <col min="6154" max="6154" width="8.7109375" style="5" customWidth="1"/>
    <col min="6155" max="6155" width="9.5703125" style="5" customWidth="1"/>
    <col min="6156" max="6157" width="9" style="5" customWidth="1"/>
    <col min="6158" max="6158" width="5.5703125" style="5" customWidth="1"/>
    <col min="6159" max="6159" width="10.85546875" style="5" customWidth="1"/>
    <col min="6160" max="6400" width="9.140625" style="5"/>
    <col min="6401" max="6401" width="21.7109375" style="5" customWidth="1"/>
    <col min="6402" max="6402" width="11.85546875" style="5" customWidth="1"/>
    <col min="6403" max="6403" width="10" style="5" customWidth="1"/>
    <col min="6404" max="6404" width="8.7109375" style="5" customWidth="1"/>
    <col min="6405" max="6406" width="9.85546875" style="5" customWidth="1"/>
    <col min="6407" max="6407" width="8.42578125" style="5" customWidth="1"/>
    <col min="6408" max="6409" width="9.85546875" style="5" customWidth="1"/>
    <col min="6410" max="6410" width="8.7109375" style="5" customWidth="1"/>
    <col min="6411" max="6411" width="9.5703125" style="5" customWidth="1"/>
    <col min="6412" max="6413" width="9" style="5" customWidth="1"/>
    <col min="6414" max="6414" width="5.5703125" style="5" customWidth="1"/>
    <col min="6415" max="6415" width="10.85546875" style="5" customWidth="1"/>
    <col min="6416" max="6656" width="9.140625" style="5"/>
    <col min="6657" max="6657" width="21.7109375" style="5" customWidth="1"/>
    <col min="6658" max="6658" width="11.85546875" style="5" customWidth="1"/>
    <col min="6659" max="6659" width="10" style="5" customWidth="1"/>
    <col min="6660" max="6660" width="8.7109375" style="5" customWidth="1"/>
    <col min="6661" max="6662" width="9.85546875" style="5" customWidth="1"/>
    <col min="6663" max="6663" width="8.42578125" style="5" customWidth="1"/>
    <col min="6664" max="6665" width="9.85546875" style="5" customWidth="1"/>
    <col min="6666" max="6666" width="8.7109375" style="5" customWidth="1"/>
    <col min="6667" max="6667" width="9.5703125" style="5" customWidth="1"/>
    <col min="6668" max="6669" width="9" style="5" customWidth="1"/>
    <col min="6670" max="6670" width="5.5703125" style="5" customWidth="1"/>
    <col min="6671" max="6671" width="10.85546875" style="5" customWidth="1"/>
    <col min="6672" max="6912" width="9.140625" style="5"/>
    <col min="6913" max="6913" width="21.7109375" style="5" customWidth="1"/>
    <col min="6914" max="6914" width="11.85546875" style="5" customWidth="1"/>
    <col min="6915" max="6915" width="10" style="5" customWidth="1"/>
    <col min="6916" max="6916" width="8.7109375" style="5" customWidth="1"/>
    <col min="6917" max="6918" width="9.85546875" style="5" customWidth="1"/>
    <col min="6919" max="6919" width="8.42578125" style="5" customWidth="1"/>
    <col min="6920" max="6921" width="9.85546875" style="5" customWidth="1"/>
    <col min="6922" max="6922" width="8.7109375" style="5" customWidth="1"/>
    <col min="6923" max="6923" width="9.5703125" style="5" customWidth="1"/>
    <col min="6924" max="6925" width="9" style="5" customWidth="1"/>
    <col min="6926" max="6926" width="5.5703125" style="5" customWidth="1"/>
    <col min="6927" max="6927" width="10.85546875" style="5" customWidth="1"/>
    <col min="6928" max="7168" width="9.140625" style="5"/>
    <col min="7169" max="7169" width="21.7109375" style="5" customWidth="1"/>
    <col min="7170" max="7170" width="11.85546875" style="5" customWidth="1"/>
    <col min="7171" max="7171" width="10" style="5" customWidth="1"/>
    <col min="7172" max="7172" width="8.7109375" style="5" customWidth="1"/>
    <col min="7173" max="7174" width="9.85546875" style="5" customWidth="1"/>
    <col min="7175" max="7175" width="8.42578125" style="5" customWidth="1"/>
    <col min="7176" max="7177" width="9.85546875" style="5" customWidth="1"/>
    <col min="7178" max="7178" width="8.7109375" style="5" customWidth="1"/>
    <col min="7179" max="7179" width="9.5703125" style="5" customWidth="1"/>
    <col min="7180" max="7181" width="9" style="5" customWidth="1"/>
    <col min="7182" max="7182" width="5.5703125" style="5" customWidth="1"/>
    <col min="7183" max="7183" width="10.85546875" style="5" customWidth="1"/>
    <col min="7184" max="7424" width="9.140625" style="5"/>
    <col min="7425" max="7425" width="21.7109375" style="5" customWidth="1"/>
    <col min="7426" max="7426" width="11.85546875" style="5" customWidth="1"/>
    <col min="7427" max="7427" width="10" style="5" customWidth="1"/>
    <col min="7428" max="7428" width="8.7109375" style="5" customWidth="1"/>
    <col min="7429" max="7430" width="9.85546875" style="5" customWidth="1"/>
    <col min="7431" max="7431" width="8.42578125" style="5" customWidth="1"/>
    <col min="7432" max="7433" width="9.85546875" style="5" customWidth="1"/>
    <col min="7434" max="7434" width="8.7109375" style="5" customWidth="1"/>
    <col min="7435" max="7435" width="9.5703125" style="5" customWidth="1"/>
    <col min="7436" max="7437" width="9" style="5" customWidth="1"/>
    <col min="7438" max="7438" width="5.5703125" style="5" customWidth="1"/>
    <col min="7439" max="7439" width="10.85546875" style="5" customWidth="1"/>
    <col min="7440" max="7680" width="9.140625" style="5"/>
    <col min="7681" max="7681" width="21.7109375" style="5" customWidth="1"/>
    <col min="7682" max="7682" width="11.85546875" style="5" customWidth="1"/>
    <col min="7683" max="7683" width="10" style="5" customWidth="1"/>
    <col min="7684" max="7684" width="8.7109375" style="5" customWidth="1"/>
    <col min="7685" max="7686" width="9.85546875" style="5" customWidth="1"/>
    <col min="7687" max="7687" width="8.42578125" style="5" customWidth="1"/>
    <col min="7688" max="7689" width="9.85546875" style="5" customWidth="1"/>
    <col min="7690" max="7690" width="8.7109375" style="5" customWidth="1"/>
    <col min="7691" max="7691" width="9.5703125" style="5" customWidth="1"/>
    <col min="7692" max="7693" width="9" style="5" customWidth="1"/>
    <col min="7694" max="7694" width="5.5703125" style="5" customWidth="1"/>
    <col min="7695" max="7695" width="10.85546875" style="5" customWidth="1"/>
    <col min="7696" max="7936" width="9.140625" style="5"/>
    <col min="7937" max="7937" width="21.7109375" style="5" customWidth="1"/>
    <col min="7938" max="7938" width="11.85546875" style="5" customWidth="1"/>
    <col min="7939" max="7939" width="10" style="5" customWidth="1"/>
    <col min="7940" max="7940" width="8.7109375" style="5" customWidth="1"/>
    <col min="7941" max="7942" width="9.85546875" style="5" customWidth="1"/>
    <col min="7943" max="7943" width="8.42578125" style="5" customWidth="1"/>
    <col min="7944" max="7945" width="9.85546875" style="5" customWidth="1"/>
    <col min="7946" max="7946" width="8.7109375" style="5" customWidth="1"/>
    <col min="7947" max="7947" width="9.5703125" style="5" customWidth="1"/>
    <col min="7948" max="7949" width="9" style="5" customWidth="1"/>
    <col min="7950" max="7950" width="5.5703125" style="5" customWidth="1"/>
    <col min="7951" max="7951" width="10.85546875" style="5" customWidth="1"/>
    <col min="7952" max="8192" width="9.140625" style="5"/>
    <col min="8193" max="8193" width="21.7109375" style="5" customWidth="1"/>
    <col min="8194" max="8194" width="11.85546875" style="5" customWidth="1"/>
    <col min="8195" max="8195" width="10" style="5" customWidth="1"/>
    <col min="8196" max="8196" width="8.7109375" style="5" customWidth="1"/>
    <col min="8197" max="8198" width="9.85546875" style="5" customWidth="1"/>
    <col min="8199" max="8199" width="8.42578125" style="5" customWidth="1"/>
    <col min="8200" max="8201" width="9.85546875" style="5" customWidth="1"/>
    <col min="8202" max="8202" width="8.7109375" style="5" customWidth="1"/>
    <col min="8203" max="8203" width="9.5703125" style="5" customWidth="1"/>
    <col min="8204" max="8205" width="9" style="5" customWidth="1"/>
    <col min="8206" max="8206" width="5.5703125" style="5" customWidth="1"/>
    <col min="8207" max="8207" width="10.85546875" style="5" customWidth="1"/>
    <col min="8208" max="8448" width="9.140625" style="5"/>
    <col min="8449" max="8449" width="21.7109375" style="5" customWidth="1"/>
    <col min="8450" max="8450" width="11.85546875" style="5" customWidth="1"/>
    <col min="8451" max="8451" width="10" style="5" customWidth="1"/>
    <col min="8452" max="8452" width="8.7109375" style="5" customWidth="1"/>
    <col min="8453" max="8454" width="9.85546875" style="5" customWidth="1"/>
    <col min="8455" max="8455" width="8.42578125" style="5" customWidth="1"/>
    <col min="8456" max="8457" width="9.85546875" style="5" customWidth="1"/>
    <col min="8458" max="8458" width="8.7109375" style="5" customWidth="1"/>
    <col min="8459" max="8459" width="9.5703125" style="5" customWidth="1"/>
    <col min="8460" max="8461" width="9" style="5" customWidth="1"/>
    <col min="8462" max="8462" width="5.5703125" style="5" customWidth="1"/>
    <col min="8463" max="8463" width="10.85546875" style="5" customWidth="1"/>
    <col min="8464" max="8704" width="9.140625" style="5"/>
    <col min="8705" max="8705" width="21.7109375" style="5" customWidth="1"/>
    <col min="8706" max="8706" width="11.85546875" style="5" customWidth="1"/>
    <col min="8707" max="8707" width="10" style="5" customWidth="1"/>
    <col min="8708" max="8708" width="8.7109375" style="5" customWidth="1"/>
    <col min="8709" max="8710" width="9.85546875" style="5" customWidth="1"/>
    <col min="8711" max="8711" width="8.42578125" style="5" customWidth="1"/>
    <col min="8712" max="8713" width="9.85546875" style="5" customWidth="1"/>
    <col min="8714" max="8714" width="8.7109375" style="5" customWidth="1"/>
    <col min="8715" max="8715" width="9.5703125" style="5" customWidth="1"/>
    <col min="8716" max="8717" width="9" style="5" customWidth="1"/>
    <col min="8718" max="8718" width="5.5703125" style="5" customWidth="1"/>
    <col min="8719" max="8719" width="10.85546875" style="5" customWidth="1"/>
    <col min="8720" max="8960" width="9.140625" style="5"/>
    <col min="8961" max="8961" width="21.7109375" style="5" customWidth="1"/>
    <col min="8962" max="8962" width="11.85546875" style="5" customWidth="1"/>
    <col min="8963" max="8963" width="10" style="5" customWidth="1"/>
    <col min="8964" max="8964" width="8.7109375" style="5" customWidth="1"/>
    <col min="8965" max="8966" width="9.85546875" style="5" customWidth="1"/>
    <col min="8967" max="8967" width="8.42578125" style="5" customWidth="1"/>
    <col min="8968" max="8969" width="9.85546875" style="5" customWidth="1"/>
    <col min="8970" max="8970" width="8.7109375" style="5" customWidth="1"/>
    <col min="8971" max="8971" width="9.5703125" style="5" customWidth="1"/>
    <col min="8972" max="8973" width="9" style="5" customWidth="1"/>
    <col min="8974" max="8974" width="5.5703125" style="5" customWidth="1"/>
    <col min="8975" max="8975" width="10.85546875" style="5" customWidth="1"/>
    <col min="8976" max="9216" width="9.140625" style="5"/>
    <col min="9217" max="9217" width="21.7109375" style="5" customWidth="1"/>
    <col min="9218" max="9218" width="11.85546875" style="5" customWidth="1"/>
    <col min="9219" max="9219" width="10" style="5" customWidth="1"/>
    <col min="9220" max="9220" width="8.7109375" style="5" customWidth="1"/>
    <col min="9221" max="9222" width="9.85546875" style="5" customWidth="1"/>
    <col min="9223" max="9223" width="8.42578125" style="5" customWidth="1"/>
    <col min="9224" max="9225" width="9.85546875" style="5" customWidth="1"/>
    <col min="9226" max="9226" width="8.7109375" style="5" customWidth="1"/>
    <col min="9227" max="9227" width="9.5703125" style="5" customWidth="1"/>
    <col min="9228" max="9229" width="9" style="5" customWidth="1"/>
    <col min="9230" max="9230" width="5.5703125" style="5" customWidth="1"/>
    <col min="9231" max="9231" width="10.85546875" style="5" customWidth="1"/>
    <col min="9232" max="9472" width="9.140625" style="5"/>
    <col min="9473" max="9473" width="21.7109375" style="5" customWidth="1"/>
    <col min="9474" max="9474" width="11.85546875" style="5" customWidth="1"/>
    <col min="9475" max="9475" width="10" style="5" customWidth="1"/>
    <col min="9476" max="9476" width="8.7109375" style="5" customWidth="1"/>
    <col min="9477" max="9478" width="9.85546875" style="5" customWidth="1"/>
    <col min="9479" max="9479" width="8.42578125" style="5" customWidth="1"/>
    <col min="9480" max="9481" width="9.85546875" style="5" customWidth="1"/>
    <col min="9482" max="9482" width="8.7109375" style="5" customWidth="1"/>
    <col min="9483" max="9483" width="9.5703125" style="5" customWidth="1"/>
    <col min="9484" max="9485" width="9" style="5" customWidth="1"/>
    <col min="9486" max="9486" width="5.5703125" style="5" customWidth="1"/>
    <col min="9487" max="9487" width="10.85546875" style="5" customWidth="1"/>
    <col min="9488" max="9728" width="9.140625" style="5"/>
    <col min="9729" max="9729" width="21.7109375" style="5" customWidth="1"/>
    <col min="9730" max="9730" width="11.85546875" style="5" customWidth="1"/>
    <col min="9731" max="9731" width="10" style="5" customWidth="1"/>
    <col min="9732" max="9732" width="8.7109375" style="5" customWidth="1"/>
    <col min="9733" max="9734" width="9.85546875" style="5" customWidth="1"/>
    <col min="9735" max="9735" width="8.42578125" style="5" customWidth="1"/>
    <col min="9736" max="9737" width="9.85546875" style="5" customWidth="1"/>
    <col min="9738" max="9738" width="8.7109375" style="5" customWidth="1"/>
    <col min="9739" max="9739" width="9.5703125" style="5" customWidth="1"/>
    <col min="9740" max="9741" width="9" style="5" customWidth="1"/>
    <col min="9742" max="9742" width="5.5703125" style="5" customWidth="1"/>
    <col min="9743" max="9743" width="10.85546875" style="5" customWidth="1"/>
    <col min="9744" max="9984" width="9.140625" style="5"/>
    <col min="9985" max="9985" width="21.7109375" style="5" customWidth="1"/>
    <col min="9986" max="9986" width="11.85546875" style="5" customWidth="1"/>
    <col min="9987" max="9987" width="10" style="5" customWidth="1"/>
    <col min="9988" max="9988" width="8.7109375" style="5" customWidth="1"/>
    <col min="9989" max="9990" width="9.85546875" style="5" customWidth="1"/>
    <col min="9991" max="9991" width="8.42578125" style="5" customWidth="1"/>
    <col min="9992" max="9993" width="9.85546875" style="5" customWidth="1"/>
    <col min="9994" max="9994" width="8.7109375" style="5" customWidth="1"/>
    <col min="9995" max="9995" width="9.5703125" style="5" customWidth="1"/>
    <col min="9996" max="9997" width="9" style="5" customWidth="1"/>
    <col min="9998" max="9998" width="5.5703125" style="5" customWidth="1"/>
    <col min="9999" max="9999" width="10.85546875" style="5" customWidth="1"/>
    <col min="10000" max="10240" width="9.140625" style="5"/>
    <col min="10241" max="10241" width="21.7109375" style="5" customWidth="1"/>
    <col min="10242" max="10242" width="11.85546875" style="5" customWidth="1"/>
    <col min="10243" max="10243" width="10" style="5" customWidth="1"/>
    <col min="10244" max="10244" width="8.7109375" style="5" customWidth="1"/>
    <col min="10245" max="10246" width="9.85546875" style="5" customWidth="1"/>
    <col min="10247" max="10247" width="8.42578125" style="5" customWidth="1"/>
    <col min="10248" max="10249" width="9.85546875" style="5" customWidth="1"/>
    <col min="10250" max="10250" width="8.7109375" style="5" customWidth="1"/>
    <col min="10251" max="10251" width="9.5703125" style="5" customWidth="1"/>
    <col min="10252" max="10253" width="9" style="5" customWidth="1"/>
    <col min="10254" max="10254" width="5.5703125" style="5" customWidth="1"/>
    <col min="10255" max="10255" width="10.85546875" style="5" customWidth="1"/>
    <col min="10256" max="10496" width="9.140625" style="5"/>
    <col min="10497" max="10497" width="21.7109375" style="5" customWidth="1"/>
    <col min="10498" max="10498" width="11.85546875" style="5" customWidth="1"/>
    <col min="10499" max="10499" width="10" style="5" customWidth="1"/>
    <col min="10500" max="10500" width="8.7109375" style="5" customWidth="1"/>
    <col min="10501" max="10502" width="9.85546875" style="5" customWidth="1"/>
    <col min="10503" max="10503" width="8.42578125" style="5" customWidth="1"/>
    <col min="10504" max="10505" width="9.85546875" style="5" customWidth="1"/>
    <col min="10506" max="10506" width="8.7109375" style="5" customWidth="1"/>
    <col min="10507" max="10507" width="9.5703125" style="5" customWidth="1"/>
    <col min="10508" max="10509" width="9" style="5" customWidth="1"/>
    <col min="10510" max="10510" width="5.5703125" style="5" customWidth="1"/>
    <col min="10511" max="10511" width="10.85546875" style="5" customWidth="1"/>
    <col min="10512" max="10752" width="9.140625" style="5"/>
    <col min="10753" max="10753" width="21.7109375" style="5" customWidth="1"/>
    <col min="10754" max="10754" width="11.85546875" style="5" customWidth="1"/>
    <col min="10755" max="10755" width="10" style="5" customWidth="1"/>
    <col min="10756" max="10756" width="8.7109375" style="5" customWidth="1"/>
    <col min="10757" max="10758" width="9.85546875" style="5" customWidth="1"/>
    <col min="10759" max="10759" width="8.42578125" style="5" customWidth="1"/>
    <col min="10760" max="10761" width="9.85546875" style="5" customWidth="1"/>
    <col min="10762" max="10762" width="8.7109375" style="5" customWidth="1"/>
    <col min="10763" max="10763" width="9.5703125" style="5" customWidth="1"/>
    <col min="10764" max="10765" width="9" style="5" customWidth="1"/>
    <col min="10766" max="10766" width="5.5703125" style="5" customWidth="1"/>
    <col min="10767" max="10767" width="10.85546875" style="5" customWidth="1"/>
    <col min="10768" max="11008" width="9.140625" style="5"/>
    <col min="11009" max="11009" width="21.7109375" style="5" customWidth="1"/>
    <col min="11010" max="11010" width="11.85546875" style="5" customWidth="1"/>
    <col min="11011" max="11011" width="10" style="5" customWidth="1"/>
    <col min="11012" max="11012" width="8.7109375" style="5" customWidth="1"/>
    <col min="11013" max="11014" width="9.85546875" style="5" customWidth="1"/>
    <col min="11015" max="11015" width="8.42578125" style="5" customWidth="1"/>
    <col min="11016" max="11017" width="9.85546875" style="5" customWidth="1"/>
    <col min="11018" max="11018" width="8.7109375" style="5" customWidth="1"/>
    <col min="11019" max="11019" width="9.5703125" style="5" customWidth="1"/>
    <col min="11020" max="11021" width="9" style="5" customWidth="1"/>
    <col min="11022" max="11022" width="5.5703125" style="5" customWidth="1"/>
    <col min="11023" max="11023" width="10.85546875" style="5" customWidth="1"/>
    <col min="11024" max="11264" width="9.140625" style="5"/>
    <col min="11265" max="11265" width="21.7109375" style="5" customWidth="1"/>
    <col min="11266" max="11266" width="11.85546875" style="5" customWidth="1"/>
    <col min="11267" max="11267" width="10" style="5" customWidth="1"/>
    <col min="11268" max="11268" width="8.7109375" style="5" customWidth="1"/>
    <col min="11269" max="11270" width="9.85546875" style="5" customWidth="1"/>
    <col min="11271" max="11271" width="8.42578125" style="5" customWidth="1"/>
    <col min="11272" max="11273" width="9.85546875" style="5" customWidth="1"/>
    <col min="11274" max="11274" width="8.7109375" style="5" customWidth="1"/>
    <col min="11275" max="11275" width="9.5703125" style="5" customWidth="1"/>
    <col min="11276" max="11277" width="9" style="5" customWidth="1"/>
    <col min="11278" max="11278" width="5.5703125" style="5" customWidth="1"/>
    <col min="11279" max="11279" width="10.85546875" style="5" customWidth="1"/>
    <col min="11280" max="11520" width="9.140625" style="5"/>
    <col min="11521" max="11521" width="21.7109375" style="5" customWidth="1"/>
    <col min="11522" max="11522" width="11.85546875" style="5" customWidth="1"/>
    <col min="11523" max="11523" width="10" style="5" customWidth="1"/>
    <col min="11524" max="11524" width="8.7109375" style="5" customWidth="1"/>
    <col min="11525" max="11526" width="9.85546875" style="5" customWidth="1"/>
    <col min="11527" max="11527" width="8.42578125" style="5" customWidth="1"/>
    <col min="11528" max="11529" width="9.85546875" style="5" customWidth="1"/>
    <col min="11530" max="11530" width="8.7109375" style="5" customWidth="1"/>
    <col min="11531" max="11531" width="9.5703125" style="5" customWidth="1"/>
    <col min="11532" max="11533" width="9" style="5" customWidth="1"/>
    <col min="11534" max="11534" width="5.5703125" style="5" customWidth="1"/>
    <col min="11535" max="11535" width="10.85546875" style="5" customWidth="1"/>
    <col min="11536" max="11776" width="9.140625" style="5"/>
    <col min="11777" max="11777" width="21.7109375" style="5" customWidth="1"/>
    <col min="11778" max="11778" width="11.85546875" style="5" customWidth="1"/>
    <col min="11779" max="11779" width="10" style="5" customWidth="1"/>
    <col min="11780" max="11780" width="8.7109375" style="5" customWidth="1"/>
    <col min="11781" max="11782" width="9.85546875" style="5" customWidth="1"/>
    <col min="11783" max="11783" width="8.42578125" style="5" customWidth="1"/>
    <col min="11784" max="11785" width="9.85546875" style="5" customWidth="1"/>
    <col min="11786" max="11786" width="8.7109375" style="5" customWidth="1"/>
    <col min="11787" max="11787" width="9.5703125" style="5" customWidth="1"/>
    <col min="11788" max="11789" width="9" style="5" customWidth="1"/>
    <col min="11790" max="11790" width="5.5703125" style="5" customWidth="1"/>
    <col min="11791" max="11791" width="10.85546875" style="5" customWidth="1"/>
    <col min="11792" max="12032" width="9.140625" style="5"/>
    <col min="12033" max="12033" width="21.7109375" style="5" customWidth="1"/>
    <col min="12034" max="12034" width="11.85546875" style="5" customWidth="1"/>
    <col min="12035" max="12035" width="10" style="5" customWidth="1"/>
    <col min="12036" max="12036" width="8.7109375" style="5" customWidth="1"/>
    <col min="12037" max="12038" width="9.85546875" style="5" customWidth="1"/>
    <col min="12039" max="12039" width="8.42578125" style="5" customWidth="1"/>
    <col min="12040" max="12041" width="9.85546875" style="5" customWidth="1"/>
    <col min="12042" max="12042" width="8.7109375" style="5" customWidth="1"/>
    <col min="12043" max="12043" width="9.5703125" style="5" customWidth="1"/>
    <col min="12044" max="12045" width="9" style="5" customWidth="1"/>
    <col min="12046" max="12046" width="5.5703125" style="5" customWidth="1"/>
    <col min="12047" max="12047" width="10.85546875" style="5" customWidth="1"/>
    <col min="12048" max="12288" width="9.140625" style="5"/>
    <col min="12289" max="12289" width="21.7109375" style="5" customWidth="1"/>
    <col min="12290" max="12290" width="11.85546875" style="5" customWidth="1"/>
    <col min="12291" max="12291" width="10" style="5" customWidth="1"/>
    <col min="12292" max="12292" width="8.7109375" style="5" customWidth="1"/>
    <col min="12293" max="12294" width="9.85546875" style="5" customWidth="1"/>
    <col min="12295" max="12295" width="8.42578125" style="5" customWidth="1"/>
    <col min="12296" max="12297" width="9.85546875" style="5" customWidth="1"/>
    <col min="12298" max="12298" width="8.7109375" style="5" customWidth="1"/>
    <col min="12299" max="12299" width="9.5703125" style="5" customWidth="1"/>
    <col min="12300" max="12301" width="9" style="5" customWidth="1"/>
    <col min="12302" max="12302" width="5.5703125" style="5" customWidth="1"/>
    <col min="12303" max="12303" width="10.85546875" style="5" customWidth="1"/>
    <col min="12304" max="12544" width="9.140625" style="5"/>
    <col min="12545" max="12545" width="21.7109375" style="5" customWidth="1"/>
    <col min="12546" max="12546" width="11.85546875" style="5" customWidth="1"/>
    <col min="12547" max="12547" width="10" style="5" customWidth="1"/>
    <col min="12548" max="12548" width="8.7109375" style="5" customWidth="1"/>
    <col min="12549" max="12550" width="9.85546875" style="5" customWidth="1"/>
    <col min="12551" max="12551" width="8.42578125" style="5" customWidth="1"/>
    <col min="12552" max="12553" width="9.85546875" style="5" customWidth="1"/>
    <col min="12554" max="12554" width="8.7109375" style="5" customWidth="1"/>
    <col min="12555" max="12555" width="9.5703125" style="5" customWidth="1"/>
    <col min="12556" max="12557" width="9" style="5" customWidth="1"/>
    <col min="12558" max="12558" width="5.5703125" style="5" customWidth="1"/>
    <col min="12559" max="12559" width="10.85546875" style="5" customWidth="1"/>
    <col min="12560" max="12800" width="9.140625" style="5"/>
    <col min="12801" max="12801" width="21.7109375" style="5" customWidth="1"/>
    <col min="12802" max="12802" width="11.85546875" style="5" customWidth="1"/>
    <col min="12803" max="12803" width="10" style="5" customWidth="1"/>
    <col min="12804" max="12804" width="8.7109375" style="5" customWidth="1"/>
    <col min="12805" max="12806" width="9.85546875" style="5" customWidth="1"/>
    <col min="12807" max="12807" width="8.42578125" style="5" customWidth="1"/>
    <col min="12808" max="12809" width="9.85546875" style="5" customWidth="1"/>
    <col min="12810" max="12810" width="8.7109375" style="5" customWidth="1"/>
    <col min="12811" max="12811" width="9.5703125" style="5" customWidth="1"/>
    <col min="12812" max="12813" width="9" style="5" customWidth="1"/>
    <col min="12814" max="12814" width="5.5703125" style="5" customWidth="1"/>
    <col min="12815" max="12815" width="10.85546875" style="5" customWidth="1"/>
    <col min="12816" max="13056" width="9.140625" style="5"/>
    <col min="13057" max="13057" width="21.7109375" style="5" customWidth="1"/>
    <col min="13058" max="13058" width="11.85546875" style="5" customWidth="1"/>
    <col min="13059" max="13059" width="10" style="5" customWidth="1"/>
    <col min="13060" max="13060" width="8.7109375" style="5" customWidth="1"/>
    <col min="13061" max="13062" width="9.85546875" style="5" customWidth="1"/>
    <col min="13063" max="13063" width="8.42578125" style="5" customWidth="1"/>
    <col min="13064" max="13065" width="9.85546875" style="5" customWidth="1"/>
    <col min="13066" max="13066" width="8.7109375" style="5" customWidth="1"/>
    <col min="13067" max="13067" width="9.5703125" style="5" customWidth="1"/>
    <col min="13068" max="13069" width="9" style="5" customWidth="1"/>
    <col min="13070" max="13070" width="5.5703125" style="5" customWidth="1"/>
    <col min="13071" max="13071" width="10.85546875" style="5" customWidth="1"/>
    <col min="13072" max="13312" width="9.140625" style="5"/>
    <col min="13313" max="13313" width="21.7109375" style="5" customWidth="1"/>
    <col min="13314" max="13314" width="11.85546875" style="5" customWidth="1"/>
    <col min="13315" max="13315" width="10" style="5" customWidth="1"/>
    <col min="13316" max="13316" width="8.7109375" style="5" customWidth="1"/>
    <col min="13317" max="13318" width="9.85546875" style="5" customWidth="1"/>
    <col min="13319" max="13319" width="8.42578125" style="5" customWidth="1"/>
    <col min="13320" max="13321" width="9.85546875" style="5" customWidth="1"/>
    <col min="13322" max="13322" width="8.7109375" style="5" customWidth="1"/>
    <col min="13323" max="13323" width="9.5703125" style="5" customWidth="1"/>
    <col min="13324" max="13325" width="9" style="5" customWidth="1"/>
    <col min="13326" max="13326" width="5.5703125" style="5" customWidth="1"/>
    <col min="13327" max="13327" width="10.85546875" style="5" customWidth="1"/>
    <col min="13328" max="13568" width="9.140625" style="5"/>
    <col min="13569" max="13569" width="21.7109375" style="5" customWidth="1"/>
    <col min="13570" max="13570" width="11.85546875" style="5" customWidth="1"/>
    <col min="13571" max="13571" width="10" style="5" customWidth="1"/>
    <col min="13572" max="13572" width="8.7109375" style="5" customWidth="1"/>
    <col min="13573" max="13574" width="9.85546875" style="5" customWidth="1"/>
    <col min="13575" max="13575" width="8.42578125" style="5" customWidth="1"/>
    <col min="13576" max="13577" width="9.85546875" style="5" customWidth="1"/>
    <col min="13578" max="13578" width="8.7109375" style="5" customWidth="1"/>
    <col min="13579" max="13579" width="9.5703125" style="5" customWidth="1"/>
    <col min="13580" max="13581" width="9" style="5" customWidth="1"/>
    <col min="13582" max="13582" width="5.5703125" style="5" customWidth="1"/>
    <col min="13583" max="13583" width="10.85546875" style="5" customWidth="1"/>
    <col min="13584" max="13824" width="9.140625" style="5"/>
    <col min="13825" max="13825" width="21.7109375" style="5" customWidth="1"/>
    <col min="13826" max="13826" width="11.85546875" style="5" customWidth="1"/>
    <col min="13827" max="13827" width="10" style="5" customWidth="1"/>
    <col min="13828" max="13828" width="8.7109375" style="5" customWidth="1"/>
    <col min="13829" max="13830" width="9.85546875" style="5" customWidth="1"/>
    <col min="13831" max="13831" width="8.42578125" style="5" customWidth="1"/>
    <col min="13832" max="13833" width="9.85546875" style="5" customWidth="1"/>
    <col min="13834" max="13834" width="8.7109375" style="5" customWidth="1"/>
    <col min="13835" max="13835" width="9.5703125" style="5" customWidth="1"/>
    <col min="13836" max="13837" width="9" style="5" customWidth="1"/>
    <col min="13838" max="13838" width="5.5703125" style="5" customWidth="1"/>
    <col min="13839" max="13839" width="10.85546875" style="5" customWidth="1"/>
    <col min="13840" max="14080" width="9.140625" style="5"/>
    <col min="14081" max="14081" width="21.7109375" style="5" customWidth="1"/>
    <col min="14082" max="14082" width="11.85546875" style="5" customWidth="1"/>
    <col min="14083" max="14083" width="10" style="5" customWidth="1"/>
    <col min="14084" max="14084" width="8.7109375" style="5" customWidth="1"/>
    <col min="14085" max="14086" width="9.85546875" style="5" customWidth="1"/>
    <col min="14087" max="14087" width="8.42578125" style="5" customWidth="1"/>
    <col min="14088" max="14089" width="9.85546875" style="5" customWidth="1"/>
    <col min="14090" max="14090" width="8.7109375" style="5" customWidth="1"/>
    <col min="14091" max="14091" width="9.5703125" style="5" customWidth="1"/>
    <col min="14092" max="14093" width="9" style="5" customWidth="1"/>
    <col min="14094" max="14094" width="5.5703125" style="5" customWidth="1"/>
    <col min="14095" max="14095" width="10.85546875" style="5" customWidth="1"/>
    <col min="14096" max="14336" width="9.140625" style="5"/>
    <col min="14337" max="14337" width="21.7109375" style="5" customWidth="1"/>
    <col min="14338" max="14338" width="11.85546875" style="5" customWidth="1"/>
    <col min="14339" max="14339" width="10" style="5" customWidth="1"/>
    <col min="14340" max="14340" width="8.7109375" style="5" customWidth="1"/>
    <col min="14341" max="14342" width="9.85546875" style="5" customWidth="1"/>
    <col min="14343" max="14343" width="8.42578125" style="5" customWidth="1"/>
    <col min="14344" max="14345" width="9.85546875" style="5" customWidth="1"/>
    <col min="14346" max="14346" width="8.7109375" style="5" customWidth="1"/>
    <col min="14347" max="14347" width="9.5703125" style="5" customWidth="1"/>
    <col min="14348" max="14349" width="9" style="5" customWidth="1"/>
    <col min="14350" max="14350" width="5.5703125" style="5" customWidth="1"/>
    <col min="14351" max="14351" width="10.85546875" style="5" customWidth="1"/>
    <col min="14352" max="14592" width="9.140625" style="5"/>
    <col min="14593" max="14593" width="21.7109375" style="5" customWidth="1"/>
    <col min="14594" max="14594" width="11.85546875" style="5" customWidth="1"/>
    <col min="14595" max="14595" width="10" style="5" customWidth="1"/>
    <col min="14596" max="14596" width="8.7109375" style="5" customWidth="1"/>
    <col min="14597" max="14598" width="9.85546875" style="5" customWidth="1"/>
    <col min="14599" max="14599" width="8.42578125" style="5" customWidth="1"/>
    <col min="14600" max="14601" width="9.85546875" style="5" customWidth="1"/>
    <col min="14602" max="14602" width="8.7109375" style="5" customWidth="1"/>
    <col min="14603" max="14603" width="9.5703125" style="5" customWidth="1"/>
    <col min="14604" max="14605" width="9" style="5" customWidth="1"/>
    <col min="14606" max="14606" width="5.5703125" style="5" customWidth="1"/>
    <col min="14607" max="14607" width="10.85546875" style="5" customWidth="1"/>
    <col min="14608" max="14848" width="9.140625" style="5"/>
    <col min="14849" max="14849" width="21.7109375" style="5" customWidth="1"/>
    <col min="14850" max="14850" width="11.85546875" style="5" customWidth="1"/>
    <col min="14851" max="14851" width="10" style="5" customWidth="1"/>
    <col min="14852" max="14852" width="8.7109375" style="5" customWidth="1"/>
    <col min="14853" max="14854" width="9.85546875" style="5" customWidth="1"/>
    <col min="14855" max="14855" width="8.42578125" style="5" customWidth="1"/>
    <col min="14856" max="14857" width="9.85546875" style="5" customWidth="1"/>
    <col min="14858" max="14858" width="8.7109375" style="5" customWidth="1"/>
    <col min="14859" max="14859" width="9.5703125" style="5" customWidth="1"/>
    <col min="14860" max="14861" width="9" style="5" customWidth="1"/>
    <col min="14862" max="14862" width="5.5703125" style="5" customWidth="1"/>
    <col min="14863" max="14863" width="10.85546875" style="5" customWidth="1"/>
    <col min="14864" max="15104" width="9.140625" style="5"/>
    <col min="15105" max="15105" width="21.7109375" style="5" customWidth="1"/>
    <col min="15106" max="15106" width="11.85546875" style="5" customWidth="1"/>
    <col min="15107" max="15107" width="10" style="5" customWidth="1"/>
    <col min="15108" max="15108" width="8.7109375" style="5" customWidth="1"/>
    <col min="15109" max="15110" width="9.85546875" style="5" customWidth="1"/>
    <col min="15111" max="15111" width="8.42578125" style="5" customWidth="1"/>
    <col min="15112" max="15113" width="9.85546875" style="5" customWidth="1"/>
    <col min="15114" max="15114" width="8.7109375" style="5" customWidth="1"/>
    <col min="15115" max="15115" width="9.5703125" style="5" customWidth="1"/>
    <col min="15116" max="15117" width="9" style="5" customWidth="1"/>
    <col min="15118" max="15118" width="5.5703125" style="5" customWidth="1"/>
    <col min="15119" max="15119" width="10.85546875" style="5" customWidth="1"/>
    <col min="15120" max="15360" width="9.140625" style="5"/>
    <col min="15361" max="15361" width="21.7109375" style="5" customWidth="1"/>
    <col min="15362" max="15362" width="11.85546875" style="5" customWidth="1"/>
    <col min="15363" max="15363" width="10" style="5" customWidth="1"/>
    <col min="15364" max="15364" width="8.7109375" style="5" customWidth="1"/>
    <col min="15365" max="15366" width="9.85546875" style="5" customWidth="1"/>
    <col min="15367" max="15367" width="8.42578125" style="5" customWidth="1"/>
    <col min="15368" max="15369" width="9.85546875" style="5" customWidth="1"/>
    <col min="15370" max="15370" width="8.7109375" style="5" customWidth="1"/>
    <col min="15371" max="15371" width="9.5703125" style="5" customWidth="1"/>
    <col min="15372" max="15373" width="9" style="5" customWidth="1"/>
    <col min="15374" max="15374" width="5.5703125" style="5" customWidth="1"/>
    <col min="15375" max="15375" width="10.85546875" style="5" customWidth="1"/>
    <col min="15376" max="15616" width="9.140625" style="5"/>
    <col min="15617" max="15617" width="21.7109375" style="5" customWidth="1"/>
    <col min="15618" max="15618" width="11.85546875" style="5" customWidth="1"/>
    <col min="15619" max="15619" width="10" style="5" customWidth="1"/>
    <col min="15620" max="15620" width="8.7109375" style="5" customWidth="1"/>
    <col min="15621" max="15622" width="9.85546875" style="5" customWidth="1"/>
    <col min="15623" max="15623" width="8.42578125" style="5" customWidth="1"/>
    <col min="15624" max="15625" width="9.85546875" style="5" customWidth="1"/>
    <col min="15626" max="15626" width="8.7109375" style="5" customWidth="1"/>
    <col min="15627" max="15627" width="9.5703125" style="5" customWidth="1"/>
    <col min="15628" max="15629" width="9" style="5" customWidth="1"/>
    <col min="15630" max="15630" width="5.5703125" style="5" customWidth="1"/>
    <col min="15631" max="15631" width="10.85546875" style="5" customWidth="1"/>
    <col min="15632" max="15872" width="9.140625" style="5"/>
    <col min="15873" max="15873" width="21.7109375" style="5" customWidth="1"/>
    <col min="15874" max="15874" width="11.85546875" style="5" customWidth="1"/>
    <col min="15875" max="15875" width="10" style="5" customWidth="1"/>
    <col min="15876" max="15876" width="8.7109375" style="5" customWidth="1"/>
    <col min="15877" max="15878" width="9.85546875" style="5" customWidth="1"/>
    <col min="15879" max="15879" width="8.42578125" style="5" customWidth="1"/>
    <col min="15880" max="15881" width="9.85546875" style="5" customWidth="1"/>
    <col min="15882" max="15882" width="8.7109375" style="5" customWidth="1"/>
    <col min="15883" max="15883" width="9.5703125" style="5" customWidth="1"/>
    <col min="15884" max="15885" width="9" style="5" customWidth="1"/>
    <col min="15886" max="15886" width="5.5703125" style="5" customWidth="1"/>
    <col min="15887" max="15887" width="10.85546875" style="5" customWidth="1"/>
    <col min="15888" max="16128" width="9.140625" style="5"/>
    <col min="16129" max="16129" width="21.7109375" style="5" customWidth="1"/>
    <col min="16130" max="16130" width="11.85546875" style="5" customWidth="1"/>
    <col min="16131" max="16131" width="10" style="5" customWidth="1"/>
    <col min="16132" max="16132" width="8.7109375" style="5" customWidth="1"/>
    <col min="16133" max="16134" width="9.85546875" style="5" customWidth="1"/>
    <col min="16135" max="16135" width="8.42578125" style="5" customWidth="1"/>
    <col min="16136" max="16137" width="9.85546875" style="5" customWidth="1"/>
    <col min="16138" max="16138" width="8.7109375" style="5" customWidth="1"/>
    <col min="16139" max="16139" width="9.5703125" style="5" customWidth="1"/>
    <col min="16140" max="16141" width="9" style="5" customWidth="1"/>
    <col min="16142" max="16142" width="5.5703125" style="5" customWidth="1"/>
    <col min="16143" max="16143" width="10.85546875" style="5" customWidth="1"/>
    <col min="16144" max="16384" width="9.140625" style="5"/>
  </cols>
  <sheetData>
    <row r="1" spans="1:18" ht="29.25" customHeight="1" x14ac:dyDescent="0.2">
      <c r="A1" s="367" t="s">
        <v>115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83</v>
      </c>
    </row>
    <row r="3" spans="1:18" ht="12.75" customHeight="1" x14ac:dyDescent="0.2">
      <c r="A3" s="373"/>
      <c r="B3" s="362" t="s">
        <v>197</v>
      </c>
      <c r="C3" s="362"/>
      <c r="D3" s="362"/>
      <c r="E3" s="363" t="s">
        <v>79</v>
      </c>
      <c r="F3" s="365"/>
      <c r="G3" s="365"/>
      <c r="H3" s="365"/>
      <c r="I3" s="365"/>
      <c r="J3" s="365"/>
      <c r="K3" s="356" t="s">
        <v>231</v>
      </c>
      <c r="L3" s="357"/>
      <c r="M3" s="358"/>
      <c r="N3" s="362" t="s">
        <v>80</v>
      </c>
      <c r="O3" s="362"/>
      <c r="P3" s="363"/>
      <c r="Q3" s="16"/>
    </row>
    <row r="4" spans="1:18" ht="38.25" customHeight="1" x14ac:dyDescent="0.2">
      <c r="A4" s="373"/>
      <c r="B4" s="362"/>
      <c r="C4" s="362"/>
      <c r="D4" s="362"/>
      <c r="E4" s="362" t="s">
        <v>78</v>
      </c>
      <c r="F4" s="362"/>
      <c r="G4" s="362"/>
      <c r="H4" s="362" t="s">
        <v>77</v>
      </c>
      <c r="I4" s="362"/>
      <c r="J4" s="362"/>
      <c r="K4" s="359"/>
      <c r="L4" s="360"/>
      <c r="M4" s="361"/>
      <c r="N4" s="362"/>
      <c r="O4" s="362"/>
      <c r="P4" s="363"/>
      <c r="Q4" s="16"/>
    </row>
    <row r="5" spans="1:18" ht="33.75" x14ac:dyDescent="0.2">
      <c r="A5" s="373"/>
      <c r="B5" s="243" t="s">
        <v>195</v>
      </c>
      <c r="C5" s="243" t="s">
        <v>76</v>
      </c>
      <c r="D5" s="243" t="s">
        <v>196</v>
      </c>
      <c r="E5" s="243" t="s">
        <v>195</v>
      </c>
      <c r="F5" s="243" t="s">
        <v>76</v>
      </c>
      <c r="G5" s="243" t="s">
        <v>196</v>
      </c>
      <c r="H5" s="243" t="s">
        <v>195</v>
      </c>
      <c r="I5" s="243" t="s">
        <v>76</v>
      </c>
      <c r="J5" s="243" t="s">
        <v>196</v>
      </c>
      <c r="K5" s="243" t="s">
        <v>195</v>
      </c>
      <c r="L5" s="243" t="s">
        <v>76</v>
      </c>
      <c r="M5" s="244" t="s">
        <v>196</v>
      </c>
      <c r="N5" s="243" t="s">
        <v>195</v>
      </c>
      <c r="O5" s="243" t="s">
        <v>76</v>
      </c>
      <c r="P5" s="244" t="s">
        <v>196</v>
      </c>
      <c r="Q5" s="16"/>
    </row>
    <row r="6" spans="1:18" x14ac:dyDescent="0.2">
      <c r="A6" s="80" t="s">
        <v>84</v>
      </c>
      <c r="B6" s="75">
        <f>SUM(B7:B26)</f>
        <v>44542.76</v>
      </c>
      <c r="C6" s="75">
        <f>SUM(C7:C26)</f>
        <v>41471.200000000004</v>
      </c>
      <c r="D6" s="75">
        <f>B6/C6*100</f>
        <v>107.40648932271068</v>
      </c>
      <c r="E6" s="75">
        <f>SUM(E7:E26)</f>
        <v>35876.110000000008</v>
      </c>
      <c r="F6" s="75">
        <f>SUM(F7:F26)</f>
        <v>32655.58</v>
      </c>
      <c r="G6" s="75">
        <f>E6/F6%</f>
        <v>109.86211238630581</v>
      </c>
      <c r="H6" s="75">
        <f>SUM(H7:H26)</f>
        <v>8666.6500000000015</v>
      </c>
      <c r="I6" s="75">
        <f>SUM(I7:I26)</f>
        <v>8815.619999999999</v>
      </c>
      <c r="J6" s="75">
        <f>H6/I6%</f>
        <v>98.310158559466075</v>
      </c>
      <c r="K6" s="75">
        <f>SUM(K7:K26)</f>
        <v>30344.699999999997</v>
      </c>
      <c r="L6" s="75">
        <f>SUM(L7:L26)</f>
        <v>32406.599999999995</v>
      </c>
      <c r="M6" s="257">
        <f>K6/L6%</f>
        <v>93.637407194830686</v>
      </c>
      <c r="N6" s="75">
        <f>SUM(N7:N26)</f>
        <v>74887.460000000006</v>
      </c>
      <c r="O6" s="75">
        <f>SUM(O7:O26)</f>
        <v>73877.799999999988</v>
      </c>
      <c r="P6" s="75">
        <f>N6/O6*100</f>
        <v>101.36666224495048</v>
      </c>
    </row>
    <row r="7" spans="1:18" x14ac:dyDescent="0.2">
      <c r="A7" s="80" t="s">
        <v>85</v>
      </c>
      <c r="B7" s="75">
        <f>E7+H7</f>
        <v>2466.6800000000003</v>
      </c>
      <c r="C7" s="75">
        <f>F7+I7</f>
        <v>2549.31</v>
      </c>
      <c r="D7" s="75">
        <f t="shared" ref="D7:D24" si="0">B7/C7*100</f>
        <v>96.75873079382265</v>
      </c>
      <c r="E7" s="75">
        <v>1435.53</v>
      </c>
      <c r="F7" s="75">
        <v>1488.97</v>
      </c>
      <c r="G7" s="75">
        <f>E7/F7%</f>
        <v>96.41094179197701</v>
      </c>
      <c r="H7" s="75">
        <v>1031.1500000000001</v>
      </c>
      <c r="I7" s="75">
        <v>1060.3399999999999</v>
      </c>
      <c r="J7" s="75">
        <f t="shared" ref="J7:J23" si="1">H7/I7%</f>
        <v>97.247109417733952</v>
      </c>
      <c r="K7" s="75">
        <v>723.1</v>
      </c>
      <c r="L7" s="75">
        <v>732.77</v>
      </c>
      <c r="M7" s="258">
        <f t="shared" ref="M7:M26" si="2">K7/L7%</f>
        <v>98.680349905154415</v>
      </c>
      <c r="N7" s="258">
        <f>K7+B7</f>
        <v>3189.78</v>
      </c>
      <c r="O7" s="258">
        <f>L7+C7</f>
        <v>3282.08</v>
      </c>
      <c r="P7" s="75">
        <f>N7/O7*100</f>
        <v>97.187758982108917</v>
      </c>
      <c r="R7" s="291"/>
    </row>
    <row r="8" spans="1:18" x14ac:dyDescent="0.2">
      <c r="A8" s="80" t="s">
        <v>86</v>
      </c>
      <c r="B8" s="75">
        <f t="shared" ref="B8:B26" si="3">E8+H8</f>
        <v>7845.85</v>
      </c>
      <c r="C8" s="75">
        <f t="shared" ref="C8:C26" si="4">F8+I8</f>
        <v>7829.55</v>
      </c>
      <c r="D8" s="75">
        <f t="shared" si="0"/>
        <v>100.20818565562517</v>
      </c>
      <c r="E8" s="75">
        <v>7541.05</v>
      </c>
      <c r="F8" s="75">
        <v>7496.59</v>
      </c>
      <c r="G8" s="75">
        <f t="shared" ref="G8:G26" si="5">E8/F8%</f>
        <v>100.59306964900041</v>
      </c>
      <c r="H8" s="75">
        <v>304.8</v>
      </c>
      <c r="I8" s="75">
        <v>332.96</v>
      </c>
      <c r="J8" s="75">
        <f t="shared" si="1"/>
        <v>91.54252763094668</v>
      </c>
      <c r="K8" s="75">
        <v>2496.1999999999998</v>
      </c>
      <c r="L8" s="75">
        <v>2599.27</v>
      </c>
      <c r="M8" s="258">
        <f t="shared" si="2"/>
        <v>96.034655884152087</v>
      </c>
      <c r="N8" s="258">
        <f t="shared" ref="N8:O26" si="6">K8+B8</f>
        <v>10342.049999999999</v>
      </c>
      <c r="O8" s="258">
        <f t="shared" si="6"/>
        <v>10428.82</v>
      </c>
      <c r="P8" s="75">
        <f t="shared" ref="P8:P26" si="7">N8/O8*100</f>
        <v>99.167978735849303</v>
      </c>
    </row>
    <row r="9" spans="1:18" x14ac:dyDescent="0.2">
      <c r="A9" s="80" t="s">
        <v>87</v>
      </c>
      <c r="B9" s="75">
        <f t="shared" si="3"/>
        <v>1242.27</v>
      </c>
      <c r="C9" s="75">
        <f t="shared" si="4"/>
        <v>1216.97</v>
      </c>
      <c r="D9" s="75">
        <f t="shared" si="0"/>
        <v>102.07893374528543</v>
      </c>
      <c r="E9" s="75">
        <v>457.17</v>
      </c>
      <c r="F9" s="75">
        <v>492.15</v>
      </c>
      <c r="G9" s="75">
        <f t="shared" si="5"/>
        <v>92.892410850350501</v>
      </c>
      <c r="H9" s="75">
        <v>785.1</v>
      </c>
      <c r="I9" s="75">
        <v>724.82</v>
      </c>
      <c r="J9" s="75">
        <f t="shared" si="1"/>
        <v>108.31654755663475</v>
      </c>
      <c r="K9" s="75">
        <v>2546.4</v>
      </c>
      <c r="L9" s="75">
        <v>2521.2199999999998</v>
      </c>
      <c r="M9" s="258">
        <f t="shared" si="2"/>
        <v>100.9987228405296</v>
      </c>
      <c r="N9" s="258">
        <f t="shared" si="6"/>
        <v>3788.67</v>
      </c>
      <c r="O9" s="258">
        <f t="shared" si="6"/>
        <v>3738.1899999999996</v>
      </c>
      <c r="P9" s="75">
        <f t="shared" si="7"/>
        <v>101.35038614944666</v>
      </c>
    </row>
    <row r="10" spans="1:18" x14ac:dyDescent="0.2">
      <c r="A10" s="80" t="s">
        <v>88</v>
      </c>
      <c r="B10" s="75">
        <f t="shared" si="3"/>
        <v>10697.140000000001</v>
      </c>
      <c r="C10" s="75">
        <f t="shared" si="4"/>
        <v>8849.59</v>
      </c>
      <c r="D10" s="75">
        <f t="shared" si="0"/>
        <v>120.87723838053515</v>
      </c>
      <c r="E10" s="75">
        <v>10162.44</v>
      </c>
      <c r="F10" s="75">
        <v>8245.36</v>
      </c>
      <c r="G10" s="75">
        <f t="shared" si="5"/>
        <v>123.25040992752287</v>
      </c>
      <c r="H10" s="75">
        <v>534.70000000000005</v>
      </c>
      <c r="I10" s="75">
        <v>604.23</v>
      </c>
      <c r="J10" s="75">
        <f t="shared" si="1"/>
        <v>88.492792479684894</v>
      </c>
      <c r="K10" s="75">
        <v>1600.4</v>
      </c>
      <c r="L10" s="75">
        <v>1862.15</v>
      </c>
      <c r="M10" s="258">
        <f t="shared" si="2"/>
        <v>85.943667266331929</v>
      </c>
      <c r="N10" s="258">
        <f t="shared" si="6"/>
        <v>12297.54</v>
      </c>
      <c r="O10" s="258">
        <f t="shared" si="6"/>
        <v>10711.74</v>
      </c>
      <c r="P10" s="75">
        <f t="shared" si="7"/>
        <v>114.80431750583939</v>
      </c>
    </row>
    <row r="11" spans="1:18" x14ac:dyDescent="0.2">
      <c r="A11" s="80" t="s">
        <v>89</v>
      </c>
      <c r="B11" s="75">
        <f t="shared" si="3"/>
        <v>402.25</v>
      </c>
      <c r="C11" s="75">
        <f t="shared" si="4"/>
        <v>452.3</v>
      </c>
      <c r="D11" s="75">
        <f t="shared" si="0"/>
        <v>88.934335617952684</v>
      </c>
      <c r="E11" s="75">
        <v>23.75</v>
      </c>
      <c r="F11" s="75">
        <v>14.93</v>
      </c>
      <c r="G11" s="75">
        <f t="shared" si="5"/>
        <v>159.07568653717348</v>
      </c>
      <c r="H11" s="75">
        <v>378.5</v>
      </c>
      <c r="I11" s="75">
        <v>437.37</v>
      </c>
      <c r="J11" s="75">
        <f t="shared" si="1"/>
        <v>86.540000457278722</v>
      </c>
      <c r="K11" s="75">
        <v>989.7</v>
      </c>
      <c r="L11" s="75">
        <v>1070.8</v>
      </c>
      <c r="M11" s="258">
        <f t="shared" si="2"/>
        <v>92.426223384385509</v>
      </c>
      <c r="N11" s="258">
        <f t="shared" si="6"/>
        <v>1391.95</v>
      </c>
      <c r="O11" s="258">
        <f t="shared" si="6"/>
        <v>1523.1</v>
      </c>
      <c r="P11" s="75">
        <f t="shared" si="7"/>
        <v>91.389271879719004</v>
      </c>
    </row>
    <row r="12" spans="1:18" x14ac:dyDescent="0.2">
      <c r="A12" s="80" t="s">
        <v>90</v>
      </c>
      <c r="B12" s="75">
        <f t="shared" si="3"/>
        <v>1855.94</v>
      </c>
      <c r="C12" s="75">
        <f t="shared" si="4"/>
        <v>1757.42</v>
      </c>
      <c r="D12" s="75">
        <f t="shared" si="0"/>
        <v>105.6059450785811</v>
      </c>
      <c r="E12" s="75">
        <v>1098.54</v>
      </c>
      <c r="F12" s="75">
        <v>1054.98</v>
      </c>
      <c r="G12" s="75">
        <f t="shared" si="5"/>
        <v>104.12898822726497</v>
      </c>
      <c r="H12" s="75">
        <v>757.4</v>
      </c>
      <c r="I12" s="75">
        <v>702.44</v>
      </c>
      <c r="J12" s="75">
        <f t="shared" si="1"/>
        <v>107.8241557997836</v>
      </c>
      <c r="K12" s="75">
        <v>1062.3</v>
      </c>
      <c r="L12" s="75">
        <v>1087.97</v>
      </c>
      <c r="M12" s="258">
        <f t="shared" si="2"/>
        <v>97.640559941910155</v>
      </c>
      <c r="N12" s="258">
        <f t="shared" si="6"/>
        <v>2918.24</v>
      </c>
      <c r="O12" s="258">
        <f t="shared" si="6"/>
        <v>2845.3900000000003</v>
      </c>
      <c r="P12" s="75">
        <f t="shared" si="7"/>
        <v>102.56028171885048</v>
      </c>
    </row>
    <row r="13" spans="1:18" x14ac:dyDescent="0.2">
      <c r="A13" s="80" t="s">
        <v>91</v>
      </c>
      <c r="B13" s="75">
        <f t="shared" si="3"/>
        <v>2136.08</v>
      </c>
      <c r="C13" s="75">
        <f t="shared" si="4"/>
        <v>2050.3200000000002</v>
      </c>
      <c r="D13" s="75">
        <f t="shared" si="0"/>
        <v>104.18276171524442</v>
      </c>
      <c r="E13" s="75">
        <v>1334.98</v>
      </c>
      <c r="F13" s="75">
        <v>1256.6500000000001</v>
      </c>
      <c r="G13" s="75">
        <f t="shared" si="5"/>
        <v>106.23323916762821</v>
      </c>
      <c r="H13" s="75">
        <v>801.1</v>
      </c>
      <c r="I13" s="75">
        <v>793.67</v>
      </c>
      <c r="J13" s="75">
        <f t="shared" si="1"/>
        <v>100.93615734499227</v>
      </c>
      <c r="K13" s="75">
        <v>2258.1999999999998</v>
      </c>
      <c r="L13" s="75">
        <v>2214.5700000000002</v>
      </c>
      <c r="M13" s="258">
        <f t="shared" si="2"/>
        <v>101.97013415696951</v>
      </c>
      <c r="N13" s="258">
        <f t="shared" si="6"/>
        <v>4394.28</v>
      </c>
      <c r="O13" s="258">
        <f t="shared" si="6"/>
        <v>4264.8900000000003</v>
      </c>
      <c r="P13" s="75">
        <f t="shared" si="7"/>
        <v>103.03384143553525</v>
      </c>
    </row>
    <row r="14" spans="1:18" x14ac:dyDescent="0.2">
      <c r="A14" s="80" t="s">
        <v>92</v>
      </c>
      <c r="B14" s="75">
        <f t="shared" si="3"/>
        <v>608.98</v>
      </c>
      <c r="C14" s="75">
        <f t="shared" si="4"/>
        <v>555.38</v>
      </c>
      <c r="D14" s="75">
        <f t="shared" si="0"/>
        <v>109.65104973171522</v>
      </c>
      <c r="E14" s="75">
        <v>225.38</v>
      </c>
      <c r="F14" s="75">
        <v>180.71</v>
      </c>
      <c r="G14" s="75">
        <f t="shared" si="5"/>
        <v>124.71916330031542</v>
      </c>
      <c r="H14" s="75">
        <v>383.6</v>
      </c>
      <c r="I14" s="75">
        <v>374.67</v>
      </c>
      <c r="J14" s="75">
        <f t="shared" si="1"/>
        <v>102.38343075239544</v>
      </c>
      <c r="K14" s="75">
        <v>1732.8</v>
      </c>
      <c r="L14" s="75">
        <v>1688.5</v>
      </c>
      <c r="M14" s="258">
        <f t="shared" si="2"/>
        <v>102.62363044122</v>
      </c>
      <c r="N14" s="258">
        <f t="shared" si="6"/>
        <v>2341.7799999999997</v>
      </c>
      <c r="O14" s="258">
        <f t="shared" si="6"/>
        <v>2243.88</v>
      </c>
      <c r="P14" s="75">
        <f t="shared" si="7"/>
        <v>104.36297841239279</v>
      </c>
    </row>
    <row r="15" spans="1:18" x14ac:dyDescent="0.2">
      <c r="A15" s="80" t="s">
        <v>93</v>
      </c>
      <c r="B15" s="75">
        <f t="shared" si="3"/>
        <v>1822.0700000000002</v>
      </c>
      <c r="C15" s="75">
        <f t="shared" si="4"/>
        <v>1687.24</v>
      </c>
      <c r="D15" s="75">
        <f t="shared" si="0"/>
        <v>107.99115715606553</v>
      </c>
      <c r="E15" s="75">
        <v>1283.47</v>
      </c>
      <c r="F15" s="75">
        <v>1155.73</v>
      </c>
      <c r="G15" s="75">
        <f t="shared" si="5"/>
        <v>111.05275453609407</v>
      </c>
      <c r="H15" s="75">
        <v>538.6</v>
      </c>
      <c r="I15" s="75">
        <v>531.51</v>
      </c>
      <c r="J15" s="75">
        <f t="shared" si="1"/>
        <v>101.3339353916201</v>
      </c>
      <c r="K15" s="75">
        <v>1408.2</v>
      </c>
      <c r="L15" s="75">
        <v>1420.17</v>
      </c>
      <c r="M15" s="258">
        <f t="shared" si="2"/>
        <v>99.157143158917592</v>
      </c>
      <c r="N15" s="258">
        <f t="shared" si="6"/>
        <v>3230.2700000000004</v>
      </c>
      <c r="O15" s="258">
        <f t="shared" si="6"/>
        <v>3107.41</v>
      </c>
      <c r="P15" s="75">
        <f t="shared" si="7"/>
        <v>103.95377500876938</v>
      </c>
    </row>
    <row r="16" spans="1:18" x14ac:dyDescent="0.2">
      <c r="A16" s="80" t="s">
        <v>94</v>
      </c>
      <c r="B16" s="75">
        <f t="shared" si="3"/>
        <v>1721.24</v>
      </c>
      <c r="C16" s="75">
        <f t="shared" si="4"/>
        <v>1961.99</v>
      </c>
      <c r="D16" s="75">
        <f t="shared" si="0"/>
        <v>87.729295256346873</v>
      </c>
      <c r="E16" s="75">
        <v>1673.54</v>
      </c>
      <c r="F16" s="75">
        <v>1917.09</v>
      </c>
      <c r="G16" s="75">
        <f t="shared" si="5"/>
        <v>87.295849438471848</v>
      </c>
      <c r="H16" s="75">
        <v>47.7</v>
      </c>
      <c r="I16" s="75">
        <v>44.9</v>
      </c>
      <c r="J16" s="75">
        <f t="shared" si="1"/>
        <v>106.23608017817372</v>
      </c>
      <c r="K16" s="75">
        <v>1677.9</v>
      </c>
      <c r="L16" s="75">
        <v>1699.46</v>
      </c>
      <c r="M16" s="258">
        <f t="shared" si="2"/>
        <v>98.731361726666108</v>
      </c>
      <c r="N16" s="258">
        <f t="shared" si="6"/>
        <v>3399.1400000000003</v>
      </c>
      <c r="O16" s="258">
        <f t="shared" si="6"/>
        <v>3661.45</v>
      </c>
      <c r="P16" s="75">
        <f t="shared" si="7"/>
        <v>92.835898346283585</v>
      </c>
    </row>
    <row r="17" spans="1:16" x14ac:dyDescent="0.2">
      <c r="A17" s="80" t="s">
        <v>95</v>
      </c>
      <c r="B17" s="75">
        <f t="shared" si="3"/>
        <v>260.03999999999996</v>
      </c>
      <c r="C17" s="75">
        <f t="shared" si="4"/>
        <v>233.98</v>
      </c>
      <c r="D17" s="75">
        <f t="shared" si="0"/>
        <v>111.13770407727155</v>
      </c>
      <c r="E17" s="75">
        <v>69.34</v>
      </c>
      <c r="F17" s="75">
        <v>42.73</v>
      </c>
      <c r="G17" s="75">
        <f t="shared" si="5"/>
        <v>162.27474842031361</v>
      </c>
      <c r="H17" s="75">
        <v>190.7</v>
      </c>
      <c r="I17" s="75">
        <v>191.25</v>
      </c>
      <c r="J17" s="75">
        <f t="shared" si="1"/>
        <v>99.712418300653582</v>
      </c>
      <c r="K17" s="75">
        <v>1356.6</v>
      </c>
      <c r="L17" s="75">
        <v>1317.89</v>
      </c>
      <c r="M17" s="258">
        <f t="shared" si="2"/>
        <v>102.9372709406703</v>
      </c>
      <c r="N17" s="258">
        <f t="shared" si="6"/>
        <v>1616.6399999999999</v>
      </c>
      <c r="O17" s="258">
        <f t="shared" si="6"/>
        <v>1551.8700000000001</v>
      </c>
      <c r="P17" s="75">
        <f t="shared" si="7"/>
        <v>104.17367434127857</v>
      </c>
    </row>
    <row r="18" spans="1:16" x14ac:dyDescent="0.2">
      <c r="A18" s="80" t="s">
        <v>96</v>
      </c>
      <c r="B18" s="75">
        <f t="shared" si="3"/>
        <v>621.28</v>
      </c>
      <c r="C18" s="75">
        <f t="shared" si="4"/>
        <v>682.64</v>
      </c>
      <c r="D18" s="75">
        <f t="shared" si="0"/>
        <v>91.011367631548097</v>
      </c>
      <c r="E18" s="75">
        <v>547.48</v>
      </c>
      <c r="F18" s="75">
        <v>605.34</v>
      </c>
      <c r="G18" s="75">
        <f t="shared" si="5"/>
        <v>90.441735223180359</v>
      </c>
      <c r="H18" s="75">
        <v>73.8</v>
      </c>
      <c r="I18" s="75">
        <v>77.3</v>
      </c>
      <c r="J18" s="75">
        <f t="shared" si="1"/>
        <v>95.472186287192756</v>
      </c>
      <c r="K18" s="75">
        <v>213.3</v>
      </c>
      <c r="L18" s="75">
        <v>218.13</v>
      </c>
      <c r="M18" s="258">
        <f t="shared" si="2"/>
        <v>97.785724109476021</v>
      </c>
      <c r="N18" s="258">
        <f t="shared" si="6"/>
        <v>834.57999999999993</v>
      </c>
      <c r="O18" s="258">
        <f t="shared" si="6"/>
        <v>900.77</v>
      </c>
      <c r="P18" s="75">
        <f t="shared" si="7"/>
        <v>92.651842312688032</v>
      </c>
    </row>
    <row r="19" spans="1:16" x14ac:dyDescent="0.2">
      <c r="A19" s="80" t="s">
        <v>97</v>
      </c>
      <c r="B19" s="75">
        <f t="shared" si="3"/>
        <v>2527.38</v>
      </c>
      <c r="C19" s="75">
        <f t="shared" si="4"/>
        <v>2017.63</v>
      </c>
      <c r="D19" s="75">
        <f t="shared" si="0"/>
        <v>125.26479086849423</v>
      </c>
      <c r="E19" s="75">
        <v>1891.08</v>
      </c>
      <c r="F19" s="75">
        <v>1346.46</v>
      </c>
      <c r="G19" s="75">
        <f t="shared" si="5"/>
        <v>140.44828661824337</v>
      </c>
      <c r="H19" s="75">
        <v>636.29999999999995</v>
      </c>
      <c r="I19" s="75">
        <v>671.17</v>
      </c>
      <c r="J19" s="75">
        <f t="shared" si="1"/>
        <v>94.804594961038191</v>
      </c>
      <c r="K19" s="75">
        <v>1045.0999999999999</v>
      </c>
      <c r="L19" s="75">
        <v>1384.89</v>
      </c>
      <c r="M19" s="258">
        <f t="shared" si="2"/>
        <v>75.464477323108682</v>
      </c>
      <c r="N19" s="258">
        <f t="shared" si="6"/>
        <v>3572.48</v>
      </c>
      <c r="O19" s="258">
        <f t="shared" si="6"/>
        <v>3402.5200000000004</v>
      </c>
      <c r="P19" s="75">
        <f t="shared" si="7"/>
        <v>104.99512126306382</v>
      </c>
    </row>
    <row r="20" spans="1:16" x14ac:dyDescent="0.2">
      <c r="A20" s="80" t="s">
        <v>98</v>
      </c>
      <c r="B20" s="75">
        <f t="shared" si="3"/>
        <v>1959.6499999999999</v>
      </c>
      <c r="C20" s="75">
        <f t="shared" si="4"/>
        <v>2143.35</v>
      </c>
      <c r="D20" s="75">
        <f t="shared" si="0"/>
        <v>91.429304593276868</v>
      </c>
      <c r="E20" s="75">
        <v>1302.3499999999999</v>
      </c>
      <c r="F20" s="75">
        <v>1467.93</v>
      </c>
      <c r="G20" s="75">
        <f t="shared" si="5"/>
        <v>88.720170580341005</v>
      </c>
      <c r="H20" s="75">
        <v>657.3</v>
      </c>
      <c r="I20" s="75">
        <v>675.42</v>
      </c>
      <c r="J20" s="75">
        <f t="shared" si="1"/>
        <v>97.317224837878641</v>
      </c>
      <c r="K20" s="75">
        <v>2199.1</v>
      </c>
      <c r="L20" s="75">
        <v>2462.48</v>
      </c>
      <c r="M20" s="258">
        <f t="shared" si="2"/>
        <v>89.304278613430355</v>
      </c>
      <c r="N20" s="258">
        <f t="shared" si="6"/>
        <v>4158.75</v>
      </c>
      <c r="O20" s="258">
        <f t="shared" si="6"/>
        <v>4605.83</v>
      </c>
      <c r="P20" s="75">
        <f t="shared" si="7"/>
        <v>90.293171914725463</v>
      </c>
    </row>
    <row r="21" spans="1:16" x14ac:dyDescent="0.2">
      <c r="A21" s="80" t="s">
        <v>99</v>
      </c>
      <c r="B21" s="75">
        <f t="shared" si="3"/>
        <v>1456.01</v>
      </c>
      <c r="C21" s="75">
        <f t="shared" si="4"/>
        <v>645.13</v>
      </c>
      <c r="D21" s="75">
        <f t="shared" si="0"/>
        <v>225.6924960860602</v>
      </c>
      <c r="E21" s="75">
        <v>1153.81</v>
      </c>
      <c r="F21" s="75">
        <v>402.31</v>
      </c>
      <c r="G21" s="75">
        <f t="shared" si="5"/>
        <v>286.79625164674002</v>
      </c>
      <c r="H21" s="75">
        <v>302.2</v>
      </c>
      <c r="I21" s="75">
        <v>242.82</v>
      </c>
      <c r="J21" s="75">
        <f t="shared" si="1"/>
        <v>124.4543283090355</v>
      </c>
      <c r="K21" s="75">
        <v>6324.4</v>
      </c>
      <c r="L21" s="75">
        <v>7433.54</v>
      </c>
      <c r="M21" s="258">
        <f t="shared" si="2"/>
        <v>85.079248917743101</v>
      </c>
      <c r="N21" s="258">
        <f t="shared" si="6"/>
        <v>7780.41</v>
      </c>
      <c r="O21" s="258">
        <f t="shared" si="6"/>
        <v>8078.67</v>
      </c>
      <c r="P21" s="75">
        <f t="shared" si="7"/>
        <v>96.308055657676334</v>
      </c>
    </row>
    <row r="22" spans="1:16" x14ac:dyDescent="0.2">
      <c r="A22" s="80" t="s">
        <v>100</v>
      </c>
      <c r="B22" s="75">
        <f t="shared" si="3"/>
        <v>610.95999999999992</v>
      </c>
      <c r="C22" s="75">
        <f t="shared" si="4"/>
        <v>608</v>
      </c>
      <c r="D22" s="75">
        <f t="shared" si="0"/>
        <v>100.48684210526315</v>
      </c>
      <c r="E22" s="75">
        <v>1.1599999999999999</v>
      </c>
      <c r="F22" s="75">
        <v>3.2</v>
      </c>
      <c r="G22" s="75">
        <f t="shared" si="5"/>
        <v>36.25</v>
      </c>
      <c r="H22" s="75">
        <v>609.79999999999995</v>
      </c>
      <c r="I22" s="75">
        <v>604.79999999999995</v>
      </c>
      <c r="J22" s="75">
        <f t="shared" si="1"/>
        <v>100.82671957671958</v>
      </c>
      <c r="K22" s="75">
        <v>1426.2</v>
      </c>
      <c r="L22" s="75">
        <v>1424.03</v>
      </c>
      <c r="M22" s="258">
        <f t="shared" si="2"/>
        <v>100.15238443010331</v>
      </c>
      <c r="N22" s="258">
        <f t="shared" si="6"/>
        <v>2037.1599999999999</v>
      </c>
      <c r="O22" s="258">
        <f t="shared" si="6"/>
        <v>2032.03</v>
      </c>
      <c r="P22" s="75">
        <f t="shared" si="7"/>
        <v>100.25245690270322</v>
      </c>
    </row>
    <row r="23" spans="1:16" x14ac:dyDescent="0.2">
      <c r="A23" s="80" t="s">
        <v>101</v>
      </c>
      <c r="B23" s="75">
        <f t="shared" si="3"/>
        <v>6138.47</v>
      </c>
      <c r="C23" s="75">
        <f t="shared" si="4"/>
        <v>6059.77</v>
      </c>
      <c r="D23" s="75">
        <f t="shared" si="0"/>
        <v>101.29872915968758</v>
      </c>
      <c r="E23" s="75">
        <v>5561.77</v>
      </c>
      <c r="F23" s="75">
        <v>5370.72</v>
      </c>
      <c r="G23" s="75">
        <f t="shared" si="5"/>
        <v>103.55725116930319</v>
      </c>
      <c r="H23" s="75">
        <v>576.70000000000005</v>
      </c>
      <c r="I23" s="75">
        <v>689.05</v>
      </c>
      <c r="J23" s="75">
        <f t="shared" si="1"/>
        <v>83.694942311878691</v>
      </c>
      <c r="K23" s="75">
        <v>920.9</v>
      </c>
      <c r="L23" s="75">
        <v>899.26</v>
      </c>
      <c r="M23" s="258">
        <f t="shared" si="2"/>
        <v>102.40642305895959</v>
      </c>
      <c r="N23" s="258">
        <f t="shared" si="6"/>
        <v>7059.37</v>
      </c>
      <c r="O23" s="258">
        <f t="shared" si="6"/>
        <v>6959.0300000000007</v>
      </c>
      <c r="P23" s="75">
        <f t="shared" si="7"/>
        <v>101.44186761660747</v>
      </c>
    </row>
    <row r="24" spans="1:16" x14ac:dyDescent="0.2">
      <c r="A24" s="80" t="s">
        <v>102</v>
      </c>
      <c r="B24" s="75">
        <f>E24</f>
        <v>0.75</v>
      </c>
      <c r="C24" s="75">
        <f>F24</f>
        <v>0.18</v>
      </c>
      <c r="D24" s="75">
        <f t="shared" si="0"/>
        <v>416.66666666666669</v>
      </c>
      <c r="E24" s="75">
        <v>0.75</v>
      </c>
      <c r="F24" s="75">
        <v>0.18</v>
      </c>
      <c r="G24" s="75">
        <f t="shared" si="5"/>
        <v>416.66666666666669</v>
      </c>
      <c r="H24" s="75" t="s">
        <v>203</v>
      </c>
      <c r="I24" s="75" t="s">
        <v>203</v>
      </c>
      <c r="J24" s="75" t="s">
        <v>203</v>
      </c>
      <c r="K24" s="75">
        <v>2.8</v>
      </c>
      <c r="L24" s="75">
        <v>3.1</v>
      </c>
      <c r="M24" s="258">
        <f>K24/L24%</f>
        <v>90.322580645161281</v>
      </c>
      <c r="N24" s="258">
        <f t="shared" si="6"/>
        <v>3.55</v>
      </c>
      <c r="O24" s="258">
        <f t="shared" si="6"/>
        <v>3.2800000000000002</v>
      </c>
      <c r="P24" s="75">
        <f t="shared" si="7"/>
        <v>108.23170731707317</v>
      </c>
    </row>
    <row r="25" spans="1:16" x14ac:dyDescent="0.2">
      <c r="A25" s="80" t="s">
        <v>103</v>
      </c>
      <c r="B25" s="75" t="s">
        <v>203</v>
      </c>
      <c r="C25" s="75" t="s">
        <v>203</v>
      </c>
      <c r="D25" s="75" t="s">
        <v>203</v>
      </c>
      <c r="E25" s="75" t="s">
        <v>203</v>
      </c>
      <c r="F25" s="75" t="s">
        <v>203</v>
      </c>
      <c r="G25" s="75" t="s">
        <v>203</v>
      </c>
      <c r="H25" s="75" t="s">
        <v>203</v>
      </c>
      <c r="I25" s="75" t="s">
        <v>203</v>
      </c>
      <c r="J25" s="75" t="s">
        <v>203</v>
      </c>
      <c r="K25" s="75">
        <v>0.3</v>
      </c>
      <c r="L25" s="75">
        <v>3.4</v>
      </c>
      <c r="M25" s="258">
        <f t="shared" si="2"/>
        <v>8.8235294117647047</v>
      </c>
      <c r="N25" s="258">
        <f>K25</f>
        <v>0.3</v>
      </c>
      <c r="O25" s="258">
        <f>L25</f>
        <v>3.4</v>
      </c>
      <c r="P25" s="75">
        <f t="shared" si="7"/>
        <v>8.8235294117647065</v>
      </c>
    </row>
    <row r="26" spans="1:16" x14ac:dyDescent="0.2">
      <c r="A26" s="82" t="s">
        <v>104</v>
      </c>
      <c r="B26" s="83">
        <f t="shared" si="3"/>
        <v>169.72</v>
      </c>
      <c r="C26" s="83">
        <f t="shared" si="4"/>
        <v>170.45</v>
      </c>
      <c r="D26" s="83">
        <f>B26/C26*100</f>
        <v>99.571721912584337</v>
      </c>
      <c r="E26" s="83">
        <v>112.52</v>
      </c>
      <c r="F26" s="83">
        <v>113.55</v>
      </c>
      <c r="G26" s="83">
        <f t="shared" si="5"/>
        <v>99.092910612065168</v>
      </c>
      <c r="H26" s="83">
        <v>57.2</v>
      </c>
      <c r="I26" s="83">
        <v>56.9</v>
      </c>
      <c r="J26" s="83">
        <f t="shared" ref="J26" si="8">H26/I26%</f>
        <v>100.52724077328648</v>
      </c>
      <c r="K26" s="83">
        <v>360.8</v>
      </c>
      <c r="L26" s="83">
        <v>363</v>
      </c>
      <c r="M26" s="83">
        <f t="shared" si="2"/>
        <v>99.393939393939405</v>
      </c>
      <c r="N26" s="83">
        <f t="shared" si="6"/>
        <v>530.52</v>
      </c>
      <c r="O26" s="83">
        <f t="shared" si="6"/>
        <v>533.45000000000005</v>
      </c>
      <c r="P26" s="83">
        <f t="shared" si="7"/>
        <v>99.45074514949853</v>
      </c>
    </row>
    <row r="27" spans="1:16" x14ac:dyDescent="0.2">
      <c r="B27" s="6"/>
      <c r="C27" s="6"/>
      <c r="D27" s="7"/>
      <c r="E27" s="6"/>
      <c r="F27" s="6"/>
      <c r="G27" s="7"/>
      <c r="H27" s="6"/>
      <c r="I27" s="6"/>
      <c r="J27" s="7"/>
      <c r="K27" s="6"/>
      <c r="L27" s="6"/>
      <c r="M27" s="7"/>
    </row>
    <row r="28" spans="1:16" x14ac:dyDescent="0.2">
      <c r="A28" s="240"/>
      <c r="B28" s="6"/>
      <c r="C28" s="6"/>
      <c r="D28" s="7"/>
      <c r="E28" s="6"/>
      <c r="F28" s="6"/>
      <c r="G28" s="7"/>
      <c r="H28" s="6"/>
      <c r="I28" s="6"/>
      <c r="J28" s="7"/>
      <c r="K28" s="6"/>
      <c r="L28" s="6"/>
      <c r="M28" s="7"/>
    </row>
    <row r="29" spans="1:16" x14ac:dyDescent="0.2">
      <c r="B29" s="6"/>
      <c r="C29" s="6"/>
      <c r="D29" s="7"/>
      <c r="E29" s="6"/>
      <c r="F29" s="6"/>
      <c r="G29" s="7"/>
      <c r="H29" s="6"/>
      <c r="I29" s="6"/>
      <c r="J29" s="7"/>
      <c r="K29" s="6"/>
      <c r="L29" s="6"/>
      <c r="M29" s="7"/>
    </row>
    <row r="30" spans="1:16" x14ac:dyDescent="0.2">
      <c r="B30" s="6"/>
      <c r="C30" s="6"/>
      <c r="D30" s="7"/>
      <c r="E30" s="6"/>
      <c r="F30" s="6"/>
      <c r="G30" s="7"/>
      <c r="H30" s="6"/>
      <c r="I30" s="6"/>
      <c r="J30" s="7"/>
      <c r="K30" s="6"/>
      <c r="L30" s="6"/>
      <c r="M30" s="7"/>
    </row>
    <row r="31" spans="1:16" x14ac:dyDescent="0.2">
      <c r="B31" s="6"/>
      <c r="C31" s="6"/>
      <c r="D31" s="7"/>
      <c r="E31" s="6"/>
      <c r="F31" s="6"/>
      <c r="G31" s="7"/>
      <c r="H31" s="6"/>
      <c r="I31" s="6"/>
      <c r="J31" s="7"/>
      <c r="K31" s="6"/>
      <c r="L31" s="6"/>
      <c r="M31" s="7"/>
    </row>
    <row r="32" spans="1:16" x14ac:dyDescent="0.2">
      <c r="B32" s="80"/>
      <c r="C32" s="6"/>
      <c r="D32" s="7"/>
      <c r="E32" s="6"/>
      <c r="F32" s="6"/>
      <c r="G32" s="7"/>
      <c r="H32" s="6"/>
      <c r="I32" s="6"/>
      <c r="J32" s="7"/>
      <c r="K32" s="6"/>
      <c r="L32" s="6"/>
      <c r="M32" s="7"/>
    </row>
    <row r="33" spans="2:13" x14ac:dyDescent="0.2">
      <c r="B33" s="6"/>
      <c r="C33" s="6"/>
      <c r="D33" s="7"/>
      <c r="E33" s="6"/>
      <c r="F33" s="6"/>
      <c r="G33" s="7"/>
      <c r="H33" s="6"/>
      <c r="I33" s="6"/>
      <c r="J33" s="7"/>
      <c r="K33" s="6"/>
      <c r="L33" s="6"/>
      <c r="M33" s="7"/>
    </row>
    <row r="34" spans="2:13" x14ac:dyDescent="0.2">
      <c r="B34" s="6"/>
      <c r="C34" s="6"/>
      <c r="D34" s="7"/>
      <c r="E34" s="6"/>
      <c r="F34" s="6"/>
      <c r="G34" s="7"/>
      <c r="H34" s="6"/>
      <c r="I34" s="6"/>
      <c r="J34" s="7"/>
      <c r="K34" s="6"/>
      <c r="L34" s="6"/>
      <c r="M34" s="7"/>
    </row>
    <row r="35" spans="2:13" x14ac:dyDescent="0.2">
      <c r="B35" s="6"/>
      <c r="C35" s="6"/>
      <c r="D35" s="7"/>
      <c r="E35" s="6"/>
      <c r="F35" s="6"/>
      <c r="G35" s="7"/>
      <c r="H35" s="6"/>
      <c r="I35" s="6"/>
      <c r="J35" s="7"/>
      <c r="K35" s="6"/>
      <c r="L35" s="6"/>
      <c r="M35" s="7"/>
    </row>
    <row r="36" spans="2:13" x14ac:dyDescent="0.2">
      <c r="B36" s="6"/>
      <c r="C36" s="6"/>
      <c r="D36" s="7"/>
      <c r="E36" s="6"/>
      <c r="F36" s="6"/>
      <c r="G36" s="7"/>
      <c r="H36" s="6"/>
      <c r="I36" s="6"/>
      <c r="J36" s="7"/>
      <c r="K36" s="6"/>
      <c r="L36" s="6"/>
      <c r="M36" s="7"/>
    </row>
    <row r="37" spans="2:13" x14ac:dyDescent="0.2">
      <c r="B37" s="6"/>
      <c r="C37" s="6"/>
      <c r="D37" s="7"/>
      <c r="E37" s="6"/>
      <c r="F37" s="6"/>
      <c r="G37" s="7"/>
      <c r="H37" s="6"/>
      <c r="I37" s="6"/>
      <c r="J37" s="7"/>
      <c r="K37" s="6"/>
      <c r="L37" s="6"/>
      <c r="M37" s="7"/>
    </row>
    <row r="38" spans="2:13" x14ac:dyDescent="0.2">
      <c r="B38" s="6"/>
      <c r="C38" s="6"/>
      <c r="D38" s="7"/>
      <c r="E38" s="6"/>
      <c r="F38" s="6"/>
      <c r="G38" s="7"/>
      <c r="H38" s="6"/>
      <c r="I38" s="6"/>
      <c r="J38" s="7"/>
      <c r="K38" s="6"/>
      <c r="L38" s="6"/>
      <c r="M38" s="7"/>
    </row>
    <row r="39" spans="2:13" x14ac:dyDescent="0.2"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</row>
    <row r="40" spans="2:13" x14ac:dyDescent="0.2">
      <c r="B40" s="6"/>
      <c r="C40" s="6"/>
      <c r="D40" s="7"/>
      <c r="E40" s="6"/>
      <c r="F40" s="6"/>
      <c r="G40" s="7"/>
      <c r="H40" s="6"/>
      <c r="I40" s="6"/>
      <c r="J40" s="7"/>
      <c r="K40" s="6"/>
      <c r="L40" s="6"/>
      <c r="M40" s="7"/>
    </row>
    <row r="41" spans="2:13" x14ac:dyDescent="0.2">
      <c r="B41" s="6"/>
      <c r="C41" s="6"/>
      <c r="D41" s="7"/>
      <c r="E41" s="8"/>
      <c r="F41" s="6"/>
      <c r="G41" s="8"/>
      <c r="H41" s="8"/>
      <c r="I41" s="6"/>
      <c r="J41" s="8"/>
      <c r="K41" s="6"/>
      <c r="L41" s="6"/>
      <c r="M41" s="7"/>
    </row>
    <row r="42" spans="2:13" x14ac:dyDescent="0.2">
      <c r="B42" s="6"/>
      <c r="C42" s="6"/>
      <c r="D42" s="7"/>
      <c r="E42" s="8"/>
      <c r="F42" s="8"/>
      <c r="G42" s="8"/>
      <c r="H42" s="8"/>
      <c r="I42" s="8"/>
      <c r="J42" s="8"/>
      <c r="K42" s="6"/>
      <c r="L42" s="6"/>
      <c r="M42" s="7"/>
    </row>
    <row r="43" spans="2:13" x14ac:dyDescent="0.2">
      <c r="B43" s="6"/>
      <c r="C43" s="6"/>
      <c r="D43" s="7"/>
      <c r="E43" s="6"/>
      <c r="F43" s="6"/>
      <c r="G43" s="7"/>
      <c r="H43" s="6"/>
      <c r="I43" s="6"/>
      <c r="J43" s="7"/>
      <c r="K43" s="6"/>
      <c r="L43" s="6"/>
      <c r="M43" s="7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A4" sqref="A4:A5"/>
    </sheetView>
  </sheetViews>
  <sheetFormatPr defaultRowHeight="12.75" x14ac:dyDescent="0.2"/>
  <cols>
    <col min="1" max="1" width="22.28515625" style="50" customWidth="1"/>
    <col min="2" max="2" width="20.42578125" style="50" customWidth="1"/>
    <col min="3" max="9" width="13.85546875" style="50" customWidth="1"/>
    <col min="10" max="10" width="8.42578125" style="50" customWidth="1"/>
    <col min="11" max="256" width="9.140625" style="50"/>
    <col min="257" max="257" width="22.28515625" style="50" customWidth="1"/>
    <col min="258" max="258" width="20.42578125" style="50" customWidth="1"/>
    <col min="259" max="265" width="13.85546875" style="50" customWidth="1"/>
    <col min="266" max="266" width="8.42578125" style="50" customWidth="1"/>
    <col min="267" max="512" width="9.140625" style="50"/>
    <col min="513" max="513" width="22.28515625" style="50" customWidth="1"/>
    <col min="514" max="514" width="20.42578125" style="50" customWidth="1"/>
    <col min="515" max="521" width="13.85546875" style="50" customWidth="1"/>
    <col min="522" max="522" width="8.42578125" style="50" customWidth="1"/>
    <col min="523" max="768" width="9.140625" style="50"/>
    <col min="769" max="769" width="22.28515625" style="50" customWidth="1"/>
    <col min="770" max="770" width="20.42578125" style="50" customWidth="1"/>
    <col min="771" max="777" width="13.85546875" style="50" customWidth="1"/>
    <col min="778" max="778" width="8.42578125" style="50" customWidth="1"/>
    <col min="779" max="1024" width="9.140625" style="50"/>
    <col min="1025" max="1025" width="22.28515625" style="50" customWidth="1"/>
    <col min="1026" max="1026" width="20.42578125" style="50" customWidth="1"/>
    <col min="1027" max="1033" width="13.85546875" style="50" customWidth="1"/>
    <col min="1034" max="1034" width="8.42578125" style="50" customWidth="1"/>
    <col min="1035" max="1280" width="9.140625" style="50"/>
    <col min="1281" max="1281" width="22.28515625" style="50" customWidth="1"/>
    <col min="1282" max="1282" width="20.42578125" style="50" customWidth="1"/>
    <col min="1283" max="1289" width="13.85546875" style="50" customWidth="1"/>
    <col min="1290" max="1290" width="8.42578125" style="50" customWidth="1"/>
    <col min="1291" max="1536" width="9.140625" style="50"/>
    <col min="1537" max="1537" width="22.28515625" style="50" customWidth="1"/>
    <col min="1538" max="1538" width="20.42578125" style="50" customWidth="1"/>
    <col min="1539" max="1545" width="13.85546875" style="50" customWidth="1"/>
    <col min="1546" max="1546" width="8.42578125" style="50" customWidth="1"/>
    <col min="1547" max="1792" width="9.140625" style="50"/>
    <col min="1793" max="1793" width="22.28515625" style="50" customWidth="1"/>
    <col min="1794" max="1794" width="20.42578125" style="50" customWidth="1"/>
    <col min="1795" max="1801" width="13.85546875" style="50" customWidth="1"/>
    <col min="1802" max="1802" width="8.42578125" style="50" customWidth="1"/>
    <col min="1803" max="2048" width="9.140625" style="50"/>
    <col min="2049" max="2049" width="22.28515625" style="50" customWidth="1"/>
    <col min="2050" max="2050" width="20.42578125" style="50" customWidth="1"/>
    <col min="2051" max="2057" width="13.85546875" style="50" customWidth="1"/>
    <col min="2058" max="2058" width="8.42578125" style="50" customWidth="1"/>
    <col min="2059" max="2304" width="9.140625" style="50"/>
    <col min="2305" max="2305" width="22.28515625" style="50" customWidth="1"/>
    <col min="2306" max="2306" width="20.42578125" style="50" customWidth="1"/>
    <col min="2307" max="2313" width="13.85546875" style="50" customWidth="1"/>
    <col min="2314" max="2314" width="8.42578125" style="50" customWidth="1"/>
    <col min="2315" max="2560" width="9.140625" style="50"/>
    <col min="2561" max="2561" width="22.28515625" style="50" customWidth="1"/>
    <col min="2562" max="2562" width="20.42578125" style="50" customWidth="1"/>
    <col min="2563" max="2569" width="13.85546875" style="50" customWidth="1"/>
    <col min="2570" max="2570" width="8.42578125" style="50" customWidth="1"/>
    <col min="2571" max="2816" width="9.140625" style="50"/>
    <col min="2817" max="2817" width="22.28515625" style="50" customWidth="1"/>
    <col min="2818" max="2818" width="20.42578125" style="50" customWidth="1"/>
    <col min="2819" max="2825" width="13.85546875" style="50" customWidth="1"/>
    <col min="2826" max="2826" width="8.42578125" style="50" customWidth="1"/>
    <col min="2827" max="3072" width="9.140625" style="50"/>
    <col min="3073" max="3073" width="22.28515625" style="50" customWidth="1"/>
    <col min="3074" max="3074" width="20.42578125" style="50" customWidth="1"/>
    <col min="3075" max="3081" width="13.85546875" style="50" customWidth="1"/>
    <col min="3082" max="3082" width="8.42578125" style="50" customWidth="1"/>
    <col min="3083" max="3328" width="9.140625" style="50"/>
    <col min="3329" max="3329" width="22.28515625" style="50" customWidth="1"/>
    <col min="3330" max="3330" width="20.42578125" style="50" customWidth="1"/>
    <col min="3331" max="3337" width="13.85546875" style="50" customWidth="1"/>
    <col min="3338" max="3338" width="8.42578125" style="50" customWidth="1"/>
    <col min="3339" max="3584" width="9.140625" style="50"/>
    <col min="3585" max="3585" width="22.28515625" style="50" customWidth="1"/>
    <col min="3586" max="3586" width="20.42578125" style="50" customWidth="1"/>
    <col min="3587" max="3593" width="13.85546875" style="50" customWidth="1"/>
    <col min="3594" max="3594" width="8.42578125" style="50" customWidth="1"/>
    <col min="3595" max="3840" width="9.140625" style="50"/>
    <col min="3841" max="3841" width="22.28515625" style="50" customWidth="1"/>
    <col min="3842" max="3842" width="20.42578125" style="50" customWidth="1"/>
    <col min="3843" max="3849" width="13.85546875" style="50" customWidth="1"/>
    <col min="3850" max="3850" width="8.42578125" style="50" customWidth="1"/>
    <col min="3851" max="4096" width="9.140625" style="50"/>
    <col min="4097" max="4097" width="22.28515625" style="50" customWidth="1"/>
    <col min="4098" max="4098" width="20.42578125" style="50" customWidth="1"/>
    <col min="4099" max="4105" width="13.85546875" style="50" customWidth="1"/>
    <col min="4106" max="4106" width="8.42578125" style="50" customWidth="1"/>
    <col min="4107" max="4352" width="9.140625" style="50"/>
    <col min="4353" max="4353" width="22.28515625" style="50" customWidth="1"/>
    <col min="4354" max="4354" width="20.42578125" style="50" customWidth="1"/>
    <col min="4355" max="4361" width="13.85546875" style="50" customWidth="1"/>
    <col min="4362" max="4362" width="8.42578125" style="50" customWidth="1"/>
    <col min="4363" max="4608" width="9.140625" style="50"/>
    <col min="4609" max="4609" width="22.28515625" style="50" customWidth="1"/>
    <col min="4610" max="4610" width="20.42578125" style="50" customWidth="1"/>
    <col min="4611" max="4617" width="13.85546875" style="50" customWidth="1"/>
    <col min="4618" max="4618" width="8.42578125" style="50" customWidth="1"/>
    <col min="4619" max="4864" width="9.140625" style="50"/>
    <col min="4865" max="4865" width="22.28515625" style="50" customWidth="1"/>
    <col min="4866" max="4866" width="20.42578125" style="50" customWidth="1"/>
    <col min="4867" max="4873" width="13.85546875" style="50" customWidth="1"/>
    <col min="4874" max="4874" width="8.42578125" style="50" customWidth="1"/>
    <col min="4875" max="5120" width="9.140625" style="50"/>
    <col min="5121" max="5121" width="22.28515625" style="50" customWidth="1"/>
    <col min="5122" max="5122" width="20.42578125" style="50" customWidth="1"/>
    <col min="5123" max="5129" width="13.85546875" style="50" customWidth="1"/>
    <col min="5130" max="5130" width="8.42578125" style="50" customWidth="1"/>
    <col min="5131" max="5376" width="9.140625" style="50"/>
    <col min="5377" max="5377" width="22.28515625" style="50" customWidth="1"/>
    <col min="5378" max="5378" width="20.42578125" style="50" customWidth="1"/>
    <col min="5379" max="5385" width="13.85546875" style="50" customWidth="1"/>
    <col min="5386" max="5386" width="8.42578125" style="50" customWidth="1"/>
    <col min="5387" max="5632" width="9.140625" style="50"/>
    <col min="5633" max="5633" width="22.28515625" style="50" customWidth="1"/>
    <col min="5634" max="5634" width="20.42578125" style="50" customWidth="1"/>
    <col min="5635" max="5641" width="13.85546875" style="50" customWidth="1"/>
    <col min="5642" max="5642" width="8.42578125" style="50" customWidth="1"/>
    <col min="5643" max="5888" width="9.140625" style="50"/>
    <col min="5889" max="5889" width="22.28515625" style="50" customWidth="1"/>
    <col min="5890" max="5890" width="20.42578125" style="50" customWidth="1"/>
    <col min="5891" max="5897" width="13.85546875" style="50" customWidth="1"/>
    <col min="5898" max="5898" width="8.42578125" style="50" customWidth="1"/>
    <col min="5899" max="6144" width="9.140625" style="50"/>
    <col min="6145" max="6145" width="22.28515625" style="50" customWidth="1"/>
    <col min="6146" max="6146" width="20.42578125" style="50" customWidth="1"/>
    <col min="6147" max="6153" width="13.85546875" style="50" customWidth="1"/>
    <col min="6154" max="6154" width="8.42578125" style="50" customWidth="1"/>
    <col min="6155" max="6400" width="9.140625" style="50"/>
    <col min="6401" max="6401" width="22.28515625" style="50" customWidth="1"/>
    <col min="6402" max="6402" width="20.42578125" style="50" customWidth="1"/>
    <col min="6403" max="6409" width="13.85546875" style="50" customWidth="1"/>
    <col min="6410" max="6410" width="8.42578125" style="50" customWidth="1"/>
    <col min="6411" max="6656" width="9.140625" style="50"/>
    <col min="6657" max="6657" width="22.28515625" style="50" customWidth="1"/>
    <col min="6658" max="6658" width="20.42578125" style="50" customWidth="1"/>
    <col min="6659" max="6665" width="13.85546875" style="50" customWidth="1"/>
    <col min="6666" max="6666" width="8.42578125" style="50" customWidth="1"/>
    <col min="6667" max="6912" width="9.140625" style="50"/>
    <col min="6913" max="6913" width="22.28515625" style="50" customWidth="1"/>
    <col min="6914" max="6914" width="20.42578125" style="50" customWidth="1"/>
    <col min="6915" max="6921" width="13.85546875" style="50" customWidth="1"/>
    <col min="6922" max="6922" width="8.42578125" style="50" customWidth="1"/>
    <col min="6923" max="7168" width="9.140625" style="50"/>
    <col min="7169" max="7169" width="22.28515625" style="50" customWidth="1"/>
    <col min="7170" max="7170" width="20.42578125" style="50" customWidth="1"/>
    <col min="7171" max="7177" width="13.85546875" style="50" customWidth="1"/>
    <col min="7178" max="7178" width="8.42578125" style="50" customWidth="1"/>
    <col min="7179" max="7424" width="9.140625" style="50"/>
    <col min="7425" max="7425" width="22.28515625" style="50" customWidth="1"/>
    <col min="7426" max="7426" width="20.42578125" style="50" customWidth="1"/>
    <col min="7427" max="7433" width="13.85546875" style="50" customWidth="1"/>
    <col min="7434" max="7434" width="8.42578125" style="50" customWidth="1"/>
    <col min="7435" max="7680" width="9.140625" style="50"/>
    <col min="7681" max="7681" width="22.28515625" style="50" customWidth="1"/>
    <col min="7682" max="7682" width="20.42578125" style="50" customWidth="1"/>
    <col min="7683" max="7689" width="13.85546875" style="50" customWidth="1"/>
    <col min="7690" max="7690" width="8.42578125" style="50" customWidth="1"/>
    <col min="7691" max="7936" width="9.140625" style="50"/>
    <col min="7937" max="7937" width="22.28515625" style="50" customWidth="1"/>
    <col min="7938" max="7938" width="20.42578125" style="50" customWidth="1"/>
    <col min="7939" max="7945" width="13.85546875" style="50" customWidth="1"/>
    <col min="7946" max="7946" width="8.42578125" style="50" customWidth="1"/>
    <col min="7947" max="8192" width="9.140625" style="50"/>
    <col min="8193" max="8193" width="22.28515625" style="50" customWidth="1"/>
    <col min="8194" max="8194" width="20.42578125" style="50" customWidth="1"/>
    <col min="8195" max="8201" width="13.85546875" style="50" customWidth="1"/>
    <col min="8202" max="8202" width="8.42578125" style="50" customWidth="1"/>
    <col min="8203" max="8448" width="9.140625" style="50"/>
    <col min="8449" max="8449" width="22.28515625" style="50" customWidth="1"/>
    <col min="8450" max="8450" width="20.42578125" style="50" customWidth="1"/>
    <col min="8451" max="8457" width="13.85546875" style="50" customWidth="1"/>
    <col min="8458" max="8458" width="8.42578125" style="50" customWidth="1"/>
    <col min="8459" max="8704" width="9.140625" style="50"/>
    <col min="8705" max="8705" width="22.28515625" style="50" customWidth="1"/>
    <col min="8706" max="8706" width="20.42578125" style="50" customWidth="1"/>
    <col min="8707" max="8713" width="13.85546875" style="50" customWidth="1"/>
    <col min="8714" max="8714" width="8.42578125" style="50" customWidth="1"/>
    <col min="8715" max="8960" width="9.140625" style="50"/>
    <col min="8961" max="8961" width="22.28515625" style="50" customWidth="1"/>
    <col min="8962" max="8962" width="20.42578125" style="50" customWidth="1"/>
    <col min="8963" max="8969" width="13.85546875" style="50" customWidth="1"/>
    <col min="8970" max="8970" width="8.42578125" style="50" customWidth="1"/>
    <col min="8971" max="9216" width="9.140625" style="50"/>
    <col min="9217" max="9217" width="22.28515625" style="50" customWidth="1"/>
    <col min="9218" max="9218" width="20.42578125" style="50" customWidth="1"/>
    <col min="9219" max="9225" width="13.85546875" style="50" customWidth="1"/>
    <col min="9226" max="9226" width="8.42578125" style="50" customWidth="1"/>
    <col min="9227" max="9472" width="9.140625" style="50"/>
    <col min="9473" max="9473" width="22.28515625" style="50" customWidth="1"/>
    <col min="9474" max="9474" width="20.42578125" style="50" customWidth="1"/>
    <col min="9475" max="9481" width="13.85546875" style="50" customWidth="1"/>
    <col min="9482" max="9482" width="8.42578125" style="50" customWidth="1"/>
    <col min="9483" max="9728" width="9.140625" style="50"/>
    <col min="9729" max="9729" width="22.28515625" style="50" customWidth="1"/>
    <col min="9730" max="9730" width="20.42578125" style="50" customWidth="1"/>
    <col min="9731" max="9737" width="13.85546875" style="50" customWidth="1"/>
    <col min="9738" max="9738" width="8.42578125" style="50" customWidth="1"/>
    <col min="9739" max="9984" width="9.140625" style="50"/>
    <col min="9985" max="9985" width="22.28515625" style="50" customWidth="1"/>
    <col min="9986" max="9986" width="20.42578125" style="50" customWidth="1"/>
    <col min="9987" max="9993" width="13.85546875" style="50" customWidth="1"/>
    <col min="9994" max="9994" width="8.42578125" style="50" customWidth="1"/>
    <col min="9995" max="10240" width="9.140625" style="50"/>
    <col min="10241" max="10241" width="22.28515625" style="50" customWidth="1"/>
    <col min="10242" max="10242" width="20.42578125" style="50" customWidth="1"/>
    <col min="10243" max="10249" width="13.85546875" style="50" customWidth="1"/>
    <col min="10250" max="10250" width="8.42578125" style="50" customWidth="1"/>
    <col min="10251" max="10496" width="9.140625" style="50"/>
    <col min="10497" max="10497" width="22.28515625" style="50" customWidth="1"/>
    <col min="10498" max="10498" width="20.42578125" style="50" customWidth="1"/>
    <col min="10499" max="10505" width="13.85546875" style="50" customWidth="1"/>
    <col min="10506" max="10506" width="8.42578125" style="50" customWidth="1"/>
    <col min="10507" max="10752" width="9.140625" style="50"/>
    <col min="10753" max="10753" width="22.28515625" style="50" customWidth="1"/>
    <col min="10754" max="10754" width="20.42578125" style="50" customWidth="1"/>
    <col min="10755" max="10761" width="13.85546875" style="50" customWidth="1"/>
    <col min="10762" max="10762" width="8.42578125" style="50" customWidth="1"/>
    <col min="10763" max="11008" width="9.140625" style="50"/>
    <col min="11009" max="11009" width="22.28515625" style="50" customWidth="1"/>
    <col min="11010" max="11010" width="20.42578125" style="50" customWidth="1"/>
    <col min="11011" max="11017" width="13.85546875" style="50" customWidth="1"/>
    <col min="11018" max="11018" width="8.42578125" style="50" customWidth="1"/>
    <col min="11019" max="11264" width="9.140625" style="50"/>
    <col min="11265" max="11265" width="22.28515625" style="50" customWidth="1"/>
    <col min="11266" max="11266" width="20.42578125" style="50" customWidth="1"/>
    <col min="11267" max="11273" width="13.85546875" style="50" customWidth="1"/>
    <col min="11274" max="11274" width="8.42578125" style="50" customWidth="1"/>
    <col min="11275" max="11520" width="9.140625" style="50"/>
    <col min="11521" max="11521" width="22.28515625" style="50" customWidth="1"/>
    <col min="11522" max="11522" width="20.42578125" style="50" customWidth="1"/>
    <col min="11523" max="11529" width="13.85546875" style="50" customWidth="1"/>
    <col min="11530" max="11530" width="8.42578125" style="50" customWidth="1"/>
    <col min="11531" max="11776" width="9.140625" style="50"/>
    <col min="11777" max="11777" width="22.28515625" style="50" customWidth="1"/>
    <col min="11778" max="11778" width="20.42578125" style="50" customWidth="1"/>
    <col min="11779" max="11785" width="13.85546875" style="50" customWidth="1"/>
    <col min="11786" max="11786" width="8.42578125" style="50" customWidth="1"/>
    <col min="11787" max="12032" width="9.140625" style="50"/>
    <col min="12033" max="12033" width="22.28515625" style="50" customWidth="1"/>
    <col min="12034" max="12034" width="20.42578125" style="50" customWidth="1"/>
    <col min="12035" max="12041" width="13.85546875" style="50" customWidth="1"/>
    <col min="12042" max="12042" width="8.42578125" style="50" customWidth="1"/>
    <col min="12043" max="12288" width="9.140625" style="50"/>
    <col min="12289" max="12289" width="22.28515625" style="50" customWidth="1"/>
    <col min="12290" max="12290" width="20.42578125" style="50" customWidth="1"/>
    <col min="12291" max="12297" width="13.85546875" style="50" customWidth="1"/>
    <col min="12298" max="12298" width="8.42578125" style="50" customWidth="1"/>
    <col min="12299" max="12544" width="9.140625" style="50"/>
    <col min="12545" max="12545" width="22.28515625" style="50" customWidth="1"/>
    <col min="12546" max="12546" width="20.42578125" style="50" customWidth="1"/>
    <col min="12547" max="12553" width="13.85546875" style="50" customWidth="1"/>
    <col min="12554" max="12554" width="8.42578125" style="50" customWidth="1"/>
    <col min="12555" max="12800" width="9.140625" style="50"/>
    <col min="12801" max="12801" width="22.28515625" style="50" customWidth="1"/>
    <col min="12802" max="12802" width="20.42578125" style="50" customWidth="1"/>
    <col min="12803" max="12809" width="13.85546875" style="50" customWidth="1"/>
    <col min="12810" max="12810" width="8.42578125" style="50" customWidth="1"/>
    <col min="12811" max="13056" width="9.140625" style="50"/>
    <col min="13057" max="13057" width="22.28515625" style="50" customWidth="1"/>
    <col min="13058" max="13058" width="20.42578125" style="50" customWidth="1"/>
    <col min="13059" max="13065" width="13.85546875" style="50" customWidth="1"/>
    <col min="13066" max="13066" width="8.42578125" style="50" customWidth="1"/>
    <col min="13067" max="13312" width="9.140625" style="50"/>
    <col min="13313" max="13313" width="22.28515625" style="50" customWidth="1"/>
    <col min="13314" max="13314" width="20.42578125" style="50" customWidth="1"/>
    <col min="13315" max="13321" width="13.85546875" style="50" customWidth="1"/>
    <col min="13322" max="13322" width="8.42578125" style="50" customWidth="1"/>
    <col min="13323" max="13568" width="9.140625" style="50"/>
    <col min="13569" max="13569" width="22.28515625" style="50" customWidth="1"/>
    <col min="13570" max="13570" width="20.42578125" style="50" customWidth="1"/>
    <col min="13571" max="13577" width="13.85546875" style="50" customWidth="1"/>
    <col min="13578" max="13578" width="8.42578125" style="50" customWidth="1"/>
    <col min="13579" max="13824" width="9.140625" style="50"/>
    <col min="13825" max="13825" width="22.28515625" style="50" customWidth="1"/>
    <col min="13826" max="13826" width="20.42578125" style="50" customWidth="1"/>
    <col min="13827" max="13833" width="13.85546875" style="50" customWidth="1"/>
    <col min="13834" max="13834" width="8.42578125" style="50" customWidth="1"/>
    <col min="13835" max="14080" width="9.140625" style="50"/>
    <col min="14081" max="14081" width="22.28515625" style="50" customWidth="1"/>
    <col min="14082" max="14082" width="20.42578125" style="50" customWidth="1"/>
    <col min="14083" max="14089" width="13.85546875" style="50" customWidth="1"/>
    <col min="14090" max="14090" width="8.42578125" style="50" customWidth="1"/>
    <col min="14091" max="14336" width="9.140625" style="50"/>
    <col min="14337" max="14337" width="22.28515625" style="50" customWidth="1"/>
    <col min="14338" max="14338" width="20.42578125" style="50" customWidth="1"/>
    <col min="14339" max="14345" width="13.85546875" style="50" customWidth="1"/>
    <col min="14346" max="14346" width="8.42578125" style="50" customWidth="1"/>
    <col min="14347" max="14592" width="9.140625" style="50"/>
    <col min="14593" max="14593" width="22.28515625" style="50" customWidth="1"/>
    <col min="14594" max="14594" width="20.42578125" style="50" customWidth="1"/>
    <col min="14595" max="14601" width="13.85546875" style="50" customWidth="1"/>
    <col min="14602" max="14602" width="8.42578125" style="50" customWidth="1"/>
    <col min="14603" max="14848" width="9.140625" style="50"/>
    <col min="14849" max="14849" width="22.28515625" style="50" customWidth="1"/>
    <col min="14850" max="14850" width="20.42578125" style="50" customWidth="1"/>
    <col min="14851" max="14857" width="13.85546875" style="50" customWidth="1"/>
    <col min="14858" max="14858" width="8.42578125" style="50" customWidth="1"/>
    <col min="14859" max="15104" width="9.140625" style="50"/>
    <col min="15105" max="15105" width="22.28515625" style="50" customWidth="1"/>
    <col min="15106" max="15106" width="20.42578125" style="50" customWidth="1"/>
    <col min="15107" max="15113" width="13.85546875" style="50" customWidth="1"/>
    <col min="15114" max="15114" width="8.42578125" style="50" customWidth="1"/>
    <col min="15115" max="15360" width="9.140625" style="50"/>
    <col min="15361" max="15361" width="22.28515625" style="50" customWidth="1"/>
    <col min="15362" max="15362" width="20.42578125" style="50" customWidth="1"/>
    <col min="15363" max="15369" width="13.85546875" style="50" customWidth="1"/>
    <col min="15370" max="15370" width="8.42578125" style="50" customWidth="1"/>
    <col min="15371" max="15616" width="9.140625" style="50"/>
    <col min="15617" max="15617" width="22.28515625" style="50" customWidth="1"/>
    <col min="15618" max="15618" width="20.42578125" style="50" customWidth="1"/>
    <col min="15619" max="15625" width="13.85546875" style="50" customWidth="1"/>
    <col min="15626" max="15626" width="8.42578125" style="50" customWidth="1"/>
    <col min="15627" max="15872" width="9.140625" style="50"/>
    <col min="15873" max="15873" width="22.28515625" style="50" customWidth="1"/>
    <col min="15874" max="15874" width="20.42578125" style="50" customWidth="1"/>
    <col min="15875" max="15881" width="13.85546875" style="50" customWidth="1"/>
    <col min="15882" max="15882" width="8.42578125" style="50" customWidth="1"/>
    <col min="15883" max="16128" width="9.140625" style="50"/>
    <col min="16129" max="16129" width="22.28515625" style="50" customWidth="1"/>
    <col min="16130" max="16130" width="20.42578125" style="50" customWidth="1"/>
    <col min="16131" max="16137" width="13.85546875" style="50" customWidth="1"/>
    <col min="16138" max="16138" width="8.42578125" style="50" customWidth="1"/>
    <col min="16139" max="16384" width="9.140625" style="50"/>
  </cols>
  <sheetData>
    <row r="1" spans="1:9" ht="24" customHeight="1" x14ac:dyDescent="0.2">
      <c r="A1" s="368" t="s">
        <v>116</v>
      </c>
      <c r="B1" s="368"/>
      <c r="C1" s="368"/>
      <c r="D1" s="368"/>
      <c r="E1" s="368"/>
      <c r="F1" s="368"/>
      <c r="G1" s="368"/>
      <c r="H1" s="368"/>
      <c r="I1" s="368"/>
    </row>
    <row r="2" spans="1:9" ht="15" x14ac:dyDescent="0.2">
      <c r="A2" s="86"/>
      <c r="B2" s="87"/>
      <c r="C2" s="87"/>
      <c r="D2" s="87"/>
      <c r="E2" s="87"/>
      <c r="F2" s="87"/>
      <c r="G2" s="87"/>
      <c r="H2" s="87"/>
      <c r="I2" s="87"/>
    </row>
    <row r="3" spans="1:9" s="79" customFormat="1" ht="12.75" customHeight="1" x14ac:dyDescent="0.2">
      <c r="A3" s="98"/>
      <c r="B3" s="99"/>
      <c r="C3" s="99"/>
      <c r="D3" s="99"/>
      <c r="E3" s="99"/>
      <c r="F3" s="99"/>
      <c r="G3" s="99"/>
      <c r="H3" s="99"/>
      <c r="I3" s="100" t="s">
        <v>117</v>
      </c>
    </row>
    <row r="4" spans="1:9" ht="12" customHeight="1" x14ac:dyDescent="0.2">
      <c r="A4" s="374"/>
      <c r="B4" s="370" t="s">
        <v>107</v>
      </c>
      <c r="C4" s="371" t="s">
        <v>79</v>
      </c>
      <c r="D4" s="372"/>
      <c r="E4" s="372"/>
      <c r="F4" s="372"/>
      <c r="G4" s="372"/>
      <c r="H4" s="372"/>
      <c r="I4" s="372"/>
    </row>
    <row r="5" spans="1:9" ht="24" customHeight="1" x14ac:dyDescent="0.2">
      <c r="A5" s="374"/>
      <c r="B5" s="370"/>
      <c r="C5" s="92" t="s">
        <v>108</v>
      </c>
      <c r="D5" s="92" t="s">
        <v>109</v>
      </c>
      <c r="E5" s="92" t="s">
        <v>110</v>
      </c>
      <c r="F5" s="92" t="s">
        <v>111</v>
      </c>
      <c r="G5" s="92" t="s">
        <v>112</v>
      </c>
      <c r="H5" s="93" t="s">
        <v>113</v>
      </c>
      <c r="I5" s="93" t="s">
        <v>114</v>
      </c>
    </row>
    <row r="6" spans="1:9" s="102" customFormat="1" ht="12.75" customHeight="1" x14ac:dyDescent="0.25">
      <c r="A6" s="74" t="s">
        <v>84</v>
      </c>
      <c r="B6" s="101">
        <f t="shared" ref="B6:I6" si="0">SUM(B7:B26)</f>
        <v>74887.470000000016</v>
      </c>
      <c r="C6" s="101">
        <f t="shared" si="0"/>
        <v>23507.26</v>
      </c>
      <c r="D6" s="101">
        <f t="shared" si="0"/>
        <v>6916.4800000000005</v>
      </c>
      <c r="E6" s="101">
        <f t="shared" si="0"/>
        <v>595.92000000000007</v>
      </c>
      <c r="F6" s="101">
        <f t="shared" si="0"/>
        <v>4146.21</v>
      </c>
      <c r="G6" s="101">
        <f t="shared" si="0"/>
        <v>9815.6400000000012</v>
      </c>
      <c r="H6" s="101">
        <f t="shared" si="0"/>
        <v>626</v>
      </c>
      <c r="I6" s="101">
        <f t="shared" si="0"/>
        <v>29279.96</v>
      </c>
    </row>
    <row r="7" spans="1:9" s="102" customFormat="1" ht="12.75" customHeight="1" x14ac:dyDescent="0.25">
      <c r="A7" s="79" t="s">
        <v>85</v>
      </c>
      <c r="B7" s="103">
        <f>SUM(C7:I7)</f>
        <v>3189.7799999999997</v>
      </c>
      <c r="C7" s="103">
        <v>895.09</v>
      </c>
      <c r="D7" s="103">
        <v>258.94</v>
      </c>
      <c r="E7" s="103">
        <v>25.8</v>
      </c>
      <c r="F7" s="103">
        <v>51.5</v>
      </c>
      <c r="G7" s="103">
        <v>585.54999999999995</v>
      </c>
      <c r="H7" s="103" t="s">
        <v>203</v>
      </c>
      <c r="I7" s="103">
        <v>1372.9</v>
      </c>
    </row>
    <row r="8" spans="1:9" ht="12.75" customHeight="1" x14ac:dyDescent="0.2">
      <c r="A8" s="80" t="s">
        <v>86</v>
      </c>
      <c r="B8" s="103">
        <f t="shared" ref="B8:B25" si="1">SUM(C8:I8)</f>
        <v>10342.06</v>
      </c>
      <c r="C8" s="103">
        <v>2059.1999999999998</v>
      </c>
      <c r="D8" s="103">
        <v>259.45</v>
      </c>
      <c r="E8" s="103">
        <v>11.2</v>
      </c>
      <c r="F8" s="103">
        <v>219.96</v>
      </c>
      <c r="G8" s="103">
        <v>841.73</v>
      </c>
      <c r="H8" s="103" t="s">
        <v>203</v>
      </c>
      <c r="I8" s="103">
        <v>6950.52</v>
      </c>
    </row>
    <row r="9" spans="1:9" ht="12.75" customHeight="1" x14ac:dyDescent="0.2">
      <c r="A9" s="80" t="s">
        <v>87</v>
      </c>
      <c r="B9" s="103">
        <f t="shared" si="1"/>
        <v>3788.6700000000005</v>
      </c>
      <c r="C9" s="103">
        <v>2264.29</v>
      </c>
      <c r="D9" s="103">
        <v>486.32</v>
      </c>
      <c r="E9" s="103">
        <v>49.3</v>
      </c>
      <c r="F9" s="103">
        <v>44.7</v>
      </c>
      <c r="G9" s="103">
        <v>839.9</v>
      </c>
      <c r="H9" s="103">
        <v>63.86</v>
      </c>
      <c r="I9" s="103">
        <v>40.299999999999997</v>
      </c>
    </row>
    <row r="10" spans="1:9" ht="12.75" customHeight="1" x14ac:dyDescent="0.2">
      <c r="A10" s="80" t="s">
        <v>88</v>
      </c>
      <c r="B10" s="103">
        <f t="shared" si="1"/>
        <v>12297.54</v>
      </c>
      <c r="C10" s="103">
        <v>1442.59</v>
      </c>
      <c r="D10" s="103">
        <v>513.22</v>
      </c>
      <c r="E10" s="103">
        <v>21.3</v>
      </c>
      <c r="F10" s="103">
        <v>44.38</v>
      </c>
      <c r="G10" s="103">
        <v>204.97</v>
      </c>
      <c r="H10" s="103">
        <v>9.5</v>
      </c>
      <c r="I10" s="103">
        <v>10061.58</v>
      </c>
    </row>
    <row r="11" spans="1:9" ht="12.75" customHeight="1" x14ac:dyDescent="0.2">
      <c r="A11" s="80" t="s">
        <v>89</v>
      </c>
      <c r="B11" s="103">
        <f t="shared" si="1"/>
        <v>1391.9499999999998</v>
      </c>
      <c r="C11" s="103">
        <v>716.66</v>
      </c>
      <c r="D11" s="103">
        <v>218.66</v>
      </c>
      <c r="E11" s="103">
        <v>29.2</v>
      </c>
      <c r="F11" s="103">
        <v>0.5</v>
      </c>
      <c r="G11" s="103">
        <v>252.8</v>
      </c>
      <c r="H11" s="103">
        <v>174.13</v>
      </c>
      <c r="I11" s="103" t="s">
        <v>203</v>
      </c>
    </row>
    <row r="12" spans="1:9" ht="12.75" customHeight="1" x14ac:dyDescent="0.2">
      <c r="A12" s="80" t="s">
        <v>90</v>
      </c>
      <c r="B12" s="103">
        <f t="shared" si="1"/>
        <v>2918.24</v>
      </c>
      <c r="C12" s="103">
        <v>1403.07</v>
      </c>
      <c r="D12" s="103">
        <v>232.02</v>
      </c>
      <c r="E12" s="103">
        <v>34.700000000000003</v>
      </c>
      <c r="F12" s="103">
        <v>99.5</v>
      </c>
      <c r="G12" s="103">
        <v>373.2</v>
      </c>
      <c r="H12" s="103">
        <v>1.2</v>
      </c>
      <c r="I12" s="103">
        <v>774.55</v>
      </c>
    </row>
    <row r="13" spans="1:9" ht="12.75" customHeight="1" x14ac:dyDescent="0.2">
      <c r="A13" s="80" t="s">
        <v>91</v>
      </c>
      <c r="B13" s="103">
        <f t="shared" si="1"/>
        <v>4394.28</v>
      </c>
      <c r="C13" s="103">
        <v>1318.61</v>
      </c>
      <c r="D13" s="103">
        <v>909.22</v>
      </c>
      <c r="E13" s="103">
        <v>74.7</v>
      </c>
      <c r="F13" s="103">
        <v>37</v>
      </c>
      <c r="G13" s="103">
        <v>757.83</v>
      </c>
      <c r="H13" s="103">
        <v>58.2</v>
      </c>
      <c r="I13" s="103">
        <v>1238.72</v>
      </c>
    </row>
    <row r="14" spans="1:9" ht="12.75" customHeight="1" x14ac:dyDescent="0.2">
      <c r="A14" s="80" t="s">
        <v>92</v>
      </c>
      <c r="B14" s="103">
        <f t="shared" si="1"/>
        <v>2341.7800000000002</v>
      </c>
      <c r="C14" s="103">
        <v>1203.02</v>
      </c>
      <c r="D14" s="103">
        <v>363.23</v>
      </c>
      <c r="E14" s="103">
        <v>3.4</v>
      </c>
      <c r="F14" s="103">
        <v>91.68</v>
      </c>
      <c r="G14" s="103">
        <v>627.04999999999995</v>
      </c>
      <c r="H14" s="103" t="s">
        <v>203</v>
      </c>
      <c r="I14" s="103">
        <v>53.4</v>
      </c>
    </row>
    <row r="15" spans="1:9" ht="12.75" customHeight="1" x14ac:dyDescent="0.2">
      <c r="A15" s="80" t="s">
        <v>93</v>
      </c>
      <c r="B15" s="103">
        <f t="shared" si="1"/>
        <v>3230.28</v>
      </c>
      <c r="C15" s="103">
        <v>1174.48</v>
      </c>
      <c r="D15" s="103">
        <v>171.03</v>
      </c>
      <c r="E15" s="103">
        <v>46.94</v>
      </c>
      <c r="F15" s="103">
        <v>438.18</v>
      </c>
      <c r="G15" s="103">
        <v>642.57000000000005</v>
      </c>
      <c r="H15" s="103">
        <v>0.4</v>
      </c>
      <c r="I15" s="103">
        <v>756.68</v>
      </c>
    </row>
    <row r="16" spans="1:9" s="85" customFormat="1" ht="12.75" customHeight="1" x14ac:dyDescent="0.2">
      <c r="A16" s="80" t="s">
        <v>94</v>
      </c>
      <c r="B16" s="103">
        <f t="shared" si="1"/>
        <v>3399.14</v>
      </c>
      <c r="C16" s="103">
        <v>1449.43</v>
      </c>
      <c r="D16" s="103">
        <v>154.61000000000001</v>
      </c>
      <c r="E16" s="103">
        <v>4.5999999999999996</v>
      </c>
      <c r="F16" s="103">
        <v>548.38</v>
      </c>
      <c r="G16" s="103">
        <v>201.68</v>
      </c>
      <c r="H16" s="103" t="s">
        <v>203</v>
      </c>
      <c r="I16" s="103">
        <v>1040.44</v>
      </c>
    </row>
    <row r="17" spans="1:9" ht="12.75" customHeight="1" x14ac:dyDescent="0.2">
      <c r="A17" s="80" t="s">
        <v>95</v>
      </c>
      <c r="B17" s="103">
        <f t="shared" si="1"/>
        <v>1616.6399999999999</v>
      </c>
      <c r="C17" s="103">
        <v>745.05</v>
      </c>
      <c r="D17" s="103">
        <v>175.14</v>
      </c>
      <c r="E17" s="103">
        <v>89.5</v>
      </c>
      <c r="F17" s="103">
        <v>2.6</v>
      </c>
      <c r="G17" s="103">
        <v>409.75</v>
      </c>
      <c r="H17" s="103">
        <v>193.5</v>
      </c>
      <c r="I17" s="103">
        <v>1.1000000000000001</v>
      </c>
    </row>
    <row r="18" spans="1:9" ht="12.75" customHeight="1" x14ac:dyDescent="0.2">
      <c r="A18" s="80" t="s">
        <v>96</v>
      </c>
      <c r="B18" s="103">
        <f t="shared" si="1"/>
        <v>834.58</v>
      </c>
      <c r="C18" s="103">
        <v>51.5</v>
      </c>
      <c r="D18" s="103">
        <v>79</v>
      </c>
      <c r="E18" s="103">
        <v>15.8</v>
      </c>
      <c r="F18" s="103" t="s">
        <v>203</v>
      </c>
      <c r="G18" s="103">
        <v>52.36</v>
      </c>
      <c r="H18" s="103">
        <v>89.2</v>
      </c>
      <c r="I18" s="103">
        <v>546.72</v>
      </c>
    </row>
    <row r="19" spans="1:9" ht="12.75" customHeight="1" x14ac:dyDescent="0.2">
      <c r="A19" s="80" t="s">
        <v>97</v>
      </c>
      <c r="B19" s="103">
        <f t="shared" si="1"/>
        <v>3572.48</v>
      </c>
      <c r="C19" s="103">
        <v>1268.0899999999999</v>
      </c>
      <c r="D19" s="103">
        <v>128.33000000000001</v>
      </c>
      <c r="E19" s="103">
        <v>30.1</v>
      </c>
      <c r="F19" s="103">
        <v>1169.5899999999999</v>
      </c>
      <c r="G19" s="103">
        <v>779.32</v>
      </c>
      <c r="H19" s="103" t="s">
        <v>203</v>
      </c>
      <c r="I19" s="103">
        <v>197.05</v>
      </c>
    </row>
    <row r="20" spans="1:9" s="85" customFormat="1" ht="12.75" customHeight="1" x14ac:dyDescent="0.2">
      <c r="A20" s="80" t="s">
        <v>98</v>
      </c>
      <c r="B20" s="103">
        <f t="shared" si="1"/>
        <v>4158.75</v>
      </c>
      <c r="C20" s="103">
        <v>2129.6</v>
      </c>
      <c r="D20" s="103">
        <v>135.19</v>
      </c>
      <c r="E20" s="103">
        <v>1.48</v>
      </c>
      <c r="F20" s="103">
        <v>1167.8900000000001</v>
      </c>
      <c r="G20" s="103">
        <v>505.13</v>
      </c>
      <c r="H20" s="103" t="s">
        <v>203</v>
      </c>
      <c r="I20" s="103">
        <v>219.46</v>
      </c>
    </row>
    <row r="21" spans="1:9" ht="12.75" customHeight="1" x14ac:dyDescent="0.2">
      <c r="A21" s="80" t="s">
        <v>99</v>
      </c>
      <c r="B21" s="103">
        <f t="shared" si="1"/>
        <v>7780.4000000000015</v>
      </c>
      <c r="C21" s="103">
        <v>3320.71</v>
      </c>
      <c r="D21" s="103">
        <v>2435.9</v>
      </c>
      <c r="E21" s="103">
        <v>75.3</v>
      </c>
      <c r="F21" s="103">
        <v>0.5</v>
      </c>
      <c r="G21" s="103">
        <v>1194.71</v>
      </c>
      <c r="H21" s="103">
        <v>36.01</v>
      </c>
      <c r="I21" s="103">
        <v>717.27</v>
      </c>
    </row>
    <row r="22" spans="1:9" ht="12.75" customHeight="1" x14ac:dyDescent="0.2">
      <c r="A22" s="79" t="s">
        <v>100</v>
      </c>
      <c r="B22" s="103">
        <f t="shared" si="1"/>
        <v>2037.1599999999999</v>
      </c>
      <c r="C22" s="103">
        <v>721.96</v>
      </c>
      <c r="D22" s="103">
        <v>143.1</v>
      </c>
      <c r="E22" s="103">
        <v>43.4</v>
      </c>
      <c r="F22" s="103">
        <v>1.6</v>
      </c>
      <c r="G22" s="103">
        <v>1127.0999999999999</v>
      </c>
      <c r="H22" s="103" t="s">
        <v>203</v>
      </c>
      <c r="I22" s="103" t="s">
        <v>203</v>
      </c>
    </row>
    <row r="23" spans="1:9" ht="12.75" customHeight="1" x14ac:dyDescent="0.2">
      <c r="A23" s="80" t="s">
        <v>101</v>
      </c>
      <c r="B23" s="103">
        <f t="shared" si="1"/>
        <v>7059.37</v>
      </c>
      <c r="C23" s="103">
        <v>939.59</v>
      </c>
      <c r="D23" s="103">
        <v>189.62</v>
      </c>
      <c r="E23" s="103">
        <v>39</v>
      </c>
      <c r="F23" s="103">
        <v>225.85</v>
      </c>
      <c r="G23" s="103">
        <v>359.34</v>
      </c>
      <c r="H23" s="103" t="s">
        <v>203</v>
      </c>
      <c r="I23" s="103">
        <v>5305.97</v>
      </c>
    </row>
    <row r="24" spans="1:9" ht="12.75" customHeight="1" x14ac:dyDescent="0.2">
      <c r="A24" s="80" t="s">
        <v>102</v>
      </c>
      <c r="B24" s="103">
        <f t="shared" si="1"/>
        <v>3.55</v>
      </c>
      <c r="C24" s="103">
        <v>1.2</v>
      </c>
      <c r="D24" s="103">
        <v>0.3</v>
      </c>
      <c r="E24" s="103">
        <v>0.1</v>
      </c>
      <c r="F24" s="103" t="s">
        <v>203</v>
      </c>
      <c r="G24" s="103">
        <v>1.95</v>
      </c>
      <c r="H24" s="103" t="s">
        <v>203</v>
      </c>
      <c r="I24" s="103" t="s">
        <v>203</v>
      </c>
    </row>
    <row r="25" spans="1:9" ht="12.75" customHeight="1" x14ac:dyDescent="0.2">
      <c r="A25" s="80" t="s">
        <v>103</v>
      </c>
      <c r="B25" s="103">
        <f t="shared" si="1"/>
        <v>0.30000000000000004</v>
      </c>
      <c r="C25" s="103">
        <v>0.2</v>
      </c>
      <c r="D25" s="103" t="s">
        <v>203</v>
      </c>
      <c r="E25" s="103" t="s">
        <v>203</v>
      </c>
      <c r="F25" s="103" t="s">
        <v>203</v>
      </c>
      <c r="G25" s="103" t="s">
        <v>203</v>
      </c>
      <c r="H25" s="103" t="s">
        <v>203</v>
      </c>
      <c r="I25" s="103">
        <v>0.1</v>
      </c>
    </row>
    <row r="26" spans="1:9" ht="12.75" customHeight="1" x14ac:dyDescent="0.2">
      <c r="A26" s="82" t="s">
        <v>104</v>
      </c>
      <c r="B26" s="84">
        <f>SUM(C26:I26)</f>
        <v>530.5200000000001</v>
      </c>
      <c r="C26" s="84">
        <v>402.92</v>
      </c>
      <c r="D26" s="84">
        <v>63.2</v>
      </c>
      <c r="E26" s="84">
        <v>0.1</v>
      </c>
      <c r="F26" s="84">
        <v>2.4</v>
      </c>
      <c r="G26" s="84">
        <v>58.7</v>
      </c>
      <c r="H26" s="84" t="s">
        <v>203</v>
      </c>
      <c r="I26" s="84">
        <v>3.2</v>
      </c>
    </row>
    <row r="27" spans="1:9" ht="12.75" customHeight="1" x14ac:dyDescent="0.2">
      <c r="B27" s="104"/>
      <c r="C27" s="104"/>
      <c r="D27" s="104"/>
      <c r="E27" s="104"/>
      <c r="F27" s="104"/>
      <c r="G27" s="104"/>
      <c r="H27" s="104"/>
      <c r="I27" s="104"/>
    </row>
    <row r="28" spans="1:9" x14ac:dyDescent="0.2">
      <c r="A28" s="240"/>
      <c r="C28" s="78"/>
      <c r="D28" s="78"/>
      <c r="E28" s="78"/>
      <c r="F28" s="78"/>
      <c r="G28" s="78"/>
      <c r="H28" s="81"/>
      <c r="I28" s="78"/>
    </row>
    <row r="29" spans="1:9" x14ac:dyDescent="0.2">
      <c r="C29" s="78"/>
      <c r="D29" s="78"/>
      <c r="E29" s="78"/>
      <c r="F29" s="78"/>
      <c r="G29" s="78"/>
      <c r="H29" s="78"/>
      <c r="I29" s="78"/>
    </row>
    <row r="30" spans="1:9" x14ac:dyDescent="0.2">
      <c r="C30" s="78"/>
      <c r="D30" s="78"/>
      <c r="E30" s="78"/>
      <c r="F30" s="78"/>
      <c r="G30" s="78"/>
      <c r="H30" s="78"/>
      <c r="I30" s="78"/>
    </row>
    <row r="31" spans="1:9" x14ac:dyDescent="0.2">
      <c r="C31" s="78"/>
      <c r="D31" s="78"/>
      <c r="E31" s="78"/>
      <c r="F31" s="78"/>
      <c r="G31" s="78"/>
      <c r="H31" s="78"/>
      <c r="I31" s="78"/>
    </row>
    <row r="32" spans="1:9" x14ac:dyDescent="0.2">
      <c r="C32" s="78"/>
      <c r="D32" s="78"/>
      <c r="E32" s="78"/>
      <c r="F32" s="78"/>
      <c r="G32" s="78"/>
      <c r="H32" s="78"/>
      <c r="I32" s="78"/>
    </row>
    <row r="33" spans="3:9" x14ac:dyDescent="0.2">
      <c r="C33" s="78"/>
      <c r="D33" s="78"/>
      <c r="E33" s="78"/>
      <c r="F33" s="78"/>
      <c r="G33" s="78"/>
      <c r="H33" s="78"/>
      <c r="I33" s="78"/>
    </row>
    <row r="34" spans="3:9" x14ac:dyDescent="0.2">
      <c r="C34" s="78"/>
      <c r="D34" s="78"/>
      <c r="E34" s="78"/>
      <c r="F34" s="78"/>
      <c r="G34" s="78"/>
      <c r="H34" s="78"/>
      <c r="I34" s="78"/>
    </row>
    <row r="35" spans="3:9" x14ac:dyDescent="0.2">
      <c r="C35" s="78"/>
      <c r="D35" s="78"/>
      <c r="E35" s="78"/>
      <c r="F35" s="78"/>
      <c r="G35" s="78"/>
      <c r="H35" s="81"/>
      <c r="I35" s="78"/>
    </row>
    <row r="36" spans="3:9" x14ac:dyDescent="0.2">
      <c r="C36" s="78"/>
      <c r="D36" s="78"/>
      <c r="E36" s="78"/>
      <c r="F36" s="78"/>
      <c r="G36" s="78"/>
      <c r="H36" s="78"/>
      <c r="I36" s="78"/>
    </row>
    <row r="37" spans="3:9" x14ac:dyDescent="0.2">
      <c r="C37" s="78"/>
      <c r="D37" s="78"/>
      <c r="E37" s="78"/>
      <c r="F37" s="78"/>
      <c r="G37" s="78"/>
      <c r="H37" s="78"/>
      <c r="I37" s="78"/>
    </row>
    <row r="38" spans="3:9" x14ac:dyDescent="0.2">
      <c r="C38" s="78"/>
      <c r="D38" s="78"/>
      <c r="E38" s="78"/>
      <c r="F38" s="78"/>
      <c r="G38" s="78"/>
      <c r="H38" s="81"/>
      <c r="I38" s="78"/>
    </row>
    <row r="39" spans="3:9" x14ac:dyDescent="0.2">
      <c r="C39" s="78"/>
      <c r="D39" s="78"/>
      <c r="E39" s="78"/>
      <c r="F39" s="78"/>
      <c r="G39" s="78"/>
      <c r="H39" s="81"/>
      <c r="I39" s="78"/>
    </row>
    <row r="40" spans="3:9" x14ac:dyDescent="0.2">
      <c r="C40" s="78"/>
      <c r="D40" s="78"/>
      <c r="E40" s="78"/>
      <c r="F40" s="78"/>
      <c r="G40" s="78"/>
      <c r="H40" s="78"/>
      <c r="I40" s="78"/>
    </row>
    <row r="41" spans="3:9" x14ac:dyDescent="0.2">
      <c r="C41" s="78"/>
      <c r="D41" s="78"/>
      <c r="E41" s="78"/>
      <c r="F41" s="78"/>
      <c r="G41" s="78"/>
      <c r="H41" s="81"/>
      <c r="I41" s="78"/>
    </row>
    <row r="42" spans="3:9" x14ac:dyDescent="0.2">
      <c r="C42" s="78"/>
      <c r="D42" s="78"/>
      <c r="E42" s="78"/>
      <c r="F42" s="81"/>
      <c r="G42" s="78"/>
      <c r="H42" s="81"/>
      <c r="I42" s="81"/>
    </row>
    <row r="43" spans="3:9" x14ac:dyDescent="0.2">
      <c r="C43" s="78"/>
      <c r="D43" s="78"/>
      <c r="E43" s="81"/>
      <c r="F43" s="81"/>
      <c r="G43" s="81"/>
      <c r="H43" s="81"/>
      <c r="I43" s="78"/>
    </row>
    <row r="44" spans="3:9" x14ac:dyDescent="0.2">
      <c r="C44" s="78"/>
      <c r="D44" s="78"/>
      <c r="E44" s="78"/>
      <c r="F44" s="78"/>
      <c r="G44" s="78"/>
      <c r="H44" s="81"/>
      <c r="I44" s="78"/>
    </row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zoomScaleNormal="100" zoomScaleSheetLayoutView="100" workbookViewId="0">
      <selection activeCell="A3" sqref="A3:A5"/>
    </sheetView>
  </sheetViews>
  <sheetFormatPr defaultRowHeight="12.75" x14ac:dyDescent="0.2"/>
  <cols>
    <col min="1" max="1" width="19.5703125" style="105" bestFit="1" customWidth="1"/>
    <col min="2" max="3" width="9.42578125" style="105" customWidth="1"/>
    <col min="4" max="6" width="8.28515625" style="105" customWidth="1"/>
    <col min="7" max="7" width="9" style="105" customWidth="1"/>
    <col min="8" max="9" width="8.7109375" style="105" customWidth="1"/>
    <col min="10" max="10" width="8.28515625" style="105" customWidth="1"/>
    <col min="11" max="12" width="9.42578125" style="105" customWidth="1"/>
    <col min="13" max="13" width="8" style="105" customWidth="1"/>
    <col min="14" max="256" width="9.140625" style="105"/>
    <col min="257" max="257" width="22.140625" style="105" customWidth="1"/>
    <col min="258" max="259" width="11.42578125" style="105" customWidth="1"/>
    <col min="260" max="260" width="8.28515625" style="105" customWidth="1"/>
    <col min="261" max="261" width="10" style="105" customWidth="1"/>
    <col min="262" max="262" width="9.28515625" style="105" customWidth="1"/>
    <col min="263" max="263" width="9" style="105" customWidth="1"/>
    <col min="264" max="264" width="10" style="105" customWidth="1"/>
    <col min="265" max="265" width="10.28515625" style="105" customWidth="1"/>
    <col min="266" max="266" width="8.28515625" style="105" customWidth="1"/>
    <col min="267" max="268" width="11.42578125" style="105" customWidth="1"/>
    <col min="269" max="269" width="8" style="105" customWidth="1"/>
    <col min="270" max="512" width="9.140625" style="105"/>
    <col min="513" max="513" width="22.140625" style="105" customWidth="1"/>
    <col min="514" max="515" width="11.42578125" style="105" customWidth="1"/>
    <col min="516" max="516" width="8.28515625" style="105" customWidth="1"/>
    <col min="517" max="517" width="10" style="105" customWidth="1"/>
    <col min="518" max="518" width="9.28515625" style="105" customWidth="1"/>
    <col min="519" max="519" width="9" style="105" customWidth="1"/>
    <col min="520" max="520" width="10" style="105" customWidth="1"/>
    <col min="521" max="521" width="10.28515625" style="105" customWidth="1"/>
    <col min="522" max="522" width="8.28515625" style="105" customWidth="1"/>
    <col min="523" max="524" width="11.42578125" style="105" customWidth="1"/>
    <col min="525" max="525" width="8" style="105" customWidth="1"/>
    <col min="526" max="768" width="9.140625" style="105"/>
    <col min="769" max="769" width="22.140625" style="105" customWidth="1"/>
    <col min="770" max="771" width="11.42578125" style="105" customWidth="1"/>
    <col min="772" max="772" width="8.28515625" style="105" customWidth="1"/>
    <col min="773" max="773" width="10" style="105" customWidth="1"/>
    <col min="774" max="774" width="9.28515625" style="105" customWidth="1"/>
    <col min="775" max="775" width="9" style="105" customWidth="1"/>
    <col min="776" max="776" width="10" style="105" customWidth="1"/>
    <col min="777" max="777" width="10.28515625" style="105" customWidth="1"/>
    <col min="778" max="778" width="8.28515625" style="105" customWidth="1"/>
    <col min="779" max="780" width="11.42578125" style="105" customWidth="1"/>
    <col min="781" max="781" width="8" style="105" customWidth="1"/>
    <col min="782" max="1024" width="9.140625" style="105"/>
    <col min="1025" max="1025" width="22.140625" style="105" customWidth="1"/>
    <col min="1026" max="1027" width="11.42578125" style="105" customWidth="1"/>
    <col min="1028" max="1028" width="8.28515625" style="105" customWidth="1"/>
    <col min="1029" max="1029" width="10" style="105" customWidth="1"/>
    <col min="1030" max="1030" width="9.28515625" style="105" customWidth="1"/>
    <col min="1031" max="1031" width="9" style="105" customWidth="1"/>
    <col min="1032" max="1032" width="10" style="105" customWidth="1"/>
    <col min="1033" max="1033" width="10.28515625" style="105" customWidth="1"/>
    <col min="1034" max="1034" width="8.28515625" style="105" customWidth="1"/>
    <col min="1035" max="1036" width="11.42578125" style="105" customWidth="1"/>
    <col min="1037" max="1037" width="8" style="105" customWidth="1"/>
    <col min="1038" max="1280" width="9.140625" style="105"/>
    <col min="1281" max="1281" width="22.140625" style="105" customWidth="1"/>
    <col min="1282" max="1283" width="11.42578125" style="105" customWidth="1"/>
    <col min="1284" max="1284" width="8.28515625" style="105" customWidth="1"/>
    <col min="1285" max="1285" width="10" style="105" customWidth="1"/>
    <col min="1286" max="1286" width="9.28515625" style="105" customWidth="1"/>
    <col min="1287" max="1287" width="9" style="105" customWidth="1"/>
    <col min="1288" max="1288" width="10" style="105" customWidth="1"/>
    <col min="1289" max="1289" width="10.28515625" style="105" customWidth="1"/>
    <col min="1290" max="1290" width="8.28515625" style="105" customWidth="1"/>
    <col min="1291" max="1292" width="11.42578125" style="105" customWidth="1"/>
    <col min="1293" max="1293" width="8" style="105" customWidth="1"/>
    <col min="1294" max="1536" width="9.140625" style="105"/>
    <col min="1537" max="1537" width="22.140625" style="105" customWidth="1"/>
    <col min="1538" max="1539" width="11.42578125" style="105" customWidth="1"/>
    <col min="1540" max="1540" width="8.28515625" style="105" customWidth="1"/>
    <col min="1541" max="1541" width="10" style="105" customWidth="1"/>
    <col min="1542" max="1542" width="9.28515625" style="105" customWidth="1"/>
    <col min="1543" max="1543" width="9" style="105" customWidth="1"/>
    <col min="1544" max="1544" width="10" style="105" customWidth="1"/>
    <col min="1545" max="1545" width="10.28515625" style="105" customWidth="1"/>
    <col min="1546" max="1546" width="8.28515625" style="105" customWidth="1"/>
    <col min="1547" max="1548" width="11.42578125" style="105" customWidth="1"/>
    <col min="1549" max="1549" width="8" style="105" customWidth="1"/>
    <col min="1550" max="1792" width="9.140625" style="105"/>
    <col min="1793" max="1793" width="22.140625" style="105" customWidth="1"/>
    <col min="1794" max="1795" width="11.42578125" style="105" customWidth="1"/>
    <col min="1796" max="1796" width="8.28515625" style="105" customWidth="1"/>
    <col min="1797" max="1797" width="10" style="105" customWidth="1"/>
    <col min="1798" max="1798" width="9.28515625" style="105" customWidth="1"/>
    <col min="1799" max="1799" width="9" style="105" customWidth="1"/>
    <col min="1800" max="1800" width="10" style="105" customWidth="1"/>
    <col min="1801" max="1801" width="10.28515625" style="105" customWidth="1"/>
    <col min="1802" max="1802" width="8.28515625" style="105" customWidth="1"/>
    <col min="1803" max="1804" width="11.42578125" style="105" customWidth="1"/>
    <col min="1805" max="1805" width="8" style="105" customWidth="1"/>
    <col min="1806" max="2048" width="9.140625" style="105"/>
    <col min="2049" max="2049" width="22.140625" style="105" customWidth="1"/>
    <col min="2050" max="2051" width="11.42578125" style="105" customWidth="1"/>
    <col min="2052" max="2052" width="8.28515625" style="105" customWidth="1"/>
    <col min="2053" max="2053" width="10" style="105" customWidth="1"/>
    <col min="2054" max="2054" width="9.28515625" style="105" customWidth="1"/>
    <col min="2055" max="2055" width="9" style="105" customWidth="1"/>
    <col min="2056" max="2056" width="10" style="105" customWidth="1"/>
    <col min="2057" max="2057" width="10.28515625" style="105" customWidth="1"/>
    <col min="2058" max="2058" width="8.28515625" style="105" customWidth="1"/>
    <col min="2059" max="2060" width="11.42578125" style="105" customWidth="1"/>
    <col min="2061" max="2061" width="8" style="105" customWidth="1"/>
    <col min="2062" max="2304" width="9.140625" style="105"/>
    <col min="2305" max="2305" width="22.140625" style="105" customWidth="1"/>
    <col min="2306" max="2307" width="11.42578125" style="105" customWidth="1"/>
    <col min="2308" max="2308" width="8.28515625" style="105" customWidth="1"/>
    <col min="2309" max="2309" width="10" style="105" customWidth="1"/>
    <col min="2310" max="2310" width="9.28515625" style="105" customWidth="1"/>
    <col min="2311" max="2311" width="9" style="105" customWidth="1"/>
    <col min="2312" max="2312" width="10" style="105" customWidth="1"/>
    <col min="2313" max="2313" width="10.28515625" style="105" customWidth="1"/>
    <col min="2314" max="2314" width="8.28515625" style="105" customWidth="1"/>
    <col min="2315" max="2316" width="11.42578125" style="105" customWidth="1"/>
    <col min="2317" max="2317" width="8" style="105" customWidth="1"/>
    <col min="2318" max="2560" width="9.140625" style="105"/>
    <col min="2561" max="2561" width="22.140625" style="105" customWidth="1"/>
    <col min="2562" max="2563" width="11.42578125" style="105" customWidth="1"/>
    <col min="2564" max="2564" width="8.28515625" style="105" customWidth="1"/>
    <col min="2565" max="2565" width="10" style="105" customWidth="1"/>
    <col min="2566" max="2566" width="9.28515625" style="105" customWidth="1"/>
    <col min="2567" max="2567" width="9" style="105" customWidth="1"/>
    <col min="2568" max="2568" width="10" style="105" customWidth="1"/>
    <col min="2569" max="2569" width="10.28515625" style="105" customWidth="1"/>
    <col min="2570" max="2570" width="8.28515625" style="105" customWidth="1"/>
    <col min="2571" max="2572" width="11.42578125" style="105" customWidth="1"/>
    <col min="2573" max="2573" width="8" style="105" customWidth="1"/>
    <col min="2574" max="2816" width="9.140625" style="105"/>
    <col min="2817" max="2817" width="22.140625" style="105" customWidth="1"/>
    <col min="2818" max="2819" width="11.42578125" style="105" customWidth="1"/>
    <col min="2820" max="2820" width="8.28515625" style="105" customWidth="1"/>
    <col min="2821" max="2821" width="10" style="105" customWidth="1"/>
    <col min="2822" max="2822" width="9.28515625" style="105" customWidth="1"/>
    <col min="2823" max="2823" width="9" style="105" customWidth="1"/>
    <col min="2824" max="2824" width="10" style="105" customWidth="1"/>
    <col min="2825" max="2825" width="10.28515625" style="105" customWidth="1"/>
    <col min="2826" max="2826" width="8.28515625" style="105" customWidth="1"/>
    <col min="2827" max="2828" width="11.42578125" style="105" customWidth="1"/>
    <col min="2829" max="2829" width="8" style="105" customWidth="1"/>
    <col min="2830" max="3072" width="9.140625" style="105"/>
    <col min="3073" max="3073" width="22.140625" style="105" customWidth="1"/>
    <col min="3074" max="3075" width="11.42578125" style="105" customWidth="1"/>
    <col min="3076" max="3076" width="8.28515625" style="105" customWidth="1"/>
    <col min="3077" max="3077" width="10" style="105" customWidth="1"/>
    <col min="3078" max="3078" width="9.28515625" style="105" customWidth="1"/>
    <col min="3079" max="3079" width="9" style="105" customWidth="1"/>
    <col min="3080" max="3080" width="10" style="105" customWidth="1"/>
    <col min="3081" max="3081" width="10.28515625" style="105" customWidth="1"/>
    <col min="3082" max="3082" width="8.28515625" style="105" customWidth="1"/>
    <col min="3083" max="3084" width="11.42578125" style="105" customWidth="1"/>
    <col min="3085" max="3085" width="8" style="105" customWidth="1"/>
    <col min="3086" max="3328" width="9.140625" style="105"/>
    <col min="3329" max="3329" width="22.140625" style="105" customWidth="1"/>
    <col min="3330" max="3331" width="11.42578125" style="105" customWidth="1"/>
    <col min="3332" max="3332" width="8.28515625" style="105" customWidth="1"/>
    <col min="3333" max="3333" width="10" style="105" customWidth="1"/>
    <col min="3334" max="3334" width="9.28515625" style="105" customWidth="1"/>
    <col min="3335" max="3335" width="9" style="105" customWidth="1"/>
    <col min="3336" max="3336" width="10" style="105" customWidth="1"/>
    <col min="3337" max="3337" width="10.28515625" style="105" customWidth="1"/>
    <col min="3338" max="3338" width="8.28515625" style="105" customWidth="1"/>
    <col min="3339" max="3340" width="11.42578125" style="105" customWidth="1"/>
    <col min="3341" max="3341" width="8" style="105" customWidth="1"/>
    <col min="3342" max="3584" width="9.140625" style="105"/>
    <col min="3585" max="3585" width="22.140625" style="105" customWidth="1"/>
    <col min="3586" max="3587" width="11.42578125" style="105" customWidth="1"/>
    <col min="3588" max="3588" width="8.28515625" style="105" customWidth="1"/>
    <col min="3589" max="3589" width="10" style="105" customWidth="1"/>
    <col min="3590" max="3590" width="9.28515625" style="105" customWidth="1"/>
    <col min="3591" max="3591" width="9" style="105" customWidth="1"/>
    <col min="3592" max="3592" width="10" style="105" customWidth="1"/>
    <col min="3593" max="3593" width="10.28515625" style="105" customWidth="1"/>
    <col min="3594" max="3594" width="8.28515625" style="105" customWidth="1"/>
    <col min="3595" max="3596" width="11.42578125" style="105" customWidth="1"/>
    <col min="3597" max="3597" width="8" style="105" customWidth="1"/>
    <col min="3598" max="3840" width="9.140625" style="105"/>
    <col min="3841" max="3841" width="22.140625" style="105" customWidth="1"/>
    <col min="3842" max="3843" width="11.42578125" style="105" customWidth="1"/>
    <col min="3844" max="3844" width="8.28515625" style="105" customWidth="1"/>
    <col min="3845" max="3845" width="10" style="105" customWidth="1"/>
    <col min="3846" max="3846" width="9.28515625" style="105" customWidth="1"/>
    <col min="3847" max="3847" width="9" style="105" customWidth="1"/>
    <col min="3848" max="3848" width="10" style="105" customWidth="1"/>
    <col min="3849" max="3849" width="10.28515625" style="105" customWidth="1"/>
    <col min="3850" max="3850" width="8.28515625" style="105" customWidth="1"/>
    <col min="3851" max="3852" width="11.42578125" style="105" customWidth="1"/>
    <col min="3853" max="3853" width="8" style="105" customWidth="1"/>
    <col min="3854" max="4096" width="9.140625" style="105"/>
    <col min="4097" max="4097" width="22.140625" style="105" customWidth="1"/>
    <col min="4098" max="4099" width="11.42578125" style="105" customWidth="1"/>
    <col min="4100" max="4100" width="8.28515625" style="105" customWidth="1"/>
    <col min="4101" max="4101" width="10" style="105" customWidth="1"/>
    <col min="4102" max="4102" width="9.28515625" style="105" customWidth="1"/>
    <col min="4103" max="4103" width="9" style="105" customWidth="1"/>
    <col min="4104" max="4104" width="10" style="105" customWidth="1"/>
    <col min="4105" max="4105" width="10.28515625" style="105" customWidth="1"/>
    <col min="4106" max="4106" width="8.28515625" style="105" customWidth="1"/>
    <col min="4107" max="4108" width="11.42578125" style="105" customWidth="1"/>
    <col min="4109" max="4109" width="8" style="105" customWidth="1"/>
    <col min="4110" max="4352" width="9.140625" style="105"/>
    <col min="4353" max="4353" width="22.140625" style="105" customWidth="1"/>
    <col min="4354" max="4355" width="11.42578125" style="105" customWidth="1"/>
    <col min="4356" max="4356" width="8.28515625" style="105" customWidth="1"/>
    <col min="4357" max="4357" width="10" style="105" customWidth="1"/>
    <col min="4358" max="4358" width="9.28515625" style="105" customWidth="1"/>
    <col min="4359" max="4359" width="9" style="105" customWidth="1"/>
    <col min="4360" max="4360" width="10" style="105" customWidth="1"/>
    <col min="4361" max="4361" width="10.28515625" style="105" customWidth="1"/>
    <col min="4362" max="4362" width="8.28515625" style="105" customWidth="1"/>
    <col min="4363" max="4364" width="11.42578125" style="105" customWidth="1"/>
    <col min="4365" max="4365" width="8" style="105" customWidth="1"/>
    <col min="4366" max="4608" width="9.140625" style="105"/>
    <col min="4609" max="4609" width="22.140625" style="105" customWidth="1"/>
    <col min="4610" max="4611" width="11.42578125" style="105" customWidth="1"/>
    <col min="4612" max="4612" width="8.28515625" style="105" customWidth="1"/>
    <col min="4613" max="4613" width="10" style="105" customWidth="1"/>
    <col min="4614" max="4614" width="9.28515625" style="105" customWidth="1"/>
    <col min="4615" max="4615" width="9" style="105" customWidth="1"/>
    <col min="4616" max="4616" width="10" style="105" customWidth="1"/>
    <col min="4617" max="4617" width="10.28515625" style="105" customWidth="1"/>
    <col min="4618" max="4618" width="8.28515625" style="105" customWidth="1"/>
    <col min="4619" max="4620" width="11.42578125" style="105" customWidth="1"/>
    <col min="4621" max="4621" width="8" style="105" customWidth="1"/>
    <col min="4622" max="4864" width="9.140625" style="105"/>
    <col min="4865" max="4865" width="22.140625" style="105" customWidth="1"/>
    <col min="4866" max="4867" width="11.42578125" style="105" customWidth="1"/>
    <col min="4868" max="4868" width="8.28515625" style="105" customWidth="1"/>
    <col min="4869" max="4869" width="10" style="105" customWidth="1"/>
    <col min="4870" max="4870" width="9.28515625" style="105" customWidth="1"/>
    <col min="4871" max="4871" width="9" style="105" customWidth="1"/>
    <col min="4872" max="4872" width="10" style="105" customWidth="1"/>
    <col min="4873" max="4873" width="10.28515625" style="105" customWidth="1"/>
    <col min="4874" max="4874" width="8.28515625" style="105" customWidth="1"/>
    <col min="4875" max="4876" width="11.42578125" style="105" customWidth="1"/>
    <col min="4877" max="4877" width="8" style="105" customWidth="1"/>
    <col min="4878" max="5120" width="9.140625" style="105"/>
    <col min="5121" max="5121" width="22.140625" style="105" customWidth="1"/>
    <col min="5122" max="5123" width="11.42578125" style="105" customWidth="1"/>
    <col min="5124" max="5124" width="8.28515625" style="105" customWidth="1"/>
    <col min="5125" max="5125" width="10" style="105" customWidth="1"/>
    <col min="5126" max="5126" width="9.28515625" style="105" customWidth="1"/>
    <col min="5127" max="5127" width="9" style="105" customWidth="1"/>
    <col min="5128" max="5128" width="10" style="105" customWidth="1"/>
    <col min="5129" max="5129" width="10.28515625" style="105" customWidth="1"/>
    <col min="5130" max="5130" width="8.28515625" style="105" customWidth="1"/>
    <col min="5131" max="5132" width="11.42578125" style="105" customWidth="1"/>
    <col min="5133" max="5133" width="8" style="105" customWidth="1"/>
    <col min="5134" max="5376" width="9.140625" style="105"/>
    <col min="5377" max="5377" width="22.140625" style="105" customWidth="1"/>
    <col min="5378" max="5379" width="11.42578125" style="105" customWidth="1"/>
    <col min="5380" max="5380" width="8.28515625" style="105" customWidth="1"/>
    <col min="5381" max="5381" width="10" style="105" customWidth="1"/>
    <col min="5382" max="5382" width="9.28515625" style="105" customWidth="1"/>
    <col min="5383" max="5383" width="9" style="105" customWidth="1"/>
    <col min="5384" max="5384" width="10" style="105" customWidth="1"/>
    <col min="5385" max="5385" width="10.28515625" style="105" customWidth="1"/>
    <col min="5386" max="5386" width="8.28515625" style="105" customWidth="1"/>
    <col min="5387" max="5388" width="11.42578125" style="105" customWidth="1"/>
    <col min="5389" max="5389" width="8" style="105" customWidth="1"/>
    <col min="5390" max="5632" width="9.140625" style="105"/>
    <col min="5633" max="5633" width="22.140625" style="105" customWidth="1"/>
    <col min="5634" max="5635" width="11.42578125" style="105" customWidth="1"/>
    <col min="5636" max="5636" width="8.28515625" style="105" customWidth="1"/>
    <col min="5637" max="5637" width="10" style="105" customWidth="1"/>
    <col min="5638" max="5638" width="9.28515625" style="105" customWidth="1"/>
    <col min="5639" max="5639" width="9" style="105" customWidth="1"/>
    <col min="5640" max="5640" width="10" style="105" customWidth="1"/>
    <col min="5641" max="5641" width="10.28515625" style="105" customWidth="1"/>
    <col min="5642" max="5642" width="8.28515625" style="105" customWidth="1"/>
    <col min="5643" max="5644" width="11.42578125" style="105" customWidth="1"/>
    <col min="5645" max="5645" width="8" style="105" customWidth="1"/>
    <col min="5646" max="5888" width="9.140625" style="105"/>
    <col min="5889" max="5889" width="22.140625" style="105" customWidth="1"/>
    <col min="5890" max="5891" width="11.42578125" style="105" customWidth="1"/>
    <col min="5892" max="5892" width="8.28515625" style="105" customWidth="1"/>
    <col min="5893" max="5893" width="10" style="105" customWidth="1"/>
    <col min="5894" max="5894" width="9.28515625" style="105" customWidth="1"/>
    <col min="5895" max="5895" width="9" style="105" customWidth="1"/>
    <col min="5896" max="5896" width="10" style="105" customWidth="1"/>
    <col min="5897" max="5897" width="10.28515625" style="105" customWidth="1"/>
    <col min="5898" max="5898" width="8.28515625" style="105" customWidth="1"/>
    <col min="5899" max="5900" width="11.42578125" style="105" customWidth="1"/>
    <col min="5901" max="5901" width="8" style="105" customWidth="1"/>
    <col min="5902" max="6144" width="9.140625" style="105"/>
    <col min="6145" max="6145" width="22.140625" style="105" customWidth="1"/>
    <col min="6146" max="6147" width="11.42578125" style="105" customWidth="1"/>
    <col min="6148" max="6148" width="8.28515625" style="105" customWidth="1"/>
    <col min="6149" max="6149" width="10" style="105" customWidth="1"/>
    <col min="6150" max="6150" width="9.28515625" style="105" customWidth="1"/>
    <col min="6151" max="6151" width="9" style="105" customWidth="1"/>
    <col min="6152" max="6152" width="10" style="105" customWidth="1"/>
    <col min="6153" max="6153" width="10.28515625" style="105" customWidth="1"/>
    <col min="6154" max="6154" width="8.28515625" style="105" customWidth="1"/>
    <col min="6155" max="6156" width="11.42578125" style="105" customWidth="1"/>
    <col min="6157" max="6157" width="8" style="105" customWidth="1"/>
    <col min="6158" max="6400" width="9.140625" style="105"/>
    <col min="6401" max="6401" width="22.140625" style="105" customWidth="1"/>
    <col min="6402" max="6403" width="11.42578125" style="105" customWidth="1"/>
    <col min="6404" max="6404" width="8.28515625" style="105" customWidth="1"/>
    <col min="6405" max="6405" width="10" style="105" customWidth="1"/>
    <col min="6406" max="6406" width="9.28515625" style="105" customWidth="1"/>
    <col min="6407" max="6407" width="9" style="105" customWidth="1"/>
    <col min="6408" max="6408" width="10" style="105" customWidth="1"/>
    <col min="6409" max="6409" width="10.28515625" style="105" customWidth="1"/>
    <col min="6410" max="6410" width="8.28515625" style="105" customWidth="1"/>
    <col min="6411" max="6412" width="11.42578125" style="105" customWidth="1"/>
    <col min="6413" max="6413" width="8" style="105" customWidth="1"/>
    <col min="6414" max="6656" width="9.140625" style="105"/>
    <col min="6657" max="6657" width="22.140625" style="105" customWidth="1"/>
    <col min="6658" max="6659" width="11.42578125" style="105" customWidth="1"/>
    <col min="6660" max="6660" width="8.28515625" style="105" customWidth="1"/>
    <col min="6661" max="6661" width="10" style="105" customWidth="1"/>
    <col min="6662" max="6662" width="9.28515625" style="105" customWidth="1"/>
    <col min="6663" max="6663" width="9" style="105" customWidth="1"/>
    <col min="6664" max="6664" width="10" style="105" customWidth="1"/>
    <col min="6665" max="6665" width="10.28515625" style="105" customWidth="1"/>
    <col min="6666" max="6666" width="8.28515625" style="105" customWidth="1"/>
    <col min="6667" max="6668" width="11.42578125" style="105" customWidth="1"/>
    <col min="6669" max="6669" width="8" style="105" customWidth="1"/>
    <col min="6670" max="6912" width="9.140625" style="105"/>
    <col min="6913" max="6913" width="22.140625" style="105" customWidth="1"/>
    <col min="6914" max="6915" width="11.42578125" style="105" customWidth="1"/>
    <col min="6916" max="6916" width="8.28515625" style="105" customWidth="1"/>
    <col min="6917" max="6917" width="10" style="105" customWidth="1"/>
    <col min="6918" max="6918" width="9.28515625" style="105" customWidth="1"/>
    <col min="6919" max="6919" width="9" style="105" customWidth="1"/>
    <col min="6920" max="6920" width="10" style="105" customWidth="1"/>
    <col min="6921" max="6921" width="10.28515625" style="105" customWidth="1"/>
    <col min="6922" max="6922" width="8.28515625" style="105" customWidth="1"/>
    <col min="6923" max="6924" width="11.42578125" style="105" customWidth="1"/>
    <col min="6925" max="6925" width="8" style="105" customWidth="1"/>
    <col min="6926" max="7168" width="9.140625" style="105"/>
    <col min="7169" max="7169" width="22.140625" style="105" customWidth="1"/>
    <col min="7170" max="7171" width="11.42578125" style="105" customWidth="1"/>
    <col min="7172" max="7172" width="8.28515625" style="105" customWidth="1"/>
    <col min="7173" max="7173" width="10" style="105" customWidth="1"/>
    <col min="7174" max="7174" width="9.28515625" style="105" customWidth="1"/>
    <col min="7175" max="7175" width="9" style="105" customWidth="1"/>
    <col min="7176" max="7176" width="10" style="105" customWidth="1"/>
    <col min="7177" max="7177" width="10.28515625" style="105" customWidth="1"/>
    <col min="7178" max="7178" width="8.28515625" style="105" customWidth="1"/>
    <col min="7179" max="7180" width="11.42578125" style="105" customWidth="1"/>
    <col min="7181" max="7181" width="8" style="105" customWidth="1"/>
    <col min="7182" max="7424" width="9.140625" style="105"/>
    <col min="7425" max="7425" width="22.140625" style="105" customWidth="1"/>
    <col min="7426" max="7427" width="11.42578125" style="105" customWidth="1"/>
    <col min="7428" max="7428" width="8.28515625" style="105" customWidth="1"/>
    <col min="7429" max="7429" width="10" style="105" customWidth="1"/>
    <col min="7430" max="7430" width="9.28515625" style="105" customWidth="1"/>
    <col min="7431" max="7431" width="9" style="105" customWidth="1"/>
    <col min="7432" max="7432" width="10" style="105" customWidth="1"/>
    <col min="7433" max="7433" width="10.28515625" style="105" customWidth="1"/>
    <col min="7434" max="7434" width="8.28515625" style="105" customWidth="1"/>
    <col min="7435" max="7436" width="11.42578125" style="105" customWidth="1"/>
    <col min="7437" max="7437" width="8" style="105" customWidth="1"/>
    <col min="7438" max="7680" width="9.140625" style="105"/>
    <col min="7681" max="7681" width="22.140625" style="105" customWidth="1"/>
    <col min="7682" max="7683" width="11.42578125" style="105" customWidth="1"/>
    <col min="7684" max="7684" width="8.28515625" style="105" customWidth="1"/>
    <col min="7685" max="7685" width="10" style="105" customWidth="1"/>
    <col min="7686" max="7686" width="9.28515625" style="105" customWidth="1"/>
    <col min="7687" max="7687" width="9" style="105" customWidth="1"/>
    <col min="7688" max="7688" width="10" style="105" customWidth="1"/>
    <col min="7689" max="7689" width="10.28515625" style="105" customWidth="1"/>
    <col min="7690" max="7690" width="8.28515625" style="105" customWidth="1"/>
    <col min="7691" max="7692" width="11.42578125" style="105" customWidth="1"/>
    <col min="7693" max="7693" width="8" style="105" customWidth="1"/>
    <col min="7694" max="7936" width="9.140625" style="105"/>
    <col min="7937" max="7937" width="22.140625" style="105" customWidth="1"/>
    <col min="7938" max="7939" width="11.42578125" style="105" customWidth="1"/>
    <col min="7940" max="7940" width="8.28515625" style="105" customWidth="1"/>
    <col min="7941" max="7941" width="10" style="105" customWidth="1"/>
    <col min="7942" max="7942" width="9.28515625" style="105" customWidth="1"/>
    <col min="7943" max="7943" width="9" style="105" customWidth="1"/>
    <col min="7944" max="7944" width="10" style="105" customWidth="1"/>
    <col min="7945" max="7945" width="10.28515625" style="105" customWidth="1"/>
    <col min="7946" max="7946" width="8.28515625" style="105" customWidth="1"/>
    <col min="7947" max="7948" width="11.42578125" style="105" customWidth="1"/>
    <col min="7949" max="7949" width="8" style="105" customWidth="1"/>
    <col min="7950" max="8192" width="9.140625" style="105"/>
    <col min="8193" max="8193" width="22.140625" style="105" customWidth="1"/>
    <col min="8194" max="8195" width="11.42578125" style="105" customWidth="1"/>
    <col min="8196" max="8196" width="8.28515625" style="105" customWidth="1"/>
    <col min="8197" max="8197" width="10" style="105" customWidth="1"/>
    <col min="8198" max="8198" width="9.28515625" style="105" customWidth="1"/>
    <col min="8199" max="8199" width="9" style="105" customWidth="1"/>
    <col min="8200" max="8200" width="10" style="105" customWidth="1"/>
    <col min="8201" max="8201" width="10.28515625" style="105" customWidth="1"/>
    <col min="8202" max="8202" width="8.28515625" style="105" customWidth="1"/>
    <col min="8203" max="8204" width="11.42578125" style="105" customWidth="1"/>
    <col min="8205" max="8205" width="8" style="105" customWidth="1"/>
    <col min="8206" max="8448" width="9.140625" style="105"/>
    <col min="8449" max="8449" width="22.140625" style="105" customWidth="1"/>
    <col min="8450" max="8451" width="11.42578125" style="105" customWidth="1"/>
    <col min="8452" max="8452" width="8.28515625" style="105" customWidth="1"/>
    <col min="8453" max="8453" width="10" style="105" customWidth="1"/>
    <col min="8454" max="8454" width="9.28515625" style="105" customWidth="1"/>
    <col min="8455" max="8455" width="9" style="105" customWidth="1"/>
    <col min="8456" max="8456" width="10" style="105" customWidth="1"/>
    <col min="8457" max="8457" width="10.28515625" style="105" customWidth="1"/>
    <col min="8458" max="8458" width="8.28515625" style="105" customWidth="1"/>
    <col min="8459" max="8460" width="11.42578125" style="105" customWidth="1"/>
    <col min="8461" max="8461" width="8" style="105" customWidth="1"/>
    <col min="8462" max="8704" width="9.140625" style="105"/>
    <col min="8705" max="8705" width="22.140625" style="105" customWidth="1"/>
    <col min="8706" max="8707" width="11.42578125" style="105" customWidth="1"/>
    <col min="8708" max="8708" width="8.28515625" style="105" customWidth="1"/>
    <col min="8709" max="8709" width="10" style="105" customWidth="1"/>
    <col min="8710" max="8710" width="9.28515625" style="105" customWidth="1"/>
    <col min="8711" max="8711" width="9" style="105" customWidth="1"/>
    <col min="8712" max="8712" width="10" style="105" customWidth="1"/>
    <col min="8713" max="8713" width="10.28515625" style="105" customWidth="1"/>
    <col min="8714" max="8714" width="8.28515625" style="105" customWidth="1"/>
    <col min="8715" max="8716" width="11.42578125" style="105" customWidth="1"/>
    <col min="8717" max="8717" width="8" style="105" customWidth="1"/>
    <col min="8718" max="8960" width="9.140625" style="105"/>
    <col min="8961" max="8961" width="22.140625" style="105" customWidth="1"/>
    <col min="8962" max="8963" width="11.42578125" style="105" customWidth="1"/>
    <col min="8964" max="8964" width="8.28515625" style="105" customWidth="1"/>
    <col min="8965" max="8965" width="10" style="105" customWidth="1"/>
    <col min="8966" max="8966" width="9.28515625" style="105" customWidth="1"/>
    <col min="8967" max="8967" width="9" style="105" customWidth="1"/>
    <col min="8968" max="8968" width="10" style="105" customWidth="1"/>
    <col min="8969" max="8969" width="10.28515625" style="105" customWidth="1"/>
    <col min="8970" max="8970" width="8.28515625" style="105" customWidth="1"/>
    <col min="8971" max="8972" width="11.42578125" style="105" customWidth="1"/>
    <col min="8973" max="8973" width="8" style="105" customWidth="1"/>
    <col min="8974" max="9216" width="9.140625" style="105"/>
    <col min="9217" max="9217" width="22.140625" style="105" customWidth="1"/>
    <col min="9218" max="9219" width="11.42578125" style="105" customWidth="1"/>
    <col min="9220" max="9220" width="8.28515625" style="105" customWidth="1"/>
    <col min="9221" max="9221" width="10" style="105" customWidth="1"/>
    <col min="9222" max="9222" width="9.28515625" style="105" customWidth="1"/>
    <col min="9223" max="9223" width="9" style="105" customWidth="1"/>
    <col min="9224" max="9224" width="10" style="105" customWidth="1"/>
    <col min="9225" max="9225" width="10.28515625" style="105" customWidth="1"/>
    <col min="9226" max="9226" width="8.28515625" style="105" customWidth="1"/>
    <col min="9227" max="9228" width="11.42578125" style="105" customWidth="1"/>
    <col min="9229" max="9229" width="8" style="105" customWidth="1"/>
    <col min="9230" max="9472" width="9.140625" style="105"/>
    <col min="9473" max="9473" width="22.140625" style="105" customWidth="1"/>
    <col min="9474" max="9475" width="11.42578125" style="105" customWidth="1"/>
    <col min="9476" max="9476" width="8.28515625" style="105" customWidth="1"/>
    <col min="9477" max="9477" width="10" style="105" customWidth="1"/>
    <col min="9478" max="9478" width="9.28515625" style="105" customWidth="1"/>
    <col min="9479" max="9479" width="9" style="105" customWidth="1"/>
    <col min="9480" max="9480" width="10" style="105" customWidth="1"/>
    <col min="9481" max="9481" width="10.28515625" style="105" customWidth="1"/>
    <col min="9482" max="9482" width="8.28515625" style="105" customWidth="1"/>
    <col min="9483" max="9484" width="11.42578125" style="105" customWidth="1"/>
    <col min="9485" max="9485" width="8" style="105" customWidth="1"/>
    <col min="9486" max="9728" width="9.140625" style="105"/>
    <col min="9729" max="9729" width="22.140625" style="105" customWidth="1"/>
    <col min="9730" max="9731" width="11.42578125" style="105" customWidth="1"/>
    <col min="9732" max="9732" width="8.28515625" style="105" customWidth="1"/>
    <col min="9733" max="9733" width="10" style="105" customWidth="1"/>
    <col min="9734" max="9734" width="9.28515625" style="105" customWidth="1"/>
    <col min="9735" max="9735" width="9" style="105" customWidth="1"/>
    <col min="9736" max="9736" width="10" style="105" customWidth="1"/>
    <col min="9737" max="9737" width="10.28515625" style="105" customWidth="1"/>
    <col min="9738" max="9738" width="8.28515625" style="105" customWidth="1"/>
    <col min="9739" max="9740" width="11.42578125" style="105" customWidth="1"/>
    <col min="9741" max="9741" width="8" style="105" customWidth="1"/>
    <col min="9742" max="9984" width="9.140625" style="105"/>
    <col min="9985" max="9985" width="22.140625" style="105" customWidth="1"/>
    <col min="9986" max="9987" width="11.42578125" style="105" customWidth="1"/>
    <col min="9988" max="9988" width="8.28515625" style="105" customWidth="1"/>
    <col min="9989" max="9989" width="10" style="105" customWidth="1"/>
    <col min="9990" max="9990" width="9.28515625" style="105" customWidth="1"/>
    <col min="9991" max="9991" width="9" style="105" customWidth="1"/>
    <col min="9992" max="9992" width="10" style="105" customWidth="1"/>
    <col min="9993" max="9993" width="10.28515625" style="105" customWidth="1"/>
    <col min="9994" max="9994" width="8.28515625" style="105" customWidth="1"/>
    <col min="9995" max="9996" width="11.42578125" style="105" customWidth="1"/>
    <col min="9997" max="9997" width="8" style="105" customWidth="1"/>
    <col min="9998" max="10240" width="9.140625" style="105"/>
    <col min="10241" max="10241" width="22.140625" style="105" customWidth="1"/>
    <col min="10242" max="10243" width="11.42578125" style="105" customWidth="1"/>
    <col min="10244" max="10244" width="8.28515625" style="105" customWidth="1"/>
    <col min="10245" max="10245" width="10" style="105" customWidth="1"/>
    <col min="10246" max="10246" width="9.28515625" style="105" customWidth="1"/>
    <col min="10247" max="10247" width="9" style="105" customWidth="1"/>
    <col min="10248" max="10248" width="10" style="105" customWidth="1"/>
    <col min="10249" max="10249" width="10.28515625" style="105" customWidth="1"/>
    <col min="10250" max="10250" width="8.28515625" style="105" customWidth="1"/>
    <col min="10251" max="10252" width="11.42578125" style="105" customWidth="1"/>
    <col min="10253" max="10253" width="8" style="105" customWidth="1"/>
    <col min="10254" max="10496" width="9.140625" style="105"/>
    <col min="10497" max="10497" width="22.140625" style="105" customWidth="1"/>
    <col min="10498" max="10499" width="11.42578125" style="105" customWidth="1"/>
    <col min="10500" max="10500" width="8.28515625" style="105" customWidth="1"/>
    <col min="10501" max="10501" width="10" style="105" customWidth="1"/>
    <col min="10502" max="10502" width="9.28515625" style="105" customWidth="1"/>
    <col min="10503" max="10503" width="9" style="105" customWidth="1"/>
    <col min="10504" max="10504" width="10" style="105" customWidth="1"/>
    <col min="10505" max="10505" width="10.28515625" style="105" customWidth="1"/>
    <col min="10506" max="10506" width="8.28515625" style="105" customWidth="1"/>
    <col min="10507" max="10508" width="11.42578125" style="105" customWidth="1"/>
    <col min="10509" max="10509" width="8" style="105" customWidth="1"/>
    <col min="10510" max="10752" width="9.140625" style="105"/>
    <col min="10753" max="10753" width="22.140625" style="105" customWidth="1"/>
    <col min="10754" max="10755" width="11.42578125" style="105" customWidth="1"/>
    <col min="10756" max="10756" width="8.28515625" style="105" customWidth="1"/>
    <col min="10757" max="10757" width="10" style="105" customWidth="1"/>
    <col min="10758" max="10758" width="9.28515625" style="105" customWidth="1"/>
    <col min="10759" max="10759" width="9" style="105" customWidth="1"/>
    <col min="10760" max="10760" width="10" style="105" customWidth="1"/>
    <col min="10761" max="10761" width="10.28515625" style="105" customWidth="1"/>
    <col min="10762" max="10762" width="8.28515625" style="105" customWidth="1"/>
    <col min="10763" max="10764" width="11.42578125" style="105" customWidth="1"/>
    <col min="10765" max="10765" width="8" style="105" customWidth="1"/>
    <col min="10766" max="11008" width="9.140625" style="105"/>
    <col min="11009" max="11009" width="22.140625" style="105" customWidth="1"/>
    <col min="11010" max="11011" width="11.42578125" style="105" customWidth="1"/>
    <col min="11012" max="11012" width="8.28515625" style="105" customWidth="1"/>
    <col min="11013" max="11013" width="10" style="105" customWidth="1"/>
    <col min="11014" max="11014" width="9.28515625" style="105" customWidth="1"/>
    <col min="11015" max="11015" width="9" style="105" customWidth="1"/>
    <col min="11016" max="11016" width="10" style="105" customWidth="1"/>
    <col min="11017" max="11017" width="10.28515625" style="105" customWidth="1"/>
    <col min="11018" max="11018" width="8.28515625" style="105" customWidth="1"/>
    <col min="11019" max="11020" width="11.42578125" style="105" customWidth="1"/>
    <col min="11021" max="11021" width="8" style="105" customWidth="1"/>
    <col min="11022" max="11264" width="9.140625" style="105"/>
    <col min="11265" max="11265" width="22.140625" style="105" customWidth="1"/>
    <col min="11266" max="11267" width="11.42578125" style="105" customWidth="1"/>
    <col min="11268" max="11268" width="8.28515625" style="105" customWidth="1"/>
    <col min="11269" max="11269" width="10" style="105" customWidth="1"/>
    <col min="11270" max="11270" width="9.28515625" style="105" customWidth="1"/>
    <col min="11271" max="11271" width="9" style="105" customWidth="1"/>
    <col min="11272" max="11272" width="10" style="105" customWidth="1"/>
    <col min="11273" max="11273" width="10.28515625" style="105" customWidth="1"/>
    <col min="11274" max="11274" width="8.28515625" style="105" customWidth="1"/>
    <col min="11275" max="11276" width="11.42578125" style="105" customWidth="1"/>
    <col min="11277" max="11277" width="8" style="105" customWidth="1"/>
    <col min="11278" max="11520" width="9.140625" style="105"/>
    <col min="11521" max="11521" width="22.140625" style="105" customWidth="1"/>
    <col min="11522" max="11523" width="11.42578125" style="105" customWidth="1"/>
    <col min="11524" max="11524" width="8.28515625" style="105" customWidth="1"/>
    <col min="11525" max="11525" width="10" style="105" customWidth="1"/>
    <col min="11526" max="11526" width="9.28515625" style="105" customWidth="1"/>
    <col min="11527" max="11527" width="9" style="105" customWidth="1"/>
    <col min="11528" max="11528" width="10" style="105" customWidth="1"/>
    <col min="11529" max="11529" width="10.28515625" style="105" customWidth="1"/>
    <col min="11530" max="11530" width="8.28515625" style="105" customWidth="1"/>
    <col min="11531" max="11532" width="11.42578125" style="105" customWidth="1"/>
    <col min="11533" max="11533" width="8" style="105" customWidth="1"/>
    <col min="11534" max="11776" width="9.140625" style="105"/>
    <col min="11777" max="11777" width="22.140625" style="105" customWidth="1"/>
    <col min="11778" max="11779" width="11.42578125" style="105" customWidth="1"/>
    <col min="11780" max="11780" width="8.28515625" style="105" customWidth="1"/>
    <col min="11781" max="11781" width="10" style="105" customWidth="1"/>
    <col min="11782" max="11782" width="9.28515625" style="105" customWidth="1"/>
    <col min="11783" max="11783" width="9" style="105" customWidth="1"/>
    <col min="11784" max="11784" width="10" style="105" customWidth="1"/>
    <col min="11785" max="11785" width="10.28515625" style="105" customWidth="1"/>
    <col min="11786" max="11786" width="8.28515625" style="105" customWidth="1"/>
    <col min="11787" max="11788" width="11.42578125" style="105" customWidth="1"/>
    <col min="11789" max="11789" width="8" style="105" customWidth="1"/>
    <col min="11790" max="12032" width="9.140625" style="105"/>
    <col min="12033" max="12033" width="22.140625" style="105" customWidth="1"/>
    <col min="12034" max="12035" width="11.42578125" style="105" customWidth="1"/>
    <col min="12036" max="12036" width="8.28515625" style="105" customWidth="1"/>
    <col min="12037" max="12037" width="10" style="105" customWidth="1"/>
    <col min="12038" max="12038" width="9.28515625" style="105" customWidth="1"/>
    <col min="12039" max="12039" width="9" style="105" customWidth="1"/>
    <col min="12040" max="12040" width="10" style="105" customWidth="1"/>
    <col min="12041" max="12041" width="10.28515625" style="105" customWidth="1"/>
    <col min="12042" max="12042" width="8.28515625" style="105" customWidth="1"/>
    <col min="12043" max="12044" width="11.42578125" style="105" customWidth="1"/>
    <col min="12045" max="12045" width="8" style="105" customWidth="1"/>
    <col min="12046" max="12288" width="9.140625" style="105"/>
    <col min="12289" max="12289" width="22.140625" style="105" customWidth="1"/>
    <col min="12290" max="12291" width="11.42578125" style="105" customWidth="1"/>
    <col min="12292" max="12292" width="8.28515625" style="105" customWidth="1"/>
    <col min="12293" max="12293" width="10" style="105" customWidth="1"/>
    <col min="12294" max="12294" width="9.28515625" style="105" customWidth="1"/>
    <col min="12295" max="12295" width="9" style="105" customWidth="1"/>
    <col min="12296" max="12296" width="10" style="105" customWidth="1"/>
    <col min="12297" max="12297" width="10.28515625" style="105" customWidth="1"/>
    <col min="12298" max="12298" width="8.28515625" style="105" customWidth="1"/>
    <col min="12299" max="12300" width="11.42578125" style="105" customWidth="1"/>
    <col min="12301" max="12301" width="8" style="105" customWidth="1"/>
    <col min="12302" max="12544" width="9.140625" style="105"/>
    <col min="12545" max="12545" width="22.140625" style="105" customWidth="1"/>
    <col min="12546" max="12547" width="11.42578125" style="105" customWidth="1"/>
    <col min="12548" max="12548" width="8.28515625" style="105" customWidth="1"/>
    <col min="12549" max="12549" width="10" style="105" customWidth="1"/>
    <col min="12550" max="12550" width="9.28515625" style="105" customWidth="1"/>
    <col min="12551" max="12551" width="9" style="105" customWidth="1"/>
    <col min="12552" max="12552" width="10" style="105" customWidth="1"/>
    <col min="12553" max="12553" width="10.28515625" style="105" customWidth="1"/>
    <col min="12554" max="12554" width="8.28515625" style="105" customWidth="1"/>
    <col min="12555" max="12556" width="11.42578125" style="105" customWidth="1"/>
    <col min="12557" max="12557" width="8" style="105" customWidth="1"/>
    <col min="12558" max="12800" width="9.140625" style="105"/>
    <col min="12801" max="12801" width="22.140625" style="105" customWidth="1"/>
    <col min="12802" max="12803" width="11.42578125" style="105" customWidth="1"/>
    <col min="12804" max="12804" width="8.28515625" style="105" customWidth="1"/>
    <col min="12805" max="12805" width="10" style="105" customWidth="1"/>
    <col min="12806" max="12806" width="9.28515625" style="105" customWidth="1"/>
    <col min="12807" max="12807" width="9" style="105" customWidth="1"/>
    <col min="12808" max="12808" width="10" style="105" customWidth="1"/>
    <col min="12809" max="12809" width="10.28515625" style="105" customWidth="1"/>
    <col min="12810" max="12810" width="8.28515625" style="105" customWidth="1"/>
    <col min="12811" max="12812" width="11.42578125" style="105" customWidth="1"/>
    <col min="12813" max="12813" width="8" style="105" customWidth="1"/>
    <col min="12814" max="13056" width="9.140625" style="105"/>
    <col min="13057" max="13057" width="22.140625" style="105" customWidth="1"/>
    <col min="13058" max="13059" width="11.42578125" style="105" customWidth="1"/>
    <col min="13060" max="13060" width="8.28515625" style="105" customWidth="1"/>
    <col min="13061" max="13061" width="10" style="105" customWidth="1"/>
    <col min="13062" max="13062" width="9.28515625" style="105" customWidth="1"/>
    <col min="13063" max="13063" width="9" style="105" customWidth="1"/>
    <col min="13064" max="13064" width="10" style="105" customWidth="1"/>
    <col min="13065" max="13065" width="10.28515625" style="105" customWidth="1"/>
    <col min="13066" max="13066" width="8.28515625" style="105" customWidth="1"/>
    <col min="13067" max="13068" width="11.42578125" style="105" customWidth="1"/>
    <col min="13069" max="13069" width="8" style="105" customWidth="1"/>
    <col min="13070" max="13312" width="9.140625" style="105"/>
    <col min="13313" max="13313" width="22.140625" style="105" customWidth="1"/>
    <col min="13314" max="13315" width="11.42578125" style="105" customWidth="1"/>
    <col min="13316" max="13316" width="8.28515625" style="105" customWidth="1"/>
    <col min="13317" max="13317" width="10" style="105" customWidth="1"/>
    <col min="13318" max="13318" width="9.28515625" style="105" customWidth="1"/>
    <col min="13319" max="13319" width="9" style="105" customWidth="1"/>
    <col min="13320" max="13320" width="10" style="105" customWidth="1"/>
    <col min="13321" max="13321" width="10.28515625" style="105" customWidth="1"/>
    <col min="13322" max="13322" width="8.28515625" style="105" customWidth="1"/>
    <col min="13323" max="13324" width="11.42578125" style="105" customWidth="1"/>
    <col min="13325" max="13325" width="8" style="105" customWidth="1"/>
    <col min="13326" max="13568" width="9.140625" style="105"/>
    <col min="13569" max="13569" width="22.140625" style="105" customWidth="1"/>
    <col min="13570" max="13571" width="11.42578125" style="105" customWidth="1"/>
    <col min="13572" max="13572" width="8.28515625" style="105" customWidth="1"/>
    <col min="13573" max="13573" width="10" style="105" customWidth="1"/>
    <col min="13574" max="13574" width="9.28515625" style="105" customWidth="1"/>
    <col min="13575" max="13575" width="9" style="105" customWidth="1"/>
    <col min="13576" max="13576" width="10" style="105" customWidth="1"/>
    <col min="13577" max="13577" width="10.28515625" style="105" customWidth="1"/>
    <col min="13578" max="13578" width="8.28515625" style="105" customWidth="1"/>
    <col min="13579" max="13580" width="11.42578125" style="105" customWidth="1"/>
    <col min="13581" max="13581" width="8" style="105" customWidth="1"/>
    <col min="13582" max="13824" width="9.140625" style="105"/>
    <col min="13825" max="13825" width="22.140625" style="105" customWidth="1"/>
    <col min="13826" max="13827" width="11.42578125" style="105" customWidth="1"/>
    <col min="13828" max="13828" width="8.28515625" style="105" customWidth="1"/>
    <col min="13829" max="13829" width="10" style="105" customWidth="1"/>
    <col min="13830" max="13830" width="9.28515625" style="105" customWidth="1"/>
    <col min="13831" max="13831" width="9" style="105" customWidth="1"/>
    <col min="13832" max="13832" width="10" style="105" customWidth="1"/>
    <col min="13833" max="13833" width="10.28515625" style="105" customWidth="1"/>
    <col min="13834" max="13834" width="8.28515625" style="105" customWidth="1"/>
    <col min="13835" max="13836" width="11.42578125" style="105" customWidth="1"/>
    <col min="13837" max="13837" width="8" style="105" customWidth="1"/>
    <col min="13838" max="14080" width="9.140625" style="105"/>
    <col min="14081" max="14081" width="22.140625" style="105" customWidth="1"/>
    <col min="14082" max="14083" width="11.42578125" style="105" customWidth="1"/>
    <col min="14084" max="14084" width="8.28515625" style="105" customWidth="1"/>
    <col min="14085" max="14085" width="10" style="105" customWidth="1"/>
    <col min="14086" max="14086" width="9.28515625" style="105" customWidth="1"/>
    <col min="14087" max="14087" width="9" style="105" customWidth="1"/>
    <col min="14088" max="14088" width="10" style="105" customWidth="1"/>
    <col min="14089" max="14089" width="10.28515625" style="105" customWidth="1"/>
    <col min="14090" max="14090" width="8.28515625" style="105" customWidth="1"/>
    <col min="14091" max="14092" width="11.42578125" style="105" customWidth="1"/>
    <col min="14093" max="14093" width="8" style="105" customWidth="1"/>
    <col min="14094" max="14336" width="9.140625" style="105"/>
    <col min="14337" max="14337" width="22.140625" style="105" customWidth="1"/>
    <col min="14338" max="14339" width="11.42578125" style="105" customWidth="1"/>
    <col min="14340" max="14340" width="8.28515625" style="105" customWidth="1"/>
    <col min="14341" max="14341" width="10" style="105" customWidth="1"/>
    <col min="14342" max="14342" width="9.28515625" style="105" customWidth="1"/>
    <col min="14343" max="14343" width="9" style="105" customWidth="1"/>
    <col min="14344" max="14344" width="10" style="105" customWidth="1"/>
    <col min="14345" max="14345" width="10.28515625" style="105" customWidth="1"/>
    <col min="14346" max="14346" width="8.28515625" style="105" customWidth="1"/>
    <col min="14347" max="14348" width="11.42578125" style="105" customWidth="1"/>
    <col min="14349" max="14349" width="8" style="105" customWidth="1"/>
    <col min="14350" max="14592" width="9.140625" style="105"/>
    <col min="14593" max="14593" width="22.140625" style="105" customWidth="1"/>
    <col min="14594" max="14595" width="11.42578125" style="105" customWidth="1"/>
    <col min="14596" max="14596" width="8.28515625" style="105" customWidth="1"/>
    <col min="14597" max="14597" width="10" style="105" customWidth="1"/>
    <col min="14598" max="14598" width="9.28515625" style="105" customWidth="1"/>
    <col min="14599" max="14599" width="9" style="105" customWidth="1"/>
    <col min="14600" max="14600" width="10" style="105" customWidth="1"/>
    <col min="14601" max="14601" width="10.28515625" style="105" customWidth="1"/>
    <col min="14602" max="14602" width="8.28515625" style="105" customWidth="1"/>
    <col min="14603" max="14604" width="11.42578125" style="105" customWidth="1"/>
    <col min="14605" max="14605" width="8" style="105" customWidth="1"/>
    <col min="14606" max="14848" width="9.140625" style="105"/>
    <col min="14849" max="14849" width="22.140625" style="105" customWidth="1"/>
    <col min="14850" max="14851" width="11.42578125" style="105" customWidth="1"/>
    <col min="14852" max="14852" width="8.28515625" style="105" customWidth="1"/>
    <col min="14853" max="14853" width="10" style="105" customWidth="1"/>
    <col min="14854" max="14854" width="9.28515625" style="105" customWidth="1"/>
    <col min="14855" max="14855" width="9" style="105" customWidth="1"/>
    <col min="14856" max="14856" width="10" style="105" customWidth="1"/>
    <col min="14857" max="14857" width="10.28515625" style="105" customWidth="1"/>
    <col min="14858" max="14858" width="8.28515625" style="105" customWidth="1"/>
    <col min="14859" max="14860" width="11.42578125" style="105" customWidth="1"/>
    <col min="14861" max="14861" width="8" style="105" customWidth="1"/>
    <col min="14862" max="15104" width="9.140625" style="105"/>
    <col min="15105" max="15105" width="22.140625" style="105" customWidth="1"/>
    <col min="15106" max="15107" width="11.42578125" style="105" customWidth="1"/>
    <col min="15108" max="15108" width="8.28515625" style="105" customWidth="1"/>
    <col min="15109" max="15109" width="10" style="105" customWidth="1"/>
    <col min="15110" max="15110" width="9.28515625" style="105" customWidth="1"/>
    <col min="15111" max="15111" width="9" style="105" customWidth="1"/>
    <col min="15112" max="15112" width="10" style="105" customWidth="1"/>
    <col min="15113" max="15113" width="10.28515625" style="105" customWidth="1"/>
    <col min="15114" max="15114" width="8.28515625" style="105" customWidth="1"/>
    <col min="15115" max="15116" width="11.42578125" style="105" customWidth="1"/>
    <col min="15117" max="15117" width="8" style="105" customWidth="1"/>
    <col min="15118" max="15360" width="9.140625" style="105"/>
    <col min="15361" max="15361" width="22.140625" style="105" customWidth="1"/>
    <col min="15362" max="15363" width="11.42578125" style="105" customWidth="1"/>
    <col min="15364" max="15364" width="8.28515625" style="105" customWidth="1"/>
    <col min="15365" max="15365" width="10" style="105" customWidth="1"/>
    <col min="15366" max="15366" width="9.28515625" style="105" customWidth="1"/>
    <col min="15367" max="15367" width="9" style="105" customWidth="1"/>
    <col min="15368" max="15368" width="10" style="105" customWidth="1"/>
    <col min="15369" max="15369" width="10.28515625" style="105" customWidth="1"/>
    <col min="15370" max="15370" width="8.28515625" style="105" customWidth="1"/>
    <col min="15371" max="15372" width="11.42578125" style="105" customWidth="1"/>
    <col min="15373" max="15373" width="8" style="105" customWidth="1"/>
    <col min="15374" max="15616" width="9.140625" style="105"/>
    <col min="15617" max="15617" width="22.140625" style="105" customWidth="1"/>
    <col min="15618" max="15619" width="11.42578125" style="105" customWidth="1"/>
    <col min="15620" max="15620" width="8.28515625" style="105" customWidth="1"/>
    <col min="15621" max="15621" width="10" style="105" customWidth="1"/>
    <col min="15622" max="15622" width="9.28515625" style="105" customWidth="1"/>
    <col min="15623" max="15623" width="9" style="105" customWidth="1"/>
    <col min="15624" max="15624" width="10" style="105" customWidth="1"/>
    <col min="15625" max="15625" width="10.28515625" style="105" customWidth="1"/>
    <col min="15626" max="15626" width="8.28515625" style="105" customWidth="1"/>
    <col min="15627" max="15628" width="11.42578125" style="105" customWidth="1"/>
    <col min="15629" max="15629" width="8" style="105" customWidth="1"/>
    <col min="15630" max="15872" width="9.140625" style="105"/>
    <col min="15873" max="15873" width="22.140625" style="105" customWidth="1"/>
    <col min="15874" max="15875" width="11.42578125" style="105" customWidth="1"/>
    <col min="15876" max="15876" width="8.28515625" style="105" customWidth="1"/>
    <col min="15877" max="15877" width="10" style="105" customWidth="1"/>
    <col min="15878" max="15878" width="9.28515625" style="105" customWidth="1"/>
    <col min="15879" max="15879" width="9" style="105" customWidth="1"/>
    <col min="15880" max="15880" width="10" style="105" customWidth="1"/>
    <col min="15881" max="15881" width="10.28515625" style="105" customWidth="1"/>
    <col min="15882" max="15882" width="8.28515625" style="105" customWidth="1"/>
    <col min="15883" max="15884" width="11.42578125" style="105" customWidth="1"/>
    <col min="15885" max="15885" width="8" style="105" customWidth="1"/>
    <col min="15886" max="16128" width="9.140625" style="105"/>
    <col min="16129" max="16129" width="22.140625" style="105" customWidth="1"/>
    <col min="16130" max="16131" width="11.42578125" style="105" customWidth="1"/>
    <col min="16132" max="16132" width="8.28515625" style="105" customWidth="1"/>
    <col min="16133" max="16133" width="10" style="105" customWidth="1"/>
    <col min="16134" max="16134" width="9.28515625" style="105" customWidth="1"/>
    <col min="16135" max="16135" width="9" style="105" customWidth="1"/>
    <col min="16136" max="16136" width="10" style="105" customWidth="1"/>
    <col min="16137" max="16137" width="10.28515625" style="105" customWidth="1"/>
    <col min="16138" max="16138" width="8.28515625" style="105" customWidth="1"/>
    <col min="16139" max="16140" width="11.42578125" style="105" customWidth="1"/>
    <col min="16141" max="16141" width="8" style="105" customWidth="1"/>
    <col min="16142" max="16384" width="9.140625" style="105"/>
  </cols>
  <sheetData>
    <row r="1" spans="1:26" ht="30.6" customHeight="1" x14ac:dyDescent="0.2">
      <c r="A1" s="375" t="s">
        <v>118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26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P2" s="107" t="s">
        <v>83</v>
      </c>
    </row>
    <row r="3" spans="1:26" ht="16.5" customHeight="1" x14ac:dyDescent="0.2">
      <c r="A3" s="364"/>
      <c r="B3" s="362" t="s">
        <v>197</v>
      </c>
      <c r="C3" s="362"/>
      <c r="D3" s="362"/>
      <c r="E3" s="363" t="s">
        <v>79</v>
      </c>
      <c r="F3" s="365"/>
      <c r="G3" s="365"/>
      <c r="H3" s="365"/>
      <c r="I3" s="365"/>
      <c r="J3" s="365"/>
      <c r="K3" s="356" t="s">
        <v>231</v>
      </c>
      <c r="L3" s="357"/>
      <c r="M3" s="358"/>
      <c r="N3" s="362" t="s">
        <v>80</v>
      </c>
      <c r="O3" s="362"/>
      <c r="P3" s="363"/>
      <c r="Q3" s="108"/>
    </row>
    <row r="4" spans="1:26" ht="39" customHeight="1" x14ac:dyDescent="0.2">
      <c r="A4" s="364"/>
      <c r="B4" s="362"/>
      <c r="C4" s="362"/>
      <c r="D4" s="362"/>
      <c r="E4" s="362" t="s">
        <v>78</v>
      </c>
      <c r="F4" s="362"/>
      <c r="G4" s="362"/>
      <c r="H4" s="362" t="s">
        <v>77</v>
      </c>
      <c r="I4" s="362"/>
      <c r="J4" s="362"/>
      <c r="K4" s="359"/>
      <c r="L4" s="360"/>
      <c r="M4" s="361"/>
      <c r="N4" s="362"/>
      <c r="O4" s="362"/>
      <c r="P4" s="363"/>
      <c r="Q4" s="108"/>
    </row>
    <row r="5" spans="1:26" ht="45" customHeight="1" x14ac:dyDescent="0.2">
      <c r="A5" s="364"/>
      <c r="B5" s="21" t="s">
        <v>195</v>
      </c>
      <c r="C5" s="21" t="s">
        <v>76</v>
      </c>
      <c r="D5" s="21" t="s">
        <v>196</v>
      </c>
      <c r="E5" s="21" t="s">
        <v>195</v>
      </c>
      <c r="F5" s="21" t="s">
        <v>76</v>
      </c>
      <c r="G5" s="21" t="s">
        <v>196</v>
      </c>
      <c r="H5" s="21" t="s">
        <v>195</v>
      </c>
      <c r="I5" s="21" t="s">
        <v>76</v>
      </c>
      <c r="J5" s="21" t="s">
        <v>196</v>
      </c>
      <c r="K5" s="21" t="s">
        <v>195</v>
      </c>
      <c r="L5" s="21" t="s">
        <v>76</v>
      </c>
      <c r="M5" s="22" t="s">
        <v>196</v>
      </c>
      <c r="N5" s="21" t="s">
        <v>195</v>
      </c>
      <c r="O5" s="21" t="s">
        <v>76</v>
      </c>
      <c r="P5" s="22" t="s">
        <v>196</v>
      </c>
      <c r="Q5" s="108"/>
    </row>
    <row r="6" spans="1:26" x14ac:dyDescent="0.2">
      <c r="A6" s="74" t="s">
        <v>84</v>
      </c>
      <c r="B6" s="252">
        <f>SUM(B7:B25)</f>
        <v>75213.8</v>
      </c>
      <c r="C6" s="252">
        <f>SUM(C7:C25)</f>
        <v>64877.7</v>
      </c>
      <c r="D6" s="252">
        <f>B6/C6*100</f>
        <v>115.9316683544577</v>
      </c>
      <c r="E6" s="252">
        <f>SUM(E7:E25)</f>
        <v>49011.500000000007</v>
      </c>
      <c r="F6" s="252">
        <f>SUM(F7:F25)</f>
        <v>40932.800000000003</v>
      </c>
      <c r="G6" s="252">
        <f>E6/F6%</f>
        <v>119.7364949380448</v>
      </c>
      <c r="H6" s="252">
        <f>SUM(H7:H25)</f>
        <v>26202.300000000003</v>
      </c>
      <c r="I6" s="252">
        <f>SUM(I7:I25)</f>
        <v>23944.899999999998</v>
      </c>
      <c r="J6" s="252">
        <f>H6/I6%</f>
        <v>109.42747724985281</v>
      </c>
      <c r="K6" s="252">
        <f>SUM(K7:K25)</f>
        <v>83934.399999999994</v>
      </c>
      <c r="L6" s="252">
        <f>SUM(L7:L25)</f>
        <v>82634.599999999991</v>
      </c>
      <c r="M6" s="252">
        <f>K6/L6%</f>
        <v>101.57294886161488</v>
      </c>
      <c r="N6" s="252">
        <f>SUM(N7:N25)</f>
        <v>159148.20000000004</v>
      </c>
      <c r="O6" s="252">
        <f>SUM(O7:O25)</f>
        <v>147512.30000000005</v>
      </c>
      <c r="P6" s="252">
        <f>N6/O6*100</f>
        <v>107.88808797639247</v>
      </c>
      <c r="Q6" s="77"/>
      <c r="R6" s="77"/>
      <c r="S6" s="77"/>
      <c r="T6" s="77"/>
      <c r="U6" s="77"/>
      <c r="V6" s="77"/>
      <c r="W6" s="77"/>
      <c r="X6" s="77"/>
      <c r="Y6" s="77"/>
      <c r="Z6" s="77"/>
    </row>
    <row r="7" spans="1:26" x14ac:dyDescent="0.2">
      <c r="A7" s="79" t="s">
        <v>85</v>
      </c>
      <c r="B7" s="253">
        <f>E7+H7</f>
        <v>3657.8</v>
      </c>
      <c r="C7" s="253">
        <f>F7+I7</f>
        <v>3124.4</v>
      </c>
      <c r="D7" s="253">
        <f t="shared" ref="D7:D22" si="0">B7/C7*100</f>
        <v>117.07207783894509</v>
      </c>
      <c r="E7" s="253">
        <v>557.20000000000005</v>
      </c>
      <c r="F7" s="253">
        <v>280.60000000000002</v>
      </c>
      <c r="G7" s="253">
        <f t="shared" ref="G7:G22" si="1">E7/F7%</f>
        <v>198.57448325017819</v>
      </c>
      <c r="H7" s="253">
        <v>3100.6</v>
      </c>
      <c r="I7" s="253">
        <v>2843.8</v>
      </c>
      <c r="J7" s="253">
        <f t="shared" ref="J7:J22" si="2">H7/I7%</f>
        <v>109.03017089809408</v>
      </c>
      <c r="K7" s="253">
        <v>5641.9</v>
      </c>
      <c r="L7" s="253">
        <v>5575.2</v>
      </c>
      <c r="M7" s="253">
        <f t="shared" ref="M7:M25" si="3">K7/L7%</f>
        <v>101.19636963696369</v>
      </c>
      <c r="N7" s="253">
        <f>K7+B7</f>
        <v>9299.7000000000007</v>
      </c>
      <c r="O7" s="253">
        <f>L7+C7</f>
        <v>8699.6</v>
      </c>
      <c r="P7" s="253">
        <f t="shared" ref="P7:P25" si="4">N7/O7*100</f>
        <v>106.89801829969194</v>
      </c>
      <c r="Q7" s="77"/>
      <c r="R7" s="77"/>
      <c r="S7" s="77"/>
      <c r="T7" s="77"/>
      <c r="U7" s="77"/>
      <c r="V7" s="77"/>
      <c r="W7" s="77"/>
      <c r="X7" s="77"/>
      <c r="Y7" s="77"/>
      <c r="Z7" s="77"/>
    </row>
    <row r="8" spans="1:26" x14ac:dyDescent="0.2">
      <c r="A8" s="80" t="s">
        <v>86</v>
      </c>
      <c r="B8" s="253">
        <f t="shared" ref="B8:B25" si="5">E8+H8</f>
        <v>6175.7</v>
      </c>
      <c r="C8" s="253">
        <f t="shared" ref="C8:C25" si="6">F8+I8</f>
        <v>6075.4</v>
      </c>
      <c r="D8" s="253">
        <f t="shared" si="0"/>
        <v>101.65092010402607</v>
      </c>
      <c r="E8" s="253">
        <v>5635.2</v>
      </c>
      <c r="F8" s="253">
        <v>5540.9</v>
      </c>
      <c r="G8" s="253">
        <f t="shared" si="1"/>
        <v>101.7018895847245</v>
      </c>
      <c r="H8" s="253">
        <v>540.5</v>
      </c>
      <c r="I8" s="253">
        <v>534.5</v>
      </c>
      <c r="J8" s="253">
        <f t="shared" si="2"/>
        <v>101.12254443405052</v>
      </c>
      <c r="K8" s="253">
        <v>4654</v>
      </c>
      <c r="L8" s="253">
        <v>4268.8</v>
      </c>
      <c r="M8" s="253">
        <f t="shared" si="3"/>
        <v>109.02361319340329</v>
      </c>
      <c r="N8" s="253">
        <f t="shared" ref="N8:O25" si="7">K8+B8</f>
        <v>10829.7</v>
      </c>
      <c r="O8" s="253">
        <f t="shared" si="7"/>
        <v>10344.200000000001</v>
      </c>
      <c r="P8" s="253">
        <f t="shared" si="4"/>
        <v>104.69345140271844</v>
      </c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26" x14ac:dyDescent="0.2">
      <c r="A9" s="80" t="s">
        <v>87</v>
      </c>
      <c r="B9" s="253">
        <f t="shared" si="5"/>
        <v>1647.2</v>
      </c>
      <c r="C9" s="253">
        <f t="shared" si="6"/>
        <v>1621.9</v>
      </c>
      <c r="D9" s="253">
        <f t="shared" si="0"/>
        <v>101.5598988840249</v>
      </c>
      <c r="E9" s="253">
        <v>1244.4000000000001</v>
      </c>
      <c r="F9" s="253">
        <v>1295.8</v>
      </c>
      <c r="G9" s="253">
        <f t="shared" si="1"/>
        <v>96.033338478160218</v>
      </c>
      <c r="H9" s="253">
        <v>402.8</v>
      </c>
      <c r="I9" s="253">
        <v>326.10000000000002</v>
      </c>
      <c r="J9" s="253">
        <f t="shared" si="2"/>
        <v>123.52039251763263</v>
      </c>
      <c r="K9" s="253">
        <v>1884.7</v>
      </c>
      <c r="L9" s="253">
        <v>1842.2</v>
      </c>
      <c r="M9" s="253">
        <f t="shared" si="3"/>
        <v>102.30702421018347</v>
      </c>
      <c r="N9" s="253">
        <f t="shared" si="7"/>
        <v>3531.9</v>
      </c>
      <c r="O9" s="253">
        <f t="shared" si="7"/>
        <v>3464.1000000000004</v>
      </c>
      <c r="P9" s="253">
        <f t="shared" si="4"/>
        <v>101.95721832510607</v>
      </c>
      <c r="Q9" s="77"/>
      <c r="R9" s="77"/>
      <c r="S9" s="77"/>
      <c r="T9" s="77"/>
      <c r="U9" s="77"/>
      <c r="V9" s="77"/>
      <c r="W9" s="77"/>
      <c r="X9" s="77"/>
      <c r="Y9" s="77"/>
      <c r="Z9" s="77"/>
    </row>
    <row r="10" spans="1:26" x14ac:dyDescent="0.2">
      <c r="A10" s="80" t="s">
        <v>88</v>
      </c>
      <c r="B10" s="253">
        <f t="shared" si="5"/>
        <v>7747.5</v>
      </c>
      <c r="C10" s="253">
        <f t="shared" si="6"/>
        <v>6748.5</v>
      </c>
      <c r="D10" s="253">
        <f t="shared" si="0"/>
        <v>114.80328961991553</v>
      </c>
      <c r="E10" s="253">
        <v>3384.2</v>
      </c>
      <c r="F10" s="253">
        <v>3013.2</v>
      </c>
      <c r="G10" s="253">
        <f t="shared" si="1"/>
        <v>112.31249170317271</v>
      </c>
      <c r="H10" s="253">
        <v>4363.3</v>
      </c>
      <c r="I10" s="253">
        <v>3735.3</v>
      </c>
      <c r="J10" s="253">
        <f t="shared" si="2"/>
        <v>116.8125719487056</v>
      </c>
      <c r="K10" s="253">
        <v>10708.1</v>
      </c>
      <c r="L10" s="253">
        <v>10436.700000000001</v>
      </c>
      <c r="M10" s="253">
        <f t="shared" si="3"/>
        <v>102.60043883603055</v>
      </c>
      <c r="N10" s="253">
        <f t="shared" si="7"/>
        <v>18455.599999999999</v>
      </c>
      <c r="O10" s="253">
        <f t="shared" si="7"/>
        <v>17185.2</v>
      </c>
      <c r="P10" s="253">
        <f t="shared" si="4"/>
        <v>107.39240742033842</v>
      </c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 x14ac:dyDescent="0.2">
      <c r="A11" s="80" t="s">
        <v>89</v>
      </c>
      <c r="B11" s="253">
        <f t="shared" si="5"/>
        <v>374.6</v>
      </c>
      <c r="C11" s="253">
        <f t="shared" si="6"/>
        <v>326.60000000000002</v>
      </c>
      <c r="D11" s="253">
        <f t="shared" si="0"/>
        <v>114.69687691365584</v>
      </c>
      <c r="E11" s="253">
        <v>260.8</v>
      </c>
      <c r="F11" s="253">
        <v>228.2</v>
      </c>
      <c r="G11" s="253">
        <f t="shared" si="1"/>
        <v>114.28571428571429</v>
      </c>
      <c r="H11" s="253">
        <v>113.8</v>
      </c>
      <c r="I11" s="253">
        <v>98.4</v>
      </c>
      <c r="J11" s="253">
        <f t="shared" si="2"/>
        <v>115.65040650406503</v>
      </c>
      <c r="K11" s="253">
        <v>730.9</v>
      </c>
      <c r="L11" s="253">
        <v>738</v>
      </c>
      <c r="M11" s="253">
        <f t="shared" si="3"/>
        <v>99.037940379403793</v>
      </c>
      <c r="N11" s="253">
        <f t="shared" si="7"/>
        <v>1105.5</v>
      </c>
      <c r="O11" s="253">
        <f t="shared" si="7"/>
        <v>1064.5999999999999</v>
      </c>
      <c r="P11" s="253">
        <f t="shared" si="4"/>
        <v>103.84181852338908</v>
      </c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x14ac:dyDescent="0.2">
      <c r="A12" s="80" t="s">
        <v>90</v>
      </c>
      <c r="B12" s="253">
        <f t="shared" si="5"/>
        <v>1111.7</v>
      </c>
      <c r="C12" s="253">
        <f t="shared" si="6"/>
        <v>1354.3000000000002</v>
      </c>
      <c r="D12" s="253">
        <f t="shared" si="0"/>
        <v>82.086686849294836</v>
      </c>
      <c r="E12" s="253">
        <v>350</v>
      </c>
      <c r="F12" s="253">
        <v>581.20000000000005</v>
      </c>
      <c r="G12" s="253">
        <f t="shared" si="1"/>
        <v>60.220233998623534</v>
      </c>
      <c r="H12" s="253">
        <v>761.7</v>
      </c>
      <c r="I12" s="253">
        <v>773.1</v>
      </c>
      <c r="J12" s="253">
        <f t="shared" si="2"/>
        <v>98.525417151726828</v>
      </c>
      <c r="K12" s="253">
        <v>2107.5</v>
      </c>
      <c r="L12" s="253">
        <v>2108.3000000000002</v>
      </c>
      <c r="M12" s="253">
        <f t="shared" si="3"/>
        <v>99.962054736043243</v>
      </c>
      <c r="N12" s="253">
        <f t="shared" si="7"/>
        <v>3219.2</v>
      </c>
      <c r="O12" s="253">
        <f t="shared" si="7"/>
        <v>3462.6000000000004</v>
      </c>
      <c r="P12" s="253">
        <f t="shared" si="4"/>
        <v>92.970600127072117</v>
      </c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x14ac:dyDescent="0.2">
      <c r="A13" s="80" t="s">
        <v>91</v>
      </c>
      <c r="B13" s="253">
        <f t="shared" si="5"/>
        <v>2430.8000000000002</v>
      </c>
      <c r="C13" s="253">
        <f t="shared" si="6"/>
        <v>2432.7000000000003</v>
      </c>
      <c r="D13" s="253">
        <f t="shared" si="0"/>
        <v>99.921897480166066</v>
      </c>
      <c r="E13" s="253">
        <v>292.5</v>
      </c>
      <c r="F13" s="253">
        <v>323.89999999999998</v>
      </c>
      <c r="G13" s="253">
        <f t="shared" si="1"/>
        <v>90.305649891941954</v>
      </c>
      <c r="H13" s="253">
        <v>2138.3000000000002</v>
      </c>
      <c r="I13" s="253">
        <v>2108.8000000000002</v>
      </c>
      <c r="J13" s="253">
        <f t="shared" si="2"/>
        <v>101.39889984825494</v>
      </c>
      <c r="K13" s="253">
        <v>9296.5</v>
      </c>
      <c r="L13" s="253">
        <v>9140.4</v>
      </c>
      <c r="M13" s="253">
        <f t="shared" si="3"/>
        <v>101.70780272198154</v>
      </c>
      <c r="N13" s="253">
        <f t="shared" si="7"/>
        <v>11727.3</v>
      </c>
      <c r="O13" s="253">
        <f t="shared" si="7"/>
        <v>11573.1</v>
      </c>
      <c r="P13" s="253">
        <f t="shared" si="4"/>
        <v>101.33240013479534</v>
      </c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x14ac:dyDescent="0.2">
      <c r="A14" s="80" t="s">
        <v>92</v>
      </c>
      <c r="B14" s="253">
        <f t="shared" si="5"/>
        <v>3375.7</v>
      </c>
      <c r="C14" s="253">
        <f t="shared" si="6"/>
        <v>3205.7</v>
      </c>
      <c r="D14" s="253">
        <f t="shared" si="0"/>
        <v>105.30305393517796</v>
      </c>
      <c r="E14" s="253">
        <v>1477.9</v>
      </c>
      <c r="F14" s="253">
        <v>1346.9</v>
      </c>
      <c r="G14" s="253">
        <f t="shared" si="1"/>
        <v>109.72603756774816</v>
      </c>
      <c r="H14" s="253">
        <v>1897.8</v>
      </c>
      <c r="I14" s="253">
        <v>1858.8</v>
      </c>
      <c r="J14" s="253">
        <f t="shared" si="2"/>
        <v>102.09812782440284</v>
      </c>
      <c r="K14" s="253">
        <v>7182</v>
      </c>
      <c r="L14" s="253">
        <v>7111</v>
      </c>
      <c r="M14" s="253">
        <f t="shared" si="3"/>
        <v>100.99845310082971</v>
      </c>
      <c r="N14" s="253">
        <f t="shared" si="7"/>
        <v>10557.7</v>
      </c>
      <c r="O14" s="253">
        <f t="shared" si="7"/>
        <v>10316.700000000001</v>
      </c>
      <c r="P14" s="253">
        <f t="shared" si="4"/>
        <v>102.33601830042551</v>
      </c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x14ac:dyDescent="0.2">
      <c r="A15" s="80" t="s">
        <v>93</v>
      </c>
      <c r="B15" s="253">
        <f t="shared" si="5"/>
        <v>2210.1</v>
      </c>
      <c r="C15" s="253">
        <f t="shared" si="6"/>
        <v>2253.6999999999998</v>
      </c>
      <c r="D15" s="253">
        <f t="shared" si="0"/>
        <v>98.06540355859255</v>
      </c>
      <c r="E15" s="253">
        <v>269</v>
      </c>
      <c r="F15" s="253">
        <v>356</v>
      </c>
      <c r="G15" s="253">
        <f t="shared" si="1"/>
        <v>75.561797752808985</v>
      </c>
      <c r="H15" s="253">
        <v>1941.1</v>
      </c>
      <c r="I15" s="253">
        <v>1897.7</v>
      </c>
      <c r="J15" s="253">
        <f t="shared" si="2"/>
        <v>102.28697897454813</v>
      </c>
      <c r="K15" s="253">
        <v>2221.9</v>
      </c>
      <c r="L15" s="253">
        <v>2237</v>
      </c>
      <c r="M15" s="253">
        <f t="shared" si="3"/>
        <v>99.324988824318282</v>
      </c>
      <c r="N15" s="253">
        <f t="shared" si="7"/>
        <v>4432</v>
      </c>
      <c r="O15" s="253">
        <f t="shared" si="7"/>
        <v>4490.7</v>
      </c>
      <c r="P15" s="253">
        <f t="shared" si="4"/>
        <v>98.692854120738417</v>
      </c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4.25" customHeight="1" x14ac:dyDescent="0.2">
      <c r="A16" s="80" t="s">
        <v>94</v>
      </c>
      <c r="B16" s="253">
        <f t="shared" si="5"/>
        <v>5991.3</v>
      </c>
      <c r="C16" s="253">
        <f t="shared" si="6"/>
        <v>6176.5</v>
      </c>
      <c r="D16" s="253">
        <f t="shared" si="0"/>
        <v>97.001538087913872</v>
      </c>
      <c r="E16" s="253">
        <v>5546.3</v>
      </c>
      <c r="F16" s="253">
        <v>5762.4</v>
      </c>
      <c r="G16" s="253">
        <f t="shared" si="1"/>
        <v>96.249826461196733</v>
      </c>
      <c r="H16" s="253">
        <v>445</v>
      </c>
      <c r="I16" s="253">
        <v>414.1</v>
      </c>
      <c r="J16" s="253">
        <f t="shared" si="2"/>
        <v>107.461965708766</v>
      </c>
      <c r="K16" s="253">
        <v>5074.1000000000004</v>
      </c>
      <c r="L16" s="253">
        <v>4902.6000000000004</v>
      </c>
      <c r="M16" s="253">
        <f t="shared" si="3"/>
        <v>103.49814384204299</v>
      </c>
      <c r="N16" s="253">
        <f t="shared" si="7"/>
        <v>11065.400000000001</v>
      </c>
      <c r="O16" s="253">
        <f t="shared" si="7"/>
        <v>11079.1</v>
      </c>
      <c r="P16" s="253">
        <f t="shared" si="4"/>
        <v>99.876343746333191</v>
      </c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4.25" customHeight="1" x14ac:dyDescent="0.2">
      <c r="A17" s="80" t="s">
        <v>95</v>
      </c>
      <c r="B17" s="253">
        <f t="shared" si="5"/>
        <v>736.40000000000009</v>
      </c>
      <c r="C17" s="253">
        <f t="shared" si="6"/>
        <v>685</v>
      </c>
      <c r="D17" s="253">
        <f t="shared" si="0"/>
        <v>107.50364963503651</v>
      </c>
      <c r="E17" s="253">
        <v>576.20000000000005</v>
      </c>
      <c r="F17" s="253">
        <v>525.1</v>
      </c>
      <c r="G17" s="253">
        <f t="shared" si="1"/>
        <v>109.73147971814893</v>
      </c>
      <c r="H17" s="253">
        <v>160.19999999999999</v>
      </c>
      <c r="I17" s="253">
        <v>159.9</v>
      </c>
      <c r="J17" s="253">
        <f t="shared" si="2"/>
        <v>100.18761726078799</v>
      </c>
      <c r="K17" s="253">
        <v>2174.6</v>
      </c>
      <c r="L17" s="253">
        <v>2150.3000000000002</v>
      </c>
      <c r="M17" s="253">
        <f t="shared" si="3"/>
        <v>101.13007487327349</v>
      </c>
      <c r="N17" s="253">
        <f t="shared" si="7"/>
        <v>2911</v>
      </c>
      <c r="O17" s="253">
        <f t="shared" si="7"/>
        <v>2835.3</v>
      </c>
      <c r="P17" s="253">
        <f t="shared" si="4"/>
        <v>102.66991147321269</v>
      </c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4.25" customHeight="1" x14ac:dyDescent="0.2">
      <c r="A18" s="80" t="s">
        <v>97</v>
      </c>
      <c r="B18" s="253">
        <f t="shared" si="5"/>
        <v>10130.200000000001</v>
      </c>
      <c r="C18" s="253">
        <f t="shared" si="6"/>
        <v>8444.2999999999993</v>
      </c>
      <c r="D18" s="253">
        <f t="shared" si="0"/>
        <v>119.96494676882632</v>
      </c>
      <c r="E18" s="253">
        <v>7349.6</v>
      </c>
      <c r="F18" s="253">
        <v>6194</v>
      </c>
      <c r="G18" s="253">
        <f t="shared" si="1"/>
        <v>118.6567646109138</v>
      </c>
      <c r="H18" s="253">
        <v>2780.6</v>
      </c>
      <c r="I18" s="253">
        <v>2250.3000000000002</v>
      </c>
      <c r="J18" s="253">
        <f t="shared" si="2"/>
        <v>123.56574678931698</v>
      </c>
      <c r="K18" s="253">
        <v>3431.9</v>
      </c>
      <c r="L18" s="253">
        <v>3036</v>
      </c>
      <c r="M18" s="253">
        <f t="shared" si="3"/>
        <v>113.04018445322794</v>
      </c>
      <c r="N18" s="253">
        <f t="shared" si="7"/>
        <v>13562.1</v>
      </c>
      <c r="O18" s="253">
        <f t="shared" si="7"/>
        <v>11480.3</v>
      </c>
      <c r="P18" s="253">
        <f t="shared" si="4"/>
        <v>118.13367246500528</v>
      </c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4.25" customHeight="1" x14ac:dyDescent="0.2">
      <c r="A19" s="80" t="s">
        <v>98</v>
      </c>
      <c r="B19" s="253">
        <f t="shared" si="5"/>
        <v>13046.199999999999</v>
      </c>
      <c r="C19" s="253">
        <f t="shared" si="6"/>
        <v>10553.4</v>
      </c>
      <c r="D19" s="253">
        <f t="shared" si="0"/>
        <v>123.6208236208236</v>
      </c>
      <c r="E19" s="253">
        <v>11313.4</v>
      </c>
      <c r="F19" s="253">
        <v>8901.7999999999993</v>
      </c>
      <c r="G19" s="253">
        <f t="shared" si="1"/>
        <v>127.09115010447327</v>
      </c>
      <c r="H19" s="253">
        <v>1732.8</v>
      </c>
      <c r="I19" s="253">
        <v>1651.6</v>
      </c>
      <c r="J19" s="253">
        <f t="shared" si="2"/>
        <v>104.91644465972391</v>
      </c>
      <c r="K19" s="253">
        <v>3650.4</v>
      </c>
      <c r="L19" s="253">
        <v>3563.4</v>
      </c>
      <c r="M19" s="253">
        <f t="shared" si="3"/>
        <v>102.44148846607173</v>
      </c>
      <c r="N19" s="253">
        <f t="shared" si="7"/>
        <v>16696.599999999999</v>
      </c>
      <c r="O19" s="253">
        <f t="shared" si="7"/>
        <v>14116.8</v>
      </c>
      <c r="P19" s="253">
        <f t="shared" si="4"/>
        <v>118.27467981412218</v>
      </c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14.25" customHeight="1" x14ac:dyDescent="0.2">
      <c r="A20" s="80" t="s">
        <v>99</v>
      </c>
      <c r="B20" s="253">
        <f t="shared" si="5"/>
        <v>7616.2999999999993</v>
      </c>
      <c r="C20" s="253">
        <f t="shared" si="6"/>
        <v>3449.5</v>
      </c>
      <c r="D20" s="253">
        <f t="shared" si="0"/>
        <v>220.79431801710393</v>
      </c>
      <c r="E20" s="253">
        <v>6768.4</v>
      </c>
      <c r="F20" s="253">
        <v>2768.5</v>
      </c>
      <c r="G20" s="253">
        <f t="shared" si="1"/>
        <v>244.47895972548312</v>
      </c>
      <c r="H20" s="253">
        <v>847.9</v>
      </c>
      <c r="I20" s="253">
        <v>681</v>
      </c>
      <c r="J20" s="253">
        <f t="shared" si="2"/>
        <v>124.50807635829662</v>
      </c>
      <c r="K20" s="253">
        <v>18764.599999999999</v>
      </c>
      <c r="L20" s="253">
        <v>19187.2</v>
      </c>
      <c r="M20" s="253">
        <f t="shared" si="3"/>
        <v>97.797489993328867</v>
      </c>
      <c r="N20" s="253">
        <f t="shared" si="7"/>
        <v>26380.899999999998</v>
      </c>
      <c r="O20" s="253">
        <f t="shared" si="7"/>
        <v>22636.7</v>
      </c>
      <c r="P20" s="253">
        <f t="shared" si="4"/>
        <v>116.54039678928466</v>
      </c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14.25" customHeight="1" x14ac:dyDescent="0.2">
      <c r="A21" s="79" t="s">
        <v>100</v>
      </c>
      <c r="B21" s="253">
        <f>H21</f>
        <v>721.2</v>
      </c>
      <c r="C21" s="253">
        <f>I21</f>
        <v>714.2</v>
      </c>
      <c r="D21" s="253">
        <f t="shared" si="0"/>
        <v>100.98011761411369</v>
      </c>
      <c r="E21" s="253" t="s">
        <v>203</v>
      </c>
      <c r="F21" s="253" t="s">
        <v>203</v>
      </c>
      <c r="G21" s="253" t="s">
        <v>203</v>
      </c>
      <c r="H21" s="253">
        <v>721.2</v>
      </c>
      <c r="I21" s="253">
        <v>714.2</v>
      </c>
      <c r="J21" s="253">
        <f t="shared" si="2"/>
        <v>100.98011761411369</v>
      </c>
      <c r="K21" s="253">
        <v>211.5</v>
      </c>
      <c r="L21" s="253">
        <v>209.2</v>
      </c>
      <c r="M21" s="253">
        <f t="shared" si="3"/>
        <v>101.09942638623326</v>
      </c>
      <c r="N21" s="253">
        <f t="shared" si="7"/>
        <v>932.7</v>
      </c>
      <c r="O21" s="253">
        <f t="shared" si="7"/>
        <v>923.40000000000009</v>
      </c>
      <c r="P21" s="253">
        <f t="shared" si="4"/>
        <v>101.00714749837556</v>
      </c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4.25" customHeight="1" x14ac:dyDescent="0.2">
      <c r="A22" s="80" t="s">
        <v>101</v>
      </c>
      <c r="B22" s="253">
        <f t="shared" si="5"/>
        <v>6663.2999999999993</v>
      </c>
      <c r="C22" s="253">
        <f t="shared" si="6"/>
        <v>6146.6</v>
      </c>
      <c r="D22" s="253">
        <f t="shared" si="0"/>
        <v>108.40627338691307</v>
      </c>
      <c r="E22" s="253">
        <v>2655.6</v>
      </c>
      <c r="F22" s="253">
        <v>2493.3000000000002</v>
      </c>
      <c r="G22" s="253">
        <f t="shared" si="1"/>
        <v>106.50944531344</v>
      </c>
      <c r="H22" s="253">
        <v>4007.7</v>
      </c>
      <c r="I22" s="253">
        <v>3653.3</v>
      </c>
      <c r="J22" s="253">
        <f t="shared" si="2"/>
        <v>109.70081843812443</v>
      </c>
      <c r="K22" s="253">
        <v>4287.7</v>
      </c>
      <c r="L22" s="253">
        <v>4229.5</v>
      </c>
      <c r="M22" s="253">
        <f t="shared" si="3"/>
        <v>101.37604917838988</v>
      </c>
      <c r="N22" s="253">
        <f t="shared" si="7"/>
        <v>10951</v>
      </c>
      <c r="O22" s="253">
        <f t="shared" si="7"/>
        <v>10376.1</v>
      </c>
      <c r="P22" s="253">
        <f t="shared" si="4"/>
        <v>105.54061738032594</v>
      </c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x14ac:dyDescent="0.2">
      <c r="A23" s="80" t="s">
        <v>102</v>
      </c>
      <c r="B23" s="253">
        <f>H23</f>
        <v>3</v>
      </c>
      <c r="C23" s="253" t="s">
        <v>203</v>
      </c>
      <c r="D23" s="253" t="s">
        <v>203</v>
      </c>
      <c r="E23" s="253" t="s">
        <v>203</v>
      </c>
      <c r="F23" s="253" t="s">
        <v>203</v>
      </c>
      <c r="G23" s="253" t="s">
        <v>203</v>
      </c>
      <c r="H23" s="253">
        <v>3</v>
      </c>
      <c r="I23" s="253" t="s">
        <v>203</v>
      </c>
      <c r="J23" s="253" t="s">
        <v>203</v>
      </c>
      <c r="K23" s="253">
        <v>8.1999999999999993</v>
      </c>
      <c r="L23" s="253">
        <v>11.7</v>
      </c>
      <c r="M23" s="253">
        <f t="shared" si="3"/>
        <v>70.085470085470078</v>
      </c>
      <c r="N23" s="253">
        <f t="shared" si="7"/>
        <v>11.2</v>
      </c>
      <c r="O23" s="253">
        <f>L23</f>
        <v>11.7</v>
      </c>
      <c r="P23" s="253">
        <f t="shared" si="4"/>
        <v>95.726495726495727</v>
      </c>
      <c r="Q23" s="77"/>
      <c r="R23" s="81"/>
      <c r="S23" s="81"/>
      <c r="T23" s="81"/>
      <c r="U23" s="81"/>
      <c r="V23" s="77"/>
      <c r="W23" s="81"/>
      <c r="X23" s="77"/>
      <c r="Y23" s="77"/>
      <c r="Z23" s="77"/>
    </row>
    <row r="24" spans="1:26" x14ac:dyDescent="0.2">
      <c r="A24" s="80" t="s">
        <v>103</v>
      </c>
      <c r="B24" s="253" t="s">
        <v>203</v>
      </c>
      <c r="C24" s="253" t="str">
        <f>I24</f>
        <v>-</v>
      </c>
      <c r="D24" s="253" t="s">
        <v>203</v>
      </c>
      <c r="E24" s="253" t="s">
        <v>203</v>
      </c>
      <c r="F24" s="253" t="s">
        <v>203</v>
      </c>
      <c r="G24" s="253" t="s">
        <v>203</v>
      </c>
      <c r="H24" s="253" t="s">
        <v>203</v>
      </c>
      <c r="I24" s="253" t="s">
        <v>203</v>
      </c>
      <c r="J24" s="253" t="s">
        <v>203</v>
      </c>
      <c r="K24" s="253">
        <v>48.2</v>
      </c>
      <c r="L24" s="253">
        <v>31.4</v>
      </c>
      <c r="M24" s="253">
        <f t="shared" si="3"/>
        <v>153.50318471337582</v>
      </c>
      <c r="N24" s="253">
        <f>K24</f>
        <v>48.2</v>
      </c>
      <c r="O24" s="253">
        <f>L24</f>
        <v>31.4</v>
      </c>
      <c r="P24" s="253">
        <f t="shared" si="4"/>
        <v>153.50318471337582</v>
      </c>
      <c r="Q24" s="77"/>
      <c r="R24" s="81"/>
      <c r="S24" s="81"/>
      <c r="T24" s="81"/>
      <c r="U24" s="77"/>
      <c r="V24" s="77"/>
      <c r="W24" s="77"/>
      <c r="X24" s="77"/>
      <c r="Y24" s="77"/>
      <c r="Z24" s="77"/>
    </row>
    <row r="25" spans="1:26" x14ac:dyDescent="0.2">
      <c r="A25" s="82" t="s">
        <v>104</v>
      </c>
      <c r="B25" s="251">
        <f t="shared" si="5"/>
        <v>1574.8</v>
      </c>
      <c r="C25" s="251">
        <f t="shared" si="6"/>
        <v>1565</v>
      </c>
      <c r="D25" s="251">
        <f>B25/C25*100</f>
        <v>100.6261980830671</v>
      </c>
      <c r="E25" s="251">
        <v>1330.8</v>
      </c>
      <c r="F25" s="251">
        <v>1321</v>
      </c>
      <c r="G25" s="251">
        <f t="shared" ref="G25" si="8">E25/F25%</f>
        <v>100.74186222558667</v>
      </c>
      <c r="H25" s="251">
        <v>244</v>
      </c>
      <c r="I25" s="251">
        <v>244</v>
      </c>
      <c r="J25" s="251">
        <v>100</v>
      </c>
      <c r="K25" s="251">
        <v>1855.7</v>
      </c>
      <c r="L25" s="251">
        <v>1855.7</v>
      </c>
      <c r="M25" s="251">
        <f t="shared" si="3"/>
        <v>99.999999999999986</v>
      </c>
      <c r="N25" s="251">
        <f t="shared" si="7"/>
        <v>3430.5</v>
      </c>
      <c r="O25" s="251">
        <f t="shared" si="7"/>
        <v>3420.7</v>
      </c>
      <c r="P25" s="251">
        <f t="shared" si="4"/>
        <v>100.28649106907943</v>
      </c>
      <c r="Q25" s="77"/>
    </row>
    <row r="26" spans="1:26" x14ac:dyDescent="0.2">
      <c r="H26" s="109"/>
      <c r="I26" s="109"/>
    </row>
    <row r="27" spans="1:26" x14ac:dyDescent="0.2">
      <c r="A27" s="240"/>
      <c r="D27" s="110"/>
    </row>
    <row r="29" spans="1:26" x14ac:dyDescent="0.2">
      <c r="D29" s="110"/>
    </row>
  </sheetData>
  <mergeCells count="8">
    <mergeCell ref="N3:P4"/>
    <mergeCell ref="E4:G4"/>
    <mergeCell ref="H4:J4"/>
    <mergeCell ref="A1:M1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9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12</vt:i4>
      </vt:variant>
    </vt:vector>
  </HeadingPairs>
  <TitlesOfParts>
    <vt:vector size="32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'9'!Заголовки_для_печати</vt:lpstr>
      <vt:lpstr>'1.'!Область_печати</vt:lpstr>
      <vt:lpstr>'2.1'!Область_печати</vt:lpstr>
      <vt:lpstr>'7'!Область_печати</vt:lpstr>
      <vt:lpstr>'8'!Область_печати</vt:lpstr>
      <vt:lpstr>Обложка!Область_печати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2024-08-13T12:16:41Z</dcterms:modified>
</cp:coreProperties>
</file>