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11505" yWindow="-210" windowWidth="17235" windowHeight="11910" tabRatio="924"/>
  </bookViews>
  <sheets>
    <sheet name="Cover" sheetId="47" r:id="rId1"/>
    <sheet name="Conventional designations" sheetId="2" r:id="rId2"/>
    <sheet name="Content" sheetId="3" r:id="rId3"/>
    <sheet name="1." sheetId="53" r:id="rId4"/>
    <sheet name="2.1" sheetId="54" r:id="rId5"/>
    <sheet name="2.2" sheetId="55" r:id="rId6"/>
    <sheet name="2.3" sheetId="56" r:id="rId7"/>
    <sheet name="2.4" sheetId="57" r:id="rId8"/>
    <sheet name="3" sheetId="58" r:id="rId9"/>
    <sheet name="3.1" sheetId="59" r:id="rId10"/>
    <sheet name="4" sheetId="60" r:id="rId11"/>
    <sheet name="5" sheetId="61" r:id="rId12"/>
    <sheet name="6" sheetId="62" r:id="rId13"/>
    <sheet name="7" sheetId="71" r:id="rId14"/>
    <sheet name="8" sheetId="63" r:id="rId15"/>
    <sheet name="9" sheetId="64" r:id="rId16"/>
    <sheet name="10" sheetId="65" r:id="rId17"/>
    <sheet name="11" sheetId="66" r:id="rId18"/>
    <sheet name="12" sheetId="72" r:id="rId19"/>
    <sheet name="13" sheetId="67" r:id="rId20"/>
    <sheet name="14" sheetId="68" r:id="rId21"/>
    <sheet name="15" sheetId="69" r:id="rId22"/>
    <sheet name="16" sheetId="70" r:id="rId23"/>
  </sheets>
  <externalReferences>
    <externalReference r:id="rId24"/>
  </externalReferences>
  <definedNames>
    <definedName name="_xlnm.Print_Titles" localSheetId="16">'10'!$3:$3</definedName>
    <definedName name="_xlnm.Print_Titles" localSheetId="17">'11'!$3:$3</definedName>
    <definedName name="_xlnm.Print_Titles" localSheetId="18">'12'!$4:$4</definedName>
    <definedName name="_xlnm.Print_Titles" localSheetId="4">'2.1'!$4:$6</definedName>
    <definedName name="_xlnm.Print_Titles" localSheetId="8">'3'!$3:$5</definedName>
    <definedName name="_xlnm.Print_Titles" localSheetId="10">'4'!$3:$5</definedName>
    <definedName name="_xlnm.Print_Titles" localSheetId="11">'5'!$3:$5</definedName>
    <definedName name="_xlnm.Print_Titles" localSheetId="12">'6'!$3:$5</definedName>
    <definedName name="_xlnm.Print_Titles" localSheetId="13">'7'!$2:$4</definedName>
    <definedName name="_xlnm.Print_Titles" localSheetId="15">'9'!$4:$6</definedName>
    <definedName name="_xlnm.Print_Area" localSheetId="3">'1.'!$A$1:$M$22</definedName>
    <definedName name="_xlnm.Print_Area" localSheetId="4">'2.1'!$A$1:$M$27</definedName>
    <definedName name="_xlnm.Print_Area" localSheetId="14">'8'!$A$1:$F$104</definedName>
    <definedName name="_xlnm.Print_Area" localSheetId="0">Cover!$A$4:$P$27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62"/>
  <c r="J26"/>
  <c r="D26"/>
  <c r="M25"/>
  <c r="D25"/>
  <c r="M24"/>
  <c r="D24"/>
  <c r="M23"/>
  <c r="J23"/>
  <c r="D23"/>
  <c r="M22"/>
  <c r="J22"/>
  <c r="D22"/>
  <c r="M21"/>
  <c r="J21"/>
  <c r="G21"/>
  <c r="D21"/>
  <c r="M20"/>
  <c r="J20"/>
  <c r="G20"/>
  <c r="D20"/>
  <c r="M19"/>
  <c r="J19"/>
  <c r="G19"/>
  <c r="D19"/>
  <c r="M18"/>
  <c r="J18"/>
  <c r="G18"/>
  <c r="D18"/>
  <c r="M17"/>
  <c r="J17"/>
  <c r="G17"/>
  <c r="D17"/>
  <c r="M16"/>
  <c r="J16"/>
  <c r="D16"/>
  <c r="M15"/>
  <c r="J15"/>
  <c r="G15"/>
  <c r="D15"/>
  <c r="M14"/>
  <c r="J14"/>
  <c r="G14"/>
  <c r="D14"/>
  <c r="M13"/>
  <c r="J13"/>
  <c r="D13"/>
  <c r="M12"/>
  <c r="J12"/>
  <c r="G12"/>
  <c r="D12"/>
  <c r="M11"/>
  <c r="J11"/>
  <c r="G11"/>
  <c r="D11"/>
  <c r="M10"/>
  <c r="J10"/>
  <c r="G10"/>
  <c r="D10"/>
  <c r="M9"/>
  <c r="J9"/>
  <c r="G9"/>
  <c r="D9"/>
  <c r="M8"/>
  <c r="J8"/>
  <c r="G8"/>
  <c r="D8"/>
  <c r="M7"/>
  <c r="J7"/>
  <c r="G7"/>
  <c r="D7"/>
  <c r="M6"/>
  <c r="L6"/>
  <c r="J6"/>
  <c r="I6"/>
  <c r="G6"/>
  <c r="F6"/>
  <c r="C6"/>
  <c r="D6" s="1"/>
  <c r="M26" i="71"/>
  <c r="J26"/>
  <c r="D26"/>
  <c r="B26"/>
  <c r="M25"/>
  <c r="B25"/>
  <c r="D25" s="1"/>
  <c r="M24"/>
  <c r="D24"/>
  <c r="B24"/>
  <c r="M23"/>
  <c r="J23"/>
  <c r="D23"/>
  <c r="B23"/>
  <c r="M22"/>
  <c r="J22"/>
  <c r="G22"/>
  <c r="D22"/>
  <c r="B22"/>
  <c r="M21"/>
  <c r="J21"/>
  <c r="G21"/>
  <c r="D21"/>
  <c r="B21"/>
  <c r="M20"/>
  <c r="J20"/>
  <c r="G20"/>
  <c r="B20"/>
  <c r="D20" s="1"/>
  <c r="M19"/>
  <c r="J19"/>
  <c r="G19"/>
  <c r="D19"/>
  <c r="B19"/>
  <c r="M18"/>
  <c r="J18"/>
  <c r="G18"/>
  <c r="D18"/>
  <c r="B18"/>
  <c r="M17"/>
  <c r="J17"/>
  <c r="G17"/>
  <c r="D17"/>
  <c r="B17"/>
  <c r="M16"/>
  <c r="J16"/>
  <c r="G16"/>
  <c r="B16"/>
  <c r="D16" s="1"/>
  <c r="M15"/>
  <c r="J15"/>
  <c r="G15"/>
  <c r="D15"/>
  <c r="B15"/>
  <c r="M14"/>
  <c r="J14"/>
  <c r="G14"/>
  <c r="D14"/>
  <c r="B14"/>
  <c r="M13"/>
  <c r="J13"/>
  <c r="G13"/>
  <c r="D13"/>
  <c r="B13"/>
  <c r="M12"/>
  <c r="J12"/>
  <c r="G12"/>
  <c r="B12"/>
  <c r="D12" s="1"/>
  <c r="M11"/>
  <c r="J11"/>
  <c r="G11"/>
  <c r="D11"/>
  <c r="B11"/>
  <c r="M10"/>
  <c r="J10"/>
  <c r="G10"/>
  <c r="D10"/>
  <c r="B10"/>
  <c r="M9"/>
  <c r="J9"/>
  <c r="G9"/>
  <c r="D9"/>
  <c r="B9"/>
  <c r="M8"/>
  <c r="J8"/>
  <c r="G8"/>
  <c r="B8"/>
  <c r="D8" s="1"/>
  <c r="M7"/>
  <c r="J7"/>
  <c r="G7"/>
  <c r="D7"/>
  <c r="B7"/>
  <c r="L6"/>
  <c r="K6"/>
  <c r="M6" s="1"/>
  <c r="J6"/>
  <c r="I6"/>
  <c r="H6"/>
  <c r="G6"/>
  <c r="F6"/>
  <c r="E6"/>
  <c r="C6"/>
  <c r="M275" i="64"/>
  <c r="J275"/>
  <c r="G275"/>
  <c r="D275"/>
  <c r="C275"/>
  <c r="M274"/>
  <c r="G274"/>
  <c r="D274"/>
  <c r="C274"/>
  <c r="M273"/>
  <c r="D273"/>
  <c r="C273"/>
  <c r="M272"/>
  <c r="J272"/>
  <c r="G272"/>
  <c r="D272"/>
  <c r="C272"/>
  <c r="M271"/>
  <c r="J271"/>
  <c r="G271"/>
  <c r="C271"/>
  <c r="D271" s="1"/>
  <c r="M270"/>
  <c r="J270"/>
  <c r="G270"/>
  <c r="C270"/>
  <c r="D270" s="1"/>
  <c r="M269"/>
  <c r="J269"/>
  <c r="G269"/>
  <c r="D269"/>
  <c r="C269"/>
  <c r="M268"/>
  <c r="J268"/>
  <c r="G268"/>
  <c r="D268"/>
  <c r="C268"/>
  <c r="M267"/>
  <c r="J267"/>
  <c r="G267"/>
  <c r="C267"/>
  <c r="D267" s="1"/>
  <c r="M266"/>
  <c r="J266"/>
  <c r="C266"/>
  <c r="D266" s="1"/>
  <c r="M265"/>
  <c r="J265"/>
  <c r="G265"/>
  <c r="D265"/>
  <c r="C265"/>
  <c r="M264"/>
  <c r="J264"/>
  <c r="G264"/>
  <c r="D264"/>
  <c r="C264"/>
  <c r="M263"/>
  <c r="J263"/>
  <c r="G263"/>
  <c r="D263"/>
  <c r="C263"/>
  <c r="M262"/>
  <c r="J262"/>
  <c r="G262"/>
  <c r="C262"/>
  <c r="D262" s="1"/>
  <c r="M261"/>
  <c r="J261"/>
  <c r="G261"/>
  <c r="D261"/>
  <c r="C261"/>
  <c r="M260"/>
  <c r="J260"/>
  <c r="G260"/>
  <c r="D260"/>
  <c r="C260"/>
  <c r="M259"/>
  <c r="J259"/>
  <c r="G259"/>
  <c r="D259"/>
  <c r="C259"/>
  <c r="M258"/>
  <c r="G258"/>
  <c r="D258"/>
  <c r="C258"/>
  <c r="M257"/>
  <c r="J257"/>
  <c r="G257"/>
  <c r="C257"/>
  <c r="D257" s="1"/>
  <c r="M256"/>
  <c r="J256"/>
  <c r="G256"/>
  <c r="D256"/>
  <c r="C256"/>
  <c r="M255"/>
  <c r="J255"/>
  <c r="F255"/>
  <c r="G255" s="1"/>
  <c r="L22" i="53"/>
  <c r="K22"/>
  <c r="M22" s="1"/>
  <c r="I22"/>
  <c r="H22"/>
  <c r="F22"/>
  <c r="E22"/>
  <c r="G22" s="1"/>
  <c r="L21"/>
  <c r="K21"/>
  <c r="M21" s="1"/>
  <c r="I21"/>
  <c r="H21"/>
  <c r="F21"/>
  <c r="E21"/>
  <c r="G21" s="1"/>
  <c r="L20"/>
  <c r="C20" s="1"/>
  <c r="K20"/>
  <c r="I20"/>
  <c r="H20"/>
  <c r="J20" s="1"/>
  <c r="G20"/>
  <c r="F20"/>
  <c r="E20"/>
  <c r="L19"/>
  <c r="C19" s="1"/>
  <c r="K19"/>
  <c r="I19"/>
  <c r="H19"/>
  <c r="J19" s="1"/>
  <c r="G19"/>
  <c r="F19"/>
  <c r="E19"/>
  <c r="L18"/>
  <c r="K18"/>
  <c r="M18" s="1"/>
  <c r="I18"/>
  <c r="H18"/>
  <c r="F18"/>
  <c r="E18"/>
  <c r="G18" s="1"/>
  <c r="L17"/>
  <c r="K17"/>
  <c r="M17" s="1"/>
  <c r="I17"/>
  <c r="H17"/>
  <c r="F17"/>
  <c r="E17"/>
  <c r="G17" s="1"/>
  <c r="L16"/>
  <c r="C16" s="1"/>
  <c r="K16"/>
  <c r="I16"/>
  <c r="H16"/>
  <c r="J16" s="1"/>
  <c r="G16"/>
  <c r="F16"/>
  <c r="E16"/>
  <c r="L15"/>
  <c r="C15" s="1"/>
  <c r="K15"/>
  <c r="I15"/>
  <c r="H15"/>
  <c r="J15" s="1"/>
  <c r="G15"/>
  <c r="F15"/>
  <c r="E15"/>
  <c r="M15" l="1"/>
  <c r="J17"/>
  <c r="M19"/>
  <c r="J21"/>
  <c r="C18"/>
  <c r="C22"/>
  <c r="M16"/>
  <c r="C17"/>
  <c r="J18"/>
  <c r="M20"/>
  <c r="C21"/>
  <c r="J22"/>
  <c r="B6" i="71"/>
  <c r="D6" s="1"/>
  <c r="C255" i="64"/>
  <c r="D255" s="1"/>
  <c r="B15" i="53"/>
  <c r="D15" s="1"/>
  <c r="B16"/>
  <c r="D16" s="1"/>
  <c r="B17"/>
  <c r="B18"/>
  <c r="D18" s="1"/>
  <c r="B19"/>
  <c r="D19" s="1"/>
  <c r="B20"/>
  <c r="D20" s="1"/>
  <c r="B21"/>
  <c r="B22"/>
  <c r="D22" s="1"/>
  <c r="D21" l="1"/>
  <c r="D17"/>
</calcChain>
</file>

<file path=xl/sharedStrings.xml><?xml version="1.0" encoding="utf-8"?>
<sst xmlns="http://schemas.openxmlformats.org/spreadsheetml/2006/main" count="2073" uniqueCount="273">
  <si>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</si>
  <si>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</si>
  <si>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</si>
  <si>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</si>
  <si>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</si>
  <si>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</si>
  <si>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</si>
  <si>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</si>
  <si>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</si>
  <si>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</si>
  <si>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</si>
  <si>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</si>
  <si>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2.2</t>
  </si>
  <si>
    <t>2.3</t>
  </si>
  <si>
    <t>2.4</t>
  </si>
  <si>
    <t>2.1</t>
  </si>
  <si>
    <t>3.1</t>
  </si>
  <si>
    <t>The main indicators of the development of livestock in the Republic of Kazakhstan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</si>
  <si>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</si>
  <si>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</si>
  <si>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</si>
  <si>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</si>
  <si>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</si>
  <si>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</si>
  <si>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Content</t>
  </si>
  <si>
    <t>The main indicators of the development of livestock in all categories of farms</t>
  </si>
  <si>
    <t>Including</t>
  </si>
  <si>
    <t xml:space="preserve">
All categories of households</t>
  </si>
  <si>
    <t>All categories of households</t>
  </si>
  <si>
    <t>agricultural enterprises</t>
  </si>
  <si>
    <t>individual entrepreneurs and peasant or farm enterprises</t>
  </si>
  <si>
    <t>households of population</t>
  </si>
  <si>
    <t xml:space="preserve"> households of population</t>
  </si>
  <si>
    <t>Slaughtered on the farm or sold for slaughter of livestock and poultry</t>
  </si>
  <si>
    <t>Slaughtered on the farm or sold for slaughter of livestock and poultry
(in live weight), tons</t>
  </si>
  <si>
    <t>Slaughtered on the farm or sold for slaughter of livestock and poultry
(in carcass weight), tons</t>
  </si>
  <si>
    <t>Cow milk, tons</t>
  </si>
  <si>
    <t>Chicken eggs, thousand pieces</t>
  </si>
  <si>
    <t>Large skins, pieces</t>
  </si>
  <si>
    <t>Small skins, pieces</t>
  </si>
  <si>
    <t>Cattle</t>
  </si>
  <si>
    <t xml:space="preserve">   from it cows</t>
  </si>
  <si>
    <t>Sheeps</t>
  </si>
  <si>
    <t>goats</t>
  </si>
  <si>
    <t>Pigs</t>
  </si>
  <si>
    <t>Horses</t>
  </si>
  <si>
    <t>camels</t>
  </si>
  <si>
    <t>Poultry</t>
  </si>
  <si>
    <t>Camels</t>
  </si>
  <si>
    <t>Goats</t>
  </si>
  <si>
    <t>tons</t>
  </si>
  <si>
    <t xml:space="preserve">tons </t>
  </si>
  <si>
    <t xml:space="preserve"> tons </t>
  </si>
  <si>
    <t xml:space="preserve">tons    </t>
  </si>
  <si>
    <t>Slaughtered on the farm or sold for slaughter of livestock and poultry (live weight)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</si>
  <si>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</si>
  <si>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</si>
  <si>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</si>
  <si>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</si>
  <si>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</si>
  <si>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</si>
  <si>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</si>
  <si>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>Кaragandy</t>
  </si>
  <si>
    <t>Коstanai</t>
  </si>
  <si>
    <t>Кyzylorda</t>
  </si>
  <si>
    <t>Мangystau</t>
  </si>
  <si>
    <t>Pavlodar</t>
  </si>
  <si>
    <t>Soltustik Кazakhstan</t>
  </si>
  <si>
    <t>Turkistan</t>
  </si>
  <si>
    <t xml:space="preserve">Turkistan </t>
  </si>
  <si>
    <t>Shygys Kazakhstan</t>
  </si>
  <si>
    <t>Almaty city</t>
  </si>
  <si>
    <t>Shymkent city</t>
  </si>
  <si>
    <t>2.2 Slaughtered on the farm or sold for slaughter of livestock and poultry by all categories of farms (live weight)</t>
  </si>
  <si>
    <t>Livestock and poultry of all types</t>
  </si>
  <si>
    <t>cattle</t>
  </si>
  <si>
    <t>sheeps</t>
  </si>
  <si>
    <t>pigs</t>
  </si>
  <si>
    <t>horses</t>
  </si>
  <si>
    <t>poultry</t>
  </si>
  <si>
    <t>Slaughtered on the farm or sold for slaughter of livestock and poultry (in slaughter weight)</t>
  </si>
  <si>
    <t>2.3 Slaughtered on the farm or sold for slaughter of livestock and poultry (in slaughter weight)</t>
  </si>
  <si>
    <t>2.4 Slaughtered on the farm or sold for slaughter of livestock and poultry by all categories of farms (in slaughter weight)</t>
  </si>
  <si>
    <t>Cow's milk production</t>
  </si>
  <si>
    <t>3. Cow's milk production</t>
  </si>
  <si>
    <t>Commercial production of raw cow's milk</t>
  </si>
  <si>
    <t xml:space="preserve">Chicken eggs received </t>
  </si>
  <si>
    <t>4. Chicken eggs received</t>
  </si>
  <si>
    <t>Large skins received</t>
  </si>
  <si>
    <t>5. Large skins received</t>
  </si>
  <si>
    <t xml:space="preserve">тыс.pieces </t>
  </si>
  <si>
    <t>pieces</t>
  </si>
  <si>
    <t xml:space="preserve">pieces    </t>
  </si>
  <si>
    <t>Small skins received</t>
  </si>
  <si>
    <t>6. Small skins received</t>
  </si>
  <si>
    <t>Sold for slaughter of all types of livestock and poultry in live weightе</t>
  </si>
  <si>
    <t>Livestock products realized by agricultural enterprises</t>
  </si>
  <si>
    <t>Realized</t>
  </si>
  <si>
    <t>procurement enterprises</t>
  </si>
  <si>
    <t>processing enterprises</t>
  </si>
  <si>
    <t>through a catering network and a trading network</t>
  </si>
  <si>
    <t>for export</t>
  </si>
  <si>
    <t>Processed for food purposes</t>
  </si>
  <si>
    <t>Realized cow's milk</t>
  </si>
  <si>
    <t>Industrial consumption</t>
  </si>
  <si>
    <t xml:space="preserve">Realized chicken eggs </t>
  </si>
  <si>
    <t xml:space="preserve">through a trading network and a public catering network </t>
  </si>
  <si>
    <t xml:space="preserve">Realized large skins </t>
  </si>
  <si>
    <t xml:space="preserve">Realized small skins </t>
  </si>
  <si>
    <t xml:space="preserve">of which are cows </t>
  </si>
  <si>
    <t>The number of cattle in the direction of productivity</t>
  </si>
  <si>
    <t xml:space="preserve">  Total</t>
  </si>
  <si>
    <t>Total</t>
  </si>
  <si>
    <t>Average milk yield per dairy cow</t>
  </si>
  <si>
    <t>kilograms</t>
  </si>
  <si>
    <t>Average egg yield per laying hen</t>
  </si>
  <si>
    <t>Continuation</t>
  </si>
  <si>
    <t>percentage of losses</t>
  </si>
  <si>
    <t>heads</t>
  </si>
  <si>
    <t xml:space="preserve"> heads</t>
  </si>
  <si>
    <t>Responsible for the release:</t>
  </si>
  <si>
    <t xml:space="preserve">thousand pieces </t>
  </si>
  <si>
    <t xml:space="preserve">Cattle </t>
  </si>
  <si>
    <t xml:space="preserve">Sheeps </t>
  </si>
  <si>
    <t xml:space="preserve">Goats </t>
  </si>
  <si>
    <t xml:space="preserve">Pigs </t>
  </si>
  <si>
    <t xml:space="preserve">Horses  </t>
  </si>
  <si>
    <t xml:space="preserve">Camels  </t>
  </si>
  <si>
    <t xml:space="preserve">Poultry </t>
  </si>
  <si>
    <t>Obtained offspring from farm animals</t>
  </si>
  <si>
    <t>Livestock loss</t>
  </si>
  <si>
    <t>based on 100 uterus</t>
  </si>
  <si>
    <t>Calves</t>
  </si>
  <si>
    <t>Piglets</t>
  </si>
  <si>
    <t>Lambs</t>
  </si>
  <si>
    <t>Goatling</t>
  </si>
  <si>
    <t>Foals</t>
  </si>
  <si>
    <t>Baby camels</t>
  </si>
  <si>
    <t>2. Slaughtered on the farm or sold for slaughter of livestock and poultry</t>
  </si>
  <si>
    <t>2.1 Slaughtered on the farm or sold for slaughter of livestock and poultry (live weight)</t>
  </si>
  <si>
    <t xml:space="preserve">©  Agency for strategic planning and reforms of the Republic of Kazakhstan Bureau of national statistics </t>
  </si>
  <si>
    <t>Cattle for the milk production</t>
  </si>
  <si>
    <t>Cattle for the beef production</t>
  </si>
  <si>
    <t>Cattle for the beef and milk production</t>
  </si>
  <si>
    <t>Share of dairy and beef cattle in total livestock</t>
  </si>
  <si>
    <t>Share of beef cattle in total livestock</t>
  </si>
  <si>
    <t>Share of dairy cattle in total livestock</t>
  </si>
  <si>
    <t>of which are cows</t>
  </si>
  <si>
    <t>13.</t>
  </si>
  <si>
    <t>14.</t>
  </si>
  <si>
    <t>Abai</t>
  </si>
  <si>
    <t>Zhetisu</t>
  </si>
  <si>
    <t>Ulytau</t>
  </si>
  <si>
    <t>Astana city</t>
  </si>
  <si>
    <t>Total feed converted to feed units, tons</t>
  </si>
  <si>
    <t>On average per 1 head in terms of conventional cattle, centners of feed units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</si>
  <si>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</si>
  <si>
    <t>-</t>
  </si>
  <si>
    <t>Root forage crops and fooder gourds</t>
  </si>
  <si>
    <t>Forage grain crops</t>
  </si>
  <si>
    <t>Forage leguminous crops</t>
  </si>
  <si>
    <t>Silo</t>
  </si>
  <si>
    <t>Hay</t>
  </si>
  <si>
    <t>Haylage</t>
  </si>
  <si>
    <t>Straw and husks of cereals</t>
  </si>
  <si>
    <t>Concentrated fodder</t>
  </si>
  <si>
    <t>Green fodder</t>
  </si>
  <si>
    <t>Other fodders</t>
  </si>
  <si>
    <t>3'th serie   Statistics of agriculture, forestry, hunting and fisheries</t>
  </si>
  <si>
    <t>x</t>
  </si>
  <si>
    <t>2023 in % to 2022</t>
  </si>
  <si>
    <t>3.1 Commercial production of raw cow's milk</t>
  </si>
  <si>
    <t>1. The main indicators of the development of livestock in all categories of farms</t>
  </si>
  <si>
    <t>Data on the production of livestock products and the number of livestock and poultry are formed as follows:</t>
  </si>
  <si>
    <t>- for agricultural enterprises, individual entrepreneurs and peasant or farm enterprises with more than 100 employees, obtained on the basis of the monthly report of form No. 24-сх "Report on the state of animal husbandry";</t>
  </si>
  <si>
    <t>- for small individual entrepreneurs and peasant or farm enterprises - on the basis of calculations, which are based on: data from entries in the accounting books of peasant or farm enterprises, sample surveys on the production of livestock products;</t>
  </si>
  <si>
    <t>- for households - on the basis of calculations, which are based on: data from entries in household books, sample surveys of households on the production of livestock products.</t>
  </si>
  <si>
    <r>
      <rPr>
        <b/>
        <sz val="8"/>
        <rFont val="Calibri"/>
        <family val="2"/>
        <charset val="204"/>
      </rPr>
      <t>Executor:</t>
    </r>
    <r>
      <rPr>
        <sz val="8"/>
        <rFont val="Calibri"/>
        <family val="2"/>
        <charset val="204"/>
      </rPr>
      <t xml:space="preserve"> N. Kenzhebek</t>
    </r>
  </si>
  <si>
    <t>Е-mail: n.kenzhebek@aspire.gov.kz</t>
  </si>
  <si>
    <t>Department of Agricultural Statistics and National Censuses</t>
  </si>
  <si>
    <t>Number of livestock and poultry as of December 1</t>
  </si>
  <si>
    <t>Availability of feed in agricultural enterprises as of December 1</t>
  </si>
  <si>
    <t>Availability of feed in agricultural enterprises by type as of December 1, 2023</t>
  </si>
  <si>
    <t>Slaughtered on the farm or sold for slaughter of livestock and poultry (live weight) for all categories of farms</t>
  </si>
  <si>
    <t>Slaughtered on the farm or sold for slaughter of livestock and poultry (in slaughter weight) for all categories of farms</t>
  </si>
  <si>
    <t>№ 1-21/7912-ВН</t>
  </si>
  <si>
    <t>Data of release: 12.01.2024</t>
  </si>
  <si>
    <t>Next release data: 13.02.2024</t>
  </si>
  <si>
    <t>January-December 2023</t>
  </si>
  <si>
    <t>Sheep's wool, tons</t>
  </si>
  <si>
    <t>Production of certain types of livestock products in January-December, 2023</t>
  </si>
  <si>
    <t>Number of livestock and poultry as of January 1,2024, heads</t>
  </si>
  <si>
    <t>в 3,3 раза</t>
  </si>
  <si>
    <t>7. Sheep's wool sheared</t>
  </si>
  <si>
    <t xml:space="preserve">
Including</t>
  </si>
  <si>
    <t>2023г.</t>
  </si>
  <si>
    <t>2022г.</t>
  </si>
  <si>
    <t>2023 г. в процентах к 2022г.</t>
  </si>
  <si>
    <t>8. Livestock products realized by agricultural enterprises</t>
  </si>
  <si>
    <t>8.1  Realized for slaughter of all types of livestock and poultry in live weight</t>
  </si>
  <si>
    <t>8.2  Realized cow's milk</t>
  </si>
  <si>
    <t>8.3 Realized chicken eggs</t>
  </si>
  <si>
    <t>8.4 Realized large skins</t>
  </si>
  <si>
    <t>8.5 Realized small skins</t>
  </si>
  <si>
    <t>8.6 Realized sheep's wool</t>
  </si>
  <si>
    <t>9.1  Сattle</t>
  </si>
  <si>
    <t>9.2  of which are cows</t>
  </si>
  <si>
    <t>9.3 The number of cattle in the direction of productivity</t>
  </si>
  <si>
    <t>9.4 Sheeps</t>
  </si>
  <si>
    <t>9.5 Goats</t>
  </si>
  <si>
    <t>в 2,6 раза</t>
  </si>
  <si>
    <t>9.6  Pigs</t>
  </si>
  <si>
    <t>9.7 Horses</t>
  </si>
  <si>
    <t>9.8 Camels</t>
  </si>
  <si>
    <t>в 2 раза</t>
  </si>
  <si>
    <t>в 5,2 раза</t>
  </si>
  <si>
    <t>в 6,3 раза</t>
  </si>
  <si>
    <t>в 4,2 раза</t>
  </si>
  <si>
    <t>в 6,1 раза</t>
  </si>
  <si>
    <t>в 3,7 раза</t>
  </si>
  <si>
    <t>9.9 Poultry</t>
  </si>
  <si>
    <t>в 3,2 раза</t>
  </si>
  <si>
    <t>10. Average milk yield per dairy cow</t>
  </si>
  <si>
    <t>11. Average egg yield per laying hen</t>
  </si>
  <si>
    <t>12. Average wool shearing per sheep</t>
  </si>
  <si>
    <t xml:space="preserve">
agricultural enterprises</t>
  </si>
  <si>
    <t xml:space="preserve">
individual entrepreneurs and peasant or farm enterprises</t>
  </si>
  <si>
    <t xml:space="preserve">
 households of population</t>
  </si>
  <si>
    <t>в 2,1 раза</t>
  </si>
  <si>
    <t>в 2,2 раза</t>
  </si>
  <si>
    <t>в 5,1 раза</t>
  </si>
  <si>
    <t>в 4,3 раза</t>
  </si>
  <si>
    <t>в 2,7 раза</t>
  </si>
  <si>
    <t>в 3 раза</t>
  </si>
  <si>
    <t>в 2,3 раза</t>
  </si>
  <si>
    <t>13. Obtained offspring from farm animals</t>
  </si>
  <si>
    <t>14. Livestock loss</t>
  </si>
  <si>
    <t>As of  January 12, 2024</t>
  </si>
  <si>
    <t>A. Dzharybayeva</t>
  </si>
  <si>
    <t>Tel. +7 7172 749010</t>
  </si>
  <si>
    <t xml:space="preserve">Acting Director of the Department: </t>
  </si>
  <si>
    <t>Sheep's wool sheared</t>
  </si>
  <si>
    <t>8.1.</t>
  </si>
  <si>
    <t>8.2.</t>
  </si>
  <si>
    <t>8.3.</t>
  </si>
  <si>
    <t>8.4.</t>
  </si>
  <si>
    <t>8.5.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</si>
  <si>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</si>
  <si>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</si>
  <si>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</si>
  <si>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</si>
  <si>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</si>
  <si>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</si>
  <si>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</si>
  <si>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</si>
  <si>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</si>
  <si>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Average wool shearing per sheep</t>
  </si>
  <si>
    <t>15.</t>
  </si>
  <si>
    <t>16.</t>
  </si>
  <si>
    <t>Tel. +7 7172 749316</t>
  </si>
  <si>
    <t>*As of January 1. 2024 formed in accordance with the Methodology for the Fomation of Statistical indicators for livestock husbandry (without taking into account EPKhU data)</t>
  </si>
  <si>
    <t>2024 in % to 2023</t>
  </si>
  <si>
    <t>9. Number of livestock and poultry as of January 1</t>
  </si>
  <si>
    <t>16. Availability of feed in agricultural enterprises by type as of January  1, 2024</t>
  </si>
  <si>
    <t>15. Availability of feed in agricultural enterprises as of January 1</t>
  </si>
  <si>
    <t>в 3,5 раза</t>
  </si>
  <si>
    <t>в 6,2 раза</t>
  </si>
  <si>
    <t>Реализовано</t>
  </si>
  <si>
    <t>Переработано на продовольственные цели</t>
  </si>
  <si>
    <t>заготовительным организациям</t>
  </si>
  <si>
    <t>перерабатывающим предприятиям</t>
  </si>
  <si>
    <t>через сеть общественного питания и торговую сеть</t>
  </si>
  <si>
    <t>на экспорт</t>
  </si>
</sst>
</file>

<file path=xl/styles.xml><?xml version="1.0" encoding="utf-8"?>
<styleSheet xmlns="http://schemas.openxmlformats.org/spreadsheetml/2006/main">
  <numFmts count="8">
    <numFmt numFmtId="164" formatCode="_-* #,##0.00&quot;р.&quot;_-;\-* #,##0.00&quot;р.&quot;_-;_-* &quot;-&quot;??&quot;р.&quot;_-;_-@_-"/>
    <numFmt numFmtId="165" formatCode="###\ ###\ ###\ ###\ ##0"/>
    <numFmt numFmtId="166" formatCode="###\ ###\ ###\ ###\ ##0.0"/>
    <numFmt numFmtId="167" formatCode="0.0"/>
    <numFmt numFmtId="168" formatCode="#,##0.0"/>
    <numFmt numFmtId="169" formatCode="###\ ###\ ###\ ##0"/>
    <numFmt numFmtId="170" formatCode="###\ ###\ ###\ ##0.0"/>
    <numFmt numFmtId="171" formatCode="###\ ###\ ###\ ##0.00"/>
  </numFmts>
  <fonts count="33">
    <font>
      <sz val="10"/>
      <name val="Arial Cyr"/>
      <charset val="204"/>
    </font>
    <font>
      <sz val="10"/>
      <name val="Arial Cyr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family val="2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20"/>
      <name val="Calibri"/>
      <family val="2"/>
      <charset val="204"/>
    </font>
    <font>
      <sz val="14"/>
      <name val="Calibri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Calibri"/>
      <family val="2"/>
      <charset val="204"/>
    </font>
    <font>
      <b/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8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i/>
      <sz val="8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8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5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6" fillId="0" borderId="0"/>
    <xf numFmtId="0" fontId="6" fillId="0" borderId="0"/>
    <xf numFmtId="0" fontId="1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1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21" fillId="0" borderId="0" xfId="0" applyFont="1" applyBorder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5" fillId="0" borderId="0" xfId="194" applyFont="1"/>
    <xf numFmtId="0" fontId="24" fillId="0" borderId="1" xfId="194" applyFont="1" applyBorder="1" applyAlignment="1">
      <alignment horizontal="center" vertical="center" wrapText="1"/>
    </xf>
    <xf numFmtId="165" fontId="25" fillId="0" borderId="0" xfId="7" applyNumberFormat="1" applyFont="1" applyAlignment="1">
      <alignment horizontal="right"/>
    </xf>
    <xf numFmtId="0" fontId="5" fillId="0" borderId="0" xfId="194" applyFont="1" applyAlignment="1">
      <alignment vertical="center"/>
    </xf>
    <xf numFmtId="0" fontId="25" fillId="0" borderId="0" xfId="194" applyFont="1" applyBorder="1" applyAlignment="1">
      <alignment horizontal="left"/>
    </xf>
    <xf numFmtId="165" fontId="25" fillId="0" borderId="0" xfId="7" applyNumberFormat="1" applyFont="1" applyFill="1" applyBorder="1" applyAlignment="1">
      <alignment horizontal="right"/>
    </xf>
    <xf numFmtId="0" fontId="5" fillId="0" borderId="0" xfId="194" applyFont="1" applyFill="1"/>
    <xf numFmtId="0" fontId="1" fillId="0" borderId="0" xfId="184"/>
    <xf numFmtId="49" fontId="25" fillId="0" borderId="1" xfId="7" applyNumberFormat="1" applyFont="1" applyFill="1" applyBorder="1" applyAlignment="1">
      <alignment horizontal="left"/>
    </xf>
    <xf numFmtId="168" fontId="25" fillId="0" borderId="0" xfId="7" applyNumberFormat="1" applyFont="1" applyFill="1" applyBorder="1" applyAlignment="1">
      <alignment horizontal="right"/>
    </xf>
    <xf numFmtId="168" fontId="25" fillId="0" borderId="0" xfId="7" applyNumberFormat="1" applyFont="1" applyFill="1" applyAlignment="1">
      <alignment horizontal="right"/>
    </xf>
    <xf numFmtId="49" fontId="25" fillId="0" borderId="0" xfId="7" applyNumberFormat="1" applyFont="1" applyFill="1" applyBorder="1" applyAlignment="1">
      <alignment horizontal="left"/>
    </xf>
    <xf numFmtId="0" fontId="1" fillId="0" borderId="0" xfId="184" applyFill="1"/>
    <xf numFmtId="49" fontId="26" fillId="0" borderId="2" xfId="7" applyNumberFormat="1" applyFont="1" applyFill="1" applyBorder="1" applyAlignment="1">
      <alignment horizontal="left" wrapText="1"/>
    </xf>
    <xf numFmtId="0" fontId="25" fillId="0" borderId="1" xfId="184" applyFont="1" applyBorder="1" applyAlignment="1">
      <alignment horizontal="right"/>
    </xf>
    <xf numFmtId="0" fontId="25" fillId="0" borderId="1" xfId="184" applyFont="1" applyBorder="1" applyAlignment="1"/>
    <xf numFmtId="0" fontId="6" fillId="0" borderId="0" xfId="0" applyFont="1"/>
    <xf numFmtId="167" fontId="27" fillId="0" borderId="0" xfId="0" applyNumberFormat="1" applyFont="1" applyFill="1" applyAlignment="1">
      <alignment horizontal="center" vertical="center" wrapText="1"/>
    </xf>
    <xf numFmtId="167" fontId="27" fillId="0" borderId="0" xfId="0" applyNumberFormat="1" applyFont="1" applyFill="1" applyAlignment="1">
      <alignment horizontal="center" vertical="center"/>
    </xf>
    <xf numFmtId="0" fontId="25" fillId="0" borderId="1" xfId="0" applyFont="1" applyBorder="1"/>
    <xf numFmtId="167" fontId="25" fillId="0" borderId="1" xfId="0" applyNumberFormat="1" applyFont="1" applyBorder="1" applyAlignment="1"/>
    <xf numFmtId="167" fontId="25" fillId="0" borderId="1" xfId="0" applyNumberFormat="1" applyFont="1" applyBorder="1" applyAlignment="1">
      <alignment horizontal="right"/>
    </xf>
    <xf numFmtId="0" fontId="7" fillId="0" borderId="0" xfId="0" applyFont="1"/>
    <xf numFmtId="167" fontId="6" fillId="0" borderId="0" xfId="0" applyNumberFormat="1" applyFont="1"/>
    <xf numFmtId="0" fontId="6" fillId="0" borderId="0" xfId="7"/>
    <xf numFmtId="0" fontId="6" fillId="0" borderId="0" xfId="7" applyBorder="1"/>
    <xf numFmtId="0" fontId="1" fillId="0" borderId="0" xfId="187"/>
    <xf numFmtId="0" fontId="25" fillId="0" borderId="1" xfId="187" applyFont="1" applyBorder="1" applyAlignment="1"/>
    <xf numFmtId="0" fontId="25" fillId="0" borderId="1" xfId="187" applyFont="1" applyBorder="1" applyAlignment="1">
      <alignment horizontal="right"/>
    </xf>
    <xf numFmtId="0" fontId="1" fillId="0" borderId="0" xfId="187" applyBorder="1"/>
    <xf numFmtId="0" fontId="25" fillId="0" borderId="1" xfId="0" applyFont="1" applyBorder="1" applyAlignment="1"/>
    <xf numFmtId="0" fontId="25" fillId="0" borderId="1" xfId="0" applyFont="1" applyBorder="1" applyAlignment="1">
      <alignment horizontal="right"/>
    </xf>
    <xf numFmtId="0" fontId="6" fillId="0" borderId="0" xfId="0" applyFont="1" applyAlignment="1">
      <alignment vertical="justify"/>
    </xf>
    <xf numFmtId="168" fontId="5" fillId="0" borderId="0" xfId="0" applyNumberFormat="1" applyFont="1" applyFill="1"/>
    <xf numFmtId="0" fontId="8" fillId="0" borderId="0" xfId="0" applyFont="1" applyAlignment="1">
      <alignment vertical="center"/>
    </xf>
    <xf numFmtId="0" fontId="25" fillId="0" borderId="0" xfId="0" applyFont="1"/>
    <xf numFmtId="0" fontId="25" fillId="0" borderId="1" xfId="188" applyFont="1" applyBorder="1" applyAlignment="1"/>
    <xf numFmtId="0" fontId="25" fillId="0" borderId="1" xfId="188" applyFont="1" applyBorder="1" applyAlignment="1">
      <alignment horizontal="right"/>
    </xf>
    <xf numFmtId="0" fontId="1" fillId="0" borderId="0" xfId="189"/>
    <xf numFmtId="0" fontId="1" fillId="0" borderId="0" xfId="189" applyBorder="1"/>
    <xf numFmtId="0" fontId="25" fillId="0" borderId="1" xfId="189" applyFont="1" applyBorder="1" applyAlignment="1">
      <alignment horizontal="right"/>
    </xf>
    <xf numFmtId="0" fontId="25" fillId="0" borderId="1" xfId="189" applyFont="1" applyBorder="1" applyAlignment="1"/>
    <xf numFmtId="0" fontId="1" fillId="0" borderId="0" xfId="190"/>
    <xf numFmtId="0" fontId="25" fillId="0" borderId="1" xfId="190" applyFont="1" applyBorder="1" applyAlignment="1"/>
    <xf numFmtId="0" fontId="25" fillId="0" borderId="1" xfId="190" applyFont="1" applyBorder="1" applyAlignment="1">
      <alignment horizontal="right"/>
    </xf>
    <xf numFmtId="0" fontId="1" fillId="0" borderId="0" xfId="190" applyBorder="1"/>
    <xf numFmtId="0" fontId="1" fillId="0" borderId="0" xfId="192"/>
    <xf numFmtId="0" fontId="25" fillId="0" borderId="1" xfId="192" applyFont="1" applyBorder="1" applyAlignment="1">
      <alignment horizontal="right" vertical="justify"/>
    </xf>
    <xf numFmtId="0" fontId="25" fillId="0" borderId="0" xfId="192" applyFont="1" applyBorder="1" applyAlignment="1">
      <alignment vertical="justify"/>
    </xf>
    <xf numFmtId="0" fontId="25" fillId="0" borderId="1" xfId="192" applyFont="1" applyBorder="1" applyAlignment="1">
      <alignment vertical="justify"/>
    </xf>
    <xf numFmtId="0" fontId="25" fillId="0" borderId="1" xfId="193" applyFont="1" applyBorder="1" applyAlignment="1">
      <alignment vertical="justify"/>
    </xf>
    <xf numFmtId="0" fontId="25" fillId="0" borderId="1" xfId="193" applyFont="1" applyBorder="1" applyAlignment="1">
      <alignment horizontal="right" vertical="justify"/>
    </xf>
    <xf numFmtId="49" fontId="26" fillId="0" borderId="0" xfId="7" applyNumberFormat="1" applyFont="1" applyAlignment="1"/>
    <xf numFmtId="49" fontId="25" fillId="0" borderId="0" xfId="7" applyNumberFormat="1" applyFont="1" applyAlignment="1"/>
    <xf numFmtId="49" fontId="25" fillId="0" borderId="1" xfId="7" applyNumberFormat="1" applyFont="1" applyBorder="1" applyAlignment="1"/>
    <xf numFmtId="0" fontId="25" fillId="0" borderId="0" xfId="7" applyFont="1"/>
    <xf numFmtId="0" fontId="25" fillId="0" borderId="0" xfId="191" applyFont="1"/>
    <xf numFmtId="0" fontId="25" fillId="0" borderId="1" xfId="191" applyFont="1" applyBorder="1" applyAlignment="1">
      <alignment vertical="justify"/>
    </xf>
    <xf numFmtId="3" fontId="25" fillId="0" borderId="0" xfId="7" applyNumberFormat="1" applyFont="1" applyFill="1" applyAlignment="1">
      <alignment horizontal="right"/>
    </xf>
    <xf numFmtId="49" fontId="25" fillId="0" borderId="0" xfId="7" applyNumberFormat="1" applyFont="1" applyBorder="1" applyAlignment="1"/>
    <xf numFmtId="0" fontId="1" fillId="0" borderId="0" xfId="175"/>
    <xf numFmtId="0" fontId="1" fillId="0" borderId="0" xfId="175" applyBorder="1"/>
    <xf numFmtId="0" fontId="25" fillId="0" borderId="1" xfId="175" applyFont="1" applyBorder="1" applyAlignment="1">
      <alignment horizontal="right"/>
    </xf>
    <xf numFmtId="0" fontId="25" fillId="0" borderId="1" xfId="175" applyFont="1" applyBorder="1" applyAlignment="1"/>
    <xf numFmtId="167" fontId="25" fillId="0" borderId="0" xfId="7" applyNumberFormat="1" applyFont="1" applyBorder="1" applyAlignment="1"/>
    <xf numFmtId="167" fontId="25" fillId="0" borderId="1" xfId="176" applyNumberFormat="1" applyFont="1" applyBorder="1" applyAlignment="1">
      <alignment horizontal="right"/>
    </xf>
    <xf numFmtId="167" fontId="25" fillId="0" borderId="1" xfId="176" applyNumberFormat="1" applyFont="1" applyBorder="1" applyAlignment="1"/>
    <xf numFmtId="0" fontId="25" fillId="0" borderId="0" xfId="0" applyFont="1" applyBorder="1" applyAlignment="1">
      <alignment horizontal="right"/>
    </xf>
    <xf numFmtId="0" fontId="25" fillId="0" borderId="0" xfId="0" applyFont="1" applyBorder="1" applyAlignment="1"/>
    <xf numFmtId="0" fontId="25" fillId="0" borderId="0" xfId="0" applyFont="1" applyBorder="1"/>
    <xf numFmtId="0" fontId="25" fillId="0" borderId="1" xfId="177" applyFont="1" applyBorder="1" applyAlignment="1"/>
    <xf numFmtId="0" fontId="25" fillId="0" borderId="1" xfId="177" applyFont="1" applyBorder="1" applyAlignment="1">
      <alignment horizontal="right"/>
    </xf>
    <xf numFmtId="0" fontId="25" fillId="0" borderId="1" xfId="178" applyFont="1" applyBorder="1" applyAlignment="1"/>
    <xf numFmtId="0" fontId="25" fillId="0" borderId="1" xfId="178" applyFont="1" applyBorder="1" applyAlignment="1">
      <alignment horizontal="right"/>
    </xf>
    <xf numFmtId="0" fontId="25" fillId="0" borderId="1" xfId="179" applyFont="1" applyBorder="1" applyAlignment="1">
      <alignment horizontal="right"/>
    </xf>
    <xf numFmtId="0" fontId="25" fillId="0" borderId="1" xfId="179" applyFont="1" applyBorder="1" applyAlignment="1"/>
    <xf numFmtId="0" fontId="25" fillId="0" borderId="1" xfId="180" applyFont="1" applyBorder="1" applyAlignment="1">
      <alignment horizontal="right"/>
    </xf>
    <xf numFmtId="0" fontId="25" fillId="0" borderId="1" xfId="180" applyFont="1" applyBorder="1" applyAlignment="1"/>
    <xf numFmtId="0" fontId="25" fillId="0" borderId="1" xfId="181" applyFont="1" applyBorder="1" applyAlignment="1"/>
    <xf numFmtId="0" fontId="25" fillId="0" borderId="1" xfId="181" applyFont="1" applyBorder="1" applyAlignment="1">
      <alignment horizontal="right"/>
    </xf>
    <xf numFmtId="0" fontId="25" fillId="0" borderId="1" xfId="182" applyFont="1" applyBorder="1" applyAlignment="1"/>
    <xf numFmtId="0" fontId="25" fillId="0" borderId="1" xfId="182" applyFont="1" applyBorder="1" applyAlignment="1">
      <alignment horizontal="right"/>
    </xf>
    <xf numFmtId="0" fontId="1" fillId="0" borderId="0" xfId="183"/>
    <xf numFmtId="0" fontId="1" fillId="0" borderId="0" xfId="183" applyBorder="1"/>
    <xf numFmtId="0" fontId="25" fillId="0" borderId="1" xfId="7" applyFont="1" applyBorder="1" applyAlignment="1">
      <alignment horizontal="right"/>
    </xf>
    <xf numFmtId="0" fontId="25" fillId="0" borderId="0" xfId="7" applyFont="1" applyBorder="1" applyAlignment="1"/>
    <xf numFmtId="0" fontId="25" fillId="0" borderId="1" xfId="7" applyFont="1" applyBorder="1"/>
    <xf numFmtId="0" fontId="1" fillId="0" borderId="0" xfId="185"/>
    <xf numFmtId="165" fontId="1" fillId="0" borderId="0" xfId="185" applyNumberFormat="1"/>
    <xf numFmtId="0" fontId="1" fillId="0" borderId="0" xfId="185" applyBorder="1"/>
    <xf numFmtId="0" fontId="25" fillId="0" borderId="1" xfId="185" applyFont="1" applyBorder="1" applyAlignment="1">
      <alignment horizontal="right"/>
    </xf>
    <xf numFmtId="0" fontId="25" fillId="0" borderId="1" xfId="185" applyFont="1" applyBorder="1" applyAlignment="1"/>
    <xf numFmtId="0" fontId="25" fillId="0" borderId="0" xfId="185" applyFont="1"/>
    <xf numFmtId="0" fontId="25" fillId="0" borderId="0" xfId="185" applyFont="1" applyAlignment="1">
      <alignment horizontal="left" wrapText="1"/>
    </xf>
    <xf numFmtId="0" fontId="1" fillId="0" borderId="0" xfId="186"/>
    <xf numFmtId="0" fontId="25" fillId="0" borderId="1" xfId="186" applyFont="1" applyBorder="1" applyAlignment="1"/>
    <xf numFmtId="0" fontId="25" fillId="0" borderId="0" xfId="186" applyFont="1" applyAlignment="1">
      <alignment horizontal="right"/>
    </xf>
    <xf numFmtId="0" fontId="25" fillId="0" borderId="0" xfId="186" applyFont="1"/>
    <xf numFmtId="0" fontId="1" fillId="0" borderId="0" xfId="186" applyBorder="1"/>
    <xf numFmtId="0" fontId="25" fillId="0" borderId="0" xfId="186" applyFont="1" applyAlignment="1">
      <alignment horizontal="left" wrapText="1"/>
    </xf>
    <xf numFmtId="0" fontId="25" fillId="0" borderId="0" xfId="186" applyFont="1" applyBorder="1"/>
    <xf numFmtId="49" fontId="26" fillId="0" borderId="2" xfId="7" applyNumberFormat="1" applyFont="1" applyBorder="1" applyAlignment="1"/>
    <xf numFmtId="0" fontId="9" fillId="0" borderId="0" xfId="194" applyFont="1"/>
    <xf numFmtId="0" fontId="6" fillId="0" borderId="0" xfId="194" applyFont="1"/>
    <xf numFmtId="0" fontId="9" fillId="0" borderId="1" xfId="194" applyFont="1" applyBorder="1"/>
    <xf numFmtId="0" fontId="6" fillId="0" borderId="1" xfId="194" applyFont="1" applyBorder="1"/>
    <xf numFmtId="0" fontId="25" fillId="0" borderId="2" xfId="186" applyFont="1" applyBorder="1"/>
    <xf numFmtId="0" fontId="25" fillId="0" borderId="2" xfId="8" applyFont="1" applyBorder="1"/>
    <xf numFmtId="0" fontId="25" fillId="0" borderId="0" xfId="194" applyFont="1" applyBorder="1" applyAlignment="1"/>
    <xf numFmtId="0" fontId="25" fillId="0" borderId="0" xfId="0" applyFont="1" applyAlignment="1">
      <alignment horizontal="left"/>
    </xf>
    <xf numFmtId="0" fontId="25" fillId="0" borderId="0" xfId="8" applyFont="1" applyBorder="1"/>
    <xf numFmtId="0" fontId="25" fillId="0" borderId="1" xfId="194" applyFont="1" applyFill="1" applyBorder="1" applyAlignment="1">
      <alignment horizontal="left"/>
    </xf>
    <xf numFmtId="0" fontId="25" fillId="0" borderId="1" xfId="8" applyFont="1" applyBorder="1"/>
    <xf numFmtId="0" fontId="25" fillId="0" borderId="1" xfId="186" applyFont="1" applyBorder="1"/>
    <xf numFmtId="0" fontId="25" fillId="0" borderId="1" xfId="194" applyFont="1" applyBorder="1"/>
    <xf numFmtId="0" fontId="25" fillId="0" borderId="3" xfId="183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1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168" fontId="25" fillId="0" borderId="0" xfId="0" applyNumberFormat="1" applyFont="1" applyFill="1" applyBorder="1" applyAlignment="1">
      <alignment horizontal="right"/>
    </xf>
    <xf numFmtId="168" fontId="25" fillId="0" borderId="1" xfId="0" applyNumberFormat="1" applyFont="1" applyFill="1" applyBorder="1" applyAlignment="1">
      <alignment horizontal="right"/>
    </xf>
    <xf numFmtId="169" fontId="10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right" wrapText="1"/>
    </xf>
    <xf numFmtId="169" fontId="10" fillId="0" borderId="1" xfId="0" applyNumberFormat="1" applyFont="1" applyBorder="1" applyAlignment="1">
      <alignment horizontal="right" wrapText="1"/>
    </xf>
    <xf numFmtId="170" fontId="10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justify" vertical="top" wrapText="1"/>
    </xf>
    <xf numFmtId="14" fontId="25" fillId="0" borderId="2" xfId="194" applyNumberFormat="1" applyFont="1" applyBorder="1" applyAlignment="1">
      <alignment wrapText="1"/>
    </xf>
    <xf numFmtId="0" fontId="25" fillId="0" borderId="1" xfId="194" applyFont="1" applyBorder="1" applyAlignment="1">
      <alignment wrapText="1"/>
    </xf>
    <xf numFmtId="14" fontId="25" fillId="0" borderId="1" xfId="194" applyNumberFormat="1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170" fontId="9" fillId="0" borderId="0" xfId="194" applyNumberFormat="1" applyFont="1"/>
    <xf numFmtId="0" fontId="10" fillId="0" borderId="1" xfId="0" applyFont="1" applyBorder="1" applyAlignment="1">
      <alignment horizontal="right" wrapText="1"/>
    </xf>
    <xf numFmtId="168" fontId="10" fillId="0" borderId="0" xfId="0" applyNumberFormat="1" applyFont="1" applyFill="1" applyAlignment="1">
      <alignment horizontal="right" wrapText="1"/>
    </xf>
    <xf numFmtId="0" fontId="1" fillId="0" borderId="0" xfId="188" applyFill="1"/>
    <xf numFmtId="0" fontId="25" fillId="0" borderId="1" xfId="188" applyFont="1" applyFill="1" applyBorder="1" applyAlignment="1"/>
    <xf numFmtId="0" fontId="25" fillId="0" borderId="1" xfId="188" applyFont="1" applyFill="1" applyBorder="1" applyAlignment="1">
      <alignment horizontal="right"/>
    </xf>
    <xf numFmtId="0" fontId="1" fillId="0" borderId="0" xfId="188" applyFill="1" applyBorder="1"/>
    <xf numFmtId="168" fontId="6" fillId="0" borderId="0" xfId="0" applyNumberFormat="1" applyFont="1"/>
    <xf numFmtId="0" fontId="10" fillId="0" borderId="4" xfId="0" applyFont="1" applyBorder="1" applyAlignment="1">
      <alignment horizontal="center" vertical="center" wrapText="1"/>
    </xf>
    <xf numFmtId="168" fontId="10" fillId="0" borderId="0" xfId="0" applyNumberFormat="1" applyFont="1" applyFill="1" applyBorder="1" applyAlignment="1">
      <alignment horizontal="right" wrapText="1"/>
    </xf>
    <xf numFmtId="171" fontId="10" fillId="0" borderId="0" xfId="0" applyNumberFormat="1" applyFont="1" applyAlignment="1">
      <alignment horizontal="right" wrapText="1"/>
    </xf>
    <xf numFmtId="0" fontId="1" fillId="0" borderId="0" xfId="0" applyFont="1"/>
    <xf numFmtId="0" fontId="1" fillId="0" borderId="1" xfId="0" applyFont="1" applyBorder="1"/>
    <xf numFmtId="0" fontId="1" fillId="0" borderId="0" xfId="184" applyBorder="1"/>
    <xf numFmtId="0" fontId="28" fillId="0" borderId="0" xfId="0" applyFont="1"/>
    <xf numFmtId="0" fontId="28" fillId="0" borderId="0" xfId="0" applyFont="1" applyAlignment="1">
      <alignment horizontal="left" wrapText="1"/>
    </xf>
    <xf numFmtId="0" fontId="5" fillId="0" borderId="0" xfId="194" applyFont="1" applyBorder="1"/>
    <xf numFmtId="0" fontId="1" fillId="0" borderId="0" xfId="192" applyBorder="1"/>
    <xf numFmtId="170" fontId="10" fillId="0" borderId="1" xfId="0" applyNumberFormat="1" applyFont="1" applyBorder="1" applyAlignment="1">
      <alignment horizontal="right" wrapText="1"/>
    </xf>
    <xf numFmtId="0" fontId="3" fillId="0" borderId="0" xfId="0" applyFont="1"/>
    <xf numFmtId="49" fontId="25" fillId="0" borderId="0" xfId="7" applyNumberFormat="1" applyFont="1" applyFill="1" applyBorder="1" applyAlignment="1">
      <alignment horizontal="left" wrapText="1"/>
    </xf>
    <xf numFmtId="0" fontId="6" fillId="0" borderId="0" xfId="0" applyFont="1" applyBorder="1"/>
    <xf numFmtId="0" fontId="11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1" fillId="0" borderId="2" xfId="183" applyBorder="1"/>
    <xf numFmtId="167" fontId="26" fillId="0" borderId="0" xfId="7" applyNumberFormat="1" applyFont="1" applyBorder="1" applyAlignment="1">
      <alignment wrapText="1"/>
    </xf>
    <xf numFmtId="0" fontId="27" fillId="0" borderId="0" xfId="0" applyFont="1" applyAlignment="1">
      <alignment horizontal="center" vertical="center" wrapText="1"/>
    </xf>
    <xf numFmtId="0" fontId="0" fillId="0" borderId="0" xfId="0" applyBorder="1"/>
    <xf numFmtId="0" fontId="25" fillId="0" borderId="1" xfId="194" applyFont="1" applyBorder="1" applyAlignment="1">
      <alignment vertical="justify"/>
    </xf>
    <xf numFmtId="0" fontId="25" fillId="0" borderId="1" xfId="194" applyFont="1" applyBorder="1" applyAlignment="1">
      <alignment horizontal="right" vertical="justify"/>
    </xf>
    <xf numFmtId="0" fontId="25" fillId="0" borderId="0" xfId="194" applyFont="1" applyBorder="1"/>
    <xf numFmtId="0" fontId="25" fillId="0" borderId="0" xfId="194" applyFont="1" applyFill="1" applyBorder="1" applyAlignment="1">
      <alignment horizontal="left"/>
    </xf>
    <xf numFmtId="0" fontId="25" fillId="0" borderId="1" xfId="185" applyFont="1" applyBorder="1" applyAlignment="1">
      <alignment horizontal="right" vertical="top"/>
    </xf>
    <xf numFmtId="0" fontId="1" fillId="0" borderId="0" xfId="185" applyAlignment="1">
      <alignment horizontal="right"/>
    </xf>
    <xf numFmtId="0" fontId="7" fillId="0" borderId="0" xfId="194" applyFont="1"/>
    <xf numFmtId="0" fontId="25" fillId="0" borderId="4" xfId="194" applyFont="1" applyBorder="1" applyAlignment="1">
      <alignment horizontal="center" vertical="top" wrapText="1"/>
    </xf>
    <xf numFmtId="0" fontId="25" fillId="0" borderId="5" xfId="194" applyFont="1" applyBorder="1" applyAlignment="1">
      <alignment horizontal="center" vertical="top" wrapText="1"/>
    </xf>
    <xf numFmtId="49" fontId="25" fillId="0" borderId="0" xfId="7" applyNumberFormat="1" applyFont="1" applyBorder="1" applyAlignment="1">
      <alignment horizontal="left" wrapText="1" indent="1"/>
    </xf>
    <xf numFmtId="168" fontId="25" fillId="0" borderId="0" xfId="0" applyNumberFormat="1" applyFont="1" applyFill="1" applyAlignment="1">
      <alignment horizontal="right"/>
    </xf>
    <xf numFmtId="49" fontId="25" fillId="0" borderId="0" xfId="7" applyNumberFormat="1" applyFont="1" applyAlignment="1">
      <alignment horizontal="left" wrapText="1" indent="1"/>
    </xf>
    <xf numFmtId="0" fontId="25" fillId="0" borderId="0" xfId="194" applyFont="1" applyBorder="1" applyAlignment="1">
      <alignment horizontal="left" wrapText="1" indent="1"/>
    </xf>
    <xf numFmtId="0" fontId="25" fillId="0" borderId="0" xfId="194" applyFont="1" applyBorder="1" applyAlignment="1">
      <alignment horizontal="left" vertical="center" wrapText="1" indent="1"/>
    </xf>
    <xf numFmtId="0" fontId="25" fillId="0" borderId="0" xfId="194" applyFont="1" applyFill="1" applyBorder="1" applyAlignment="1">
      <alignment horizontal="left" wrapText="1" indent="1"/>
    </xf>
    <xf numFmtId="0" fontId="25" fillId="0" borderId="1" xfId="194" applyFont="1" applyBorder="1" applyAlignment="1">
      <alignment horizontal="left" wrapText="1" indent="1"/>
    </xf>
    <xf numFmtId="0" fontId="24" fillId="0" borderId="0" xfId="0" applyFont="1" applyBorder="1" applyAlignment="1">
      <alignment vertical="center" wrapText="1"/>
    </xf>
    <xf numFmtId="0" fontId="25" fillId="0" borderId="4" xfId="194" applyFont="1" applyBorder="1" applyAlignment="1">
      <alignment horizontal="center" vertical="center" wrapText="1"/>
    </xf>
    <xf numFmtId="0" fontId="25" fillId="0" borderId="3" xfId="194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4" xfId="7" applyFont="1" applyBorder="1" applyAlignment="1">
      <alignment horizontal="center" vertical="center" wrapText="1"/>
    </xf>
    <xf numFmtId="0" fontId="25" fillId="0" borderId="5" xfId="7" applyFont="1" applyBorder="1" applyAlignment="1">
      <alignment horizontal="center" vertical="center" wrapText="1"/>
    </xf>
    <xf numFmtId="0" fontId="3" fillId="0" borderId="0" xfId="37" applyNumberFormat="1" applyFont="1" applyFill="1" applyBorder="1" applyAlignment="1" applyProtection="1">
      <alignment vertical="top" wrapText="1"/>
    </xf>
    <xf numFmtId="0" fontId="14" fillId="0" borderId="0" xfId="37" applyNumberFormat="1" applyFont="1" applyFill="1" applyBorder="1" applyAlignment="1" applyProtection="1">
      <alignment horizontal="right" vertical="top"/>
    </xf>
    <xf numFmtId="0" fontId="14" fillId="0" borderId="0" xfId="37" applyNumberFormat="1" applyFont="1" applyFill="1" applyBorder="1" applyAlignment="1" applyProtection="1">
      <alignment horizontal="right" vertical="top" wrapText="1"/>
    </xf>
    <xf numFmtId="0" fontId="15" fillId="0" borderId="0" xfId="0" applyFont="1" applyAlignment="1"/>
    <xf numFmtId="0" fontId="13" fillId="0" borderId="0" xfId="37" applyNumberFormat="1" applyFont="1" applyFill="1" applyBorder="1" applyAlignment="1" applyProtection="1"/>
    <xf numFmtId="0" fontId="4" fillId="0" borderId="0" xfId="37" applyNumberFormat="1" applyFont="1" applyFill="1" applyBorder="1" applyAlignment="1" applyProtection="1"/>
    <xf numFmtId="0" fontId="14" fillId="0" borderId="0" xfId="37" applyNumberFormat="1" applyFont="1" applyFill="1" applyBorder="1" applyAlignment="1" applyProtection="1">
      <alignment vertical="center"/>
    </xf>
    <xf numFmtId="49" fontId="24" fillId="0" borderId="0" xfId="0" applyNumberFormat="1" applyFont="1" applyBorder="1" applyAlignment="1">
      <alignment vertical="center" wrapText="1"/>
    </xf>
    <xf numFmtId="49" fontId="21" fillId="0" borderId="0" xfId="0" applyNumberFormat="1" applyFont="1" applyBorder="1" applyAlignment="1">
      <alignment vertical="center" wrapText="1"/>
    </xf>
    <xf numFmtId="168" fontId="10" fillId="0" borderId="0" xfId="0" applyNumberFormat="1" applyFont="1" applyBorder="1" applyAlignment="1">
      <alignment horizontal="right" wrapText="1"/>
    </xf>
    <xf numFmtId="169" fontId="10" fillId="0" borderId="0" xfId="0" applyNumberFormat="1" applyFont="1" applyAlignment="1">
      <alignment horizontal="left" wrapText="1"/>
    </xf>
    <xf numFmtId="170" fontId="10" fillId="0" borderId="0" xfId="0" applyNumberFormat="1" applyFont="1" applyBorder="1" applyAlignment="1">
      <alignment horizontal="right" wrapText="1"/>
    </xf>
    <xf numFmtId="0" fontId="25" fillId="0" borderId="4" xfId="194" applyFont="1" applyBorder="1" applyAlignment="1">
      <alignment horizontal="center" vertical="center" wrapText="1"/>
    </xf>
    <xf numFmtId="0" fontId="25" fillId="0" borderId="5" xfId="194" applyFont="1" applyBorder="1" applyAlignment="1">
      <alignment horizontal="center" vertical="center" wrapText="1"/>
    </xf>
    <xf numFmtId="170" fontId="10" fillId="0" borderId="2" xfId="0" applyNumberFormat="1" applyFont="1" applyBorder="1" applyAlignment="1">
      <alignment horizontal="right" wrapText="1"/>
    </xf>
    <xf numFmtId="0" fontId="24" fillId="0" borderId="0" xfId="0" applyFont="1" applyBorder="1" applyAlignment="1">
      <alignment horizontal="center" vertical="center"/>
    </xf>
    <xf numFmtId="0" fontId="29" fillId="0" borderId="0" xfId="0" applyFont="1"/>
    <xf numFmtId="0" fontId="30" fillId="0" borderId="0" xfId="1" applyFont="1" applyBorder="1" applyAlignment="1" applyProtection="1">
      <alignment vertical="center" wrapText="1"/>
    </xf>
    <xf numFmtId="0" fontId="25" fillId="0" borderId="4" xfId="194" applyFont="1" applyBorder="1" applyAlignment="1">
      <alignment horizontal="center" vertical="center" wrapText="1"/>
    </xf>
    <xf numFmtId="0" fontId="25" fillId="0" borderId="5" xfId="194" applyFont="1" applyBorder="1" applyAlignment="1">
      <alignment horizontal="center" vertical="center" wrapText="1"/>
    </xf>
    <xf numFmtId="14" fontId="26" fillId="0" borderId="2" xfId="194" applyNumberFormat="1" applyFont="1" applyBorder="1" applyAlignment="1">
      <alignment wrapText="1"/>
    </xf>
    <xf numFmtId="0" fontId="26" fillId="0" borderId="2" xfId="194" applyFont="1" applyBorder="1" applyAlignment="1"/>
    <xf numFmtId="0" fontId="31" fillId="0" borderId="0" xfId="0" applyFont="1"/>
    <xf numFmtId="168" fontId="32" fillId="0" borderId="0" xfId="0" applyNumberFormat="1" applyFont="1" applyFill="1" applyBorder="1" applyAlignment="1">
      <alignment horizontal="right" wrapText="1"/>
    </xf>
    <xf numFmtId="168" fontId="32" fillId="0" borderId="1" xfId="0" applyNumberFormat="1" applyFont="1" applyFill="1" applyBorder="1" applyAlignment="1">
      <alignment horizontal="right" wrapText="1"/>
    </xf>
    <xf numFmtId="168" fontId="3" fillId="0" borderId="0" xfId="7" applyNumberFormat="1" applyFont="1" applyFill="1" applyBorder="1" applyAlignment="1">
      <alignment horizontal="right"/>
    </xf>
    <xf numFmtId="168" fontId="3" fillId="0" borderId="1" xfId="7" applyNumberFormat="1" applyFont="1" applyFill="1" applyBorder="1" applyAlignment="1">
      <alignment horizontal="right"/>
    </xf>
    <xf numFmtId="170" fontId="32" fillId="0" borderId="0" xfId="0" applyNumberFormat="1" applyFont="1" applyFill="1" applyBorder="1" applyAlignment="1">
      <alignment horizontal="right" wrapText="1"/>
    </xf>
    <xf numFmtId="170" fontId="3" fillId="0" borderId="0" xfId="7" applyNumberFormat="1" applyFont="1" applyFill="1" applyBorder="1" applyAlignment="1">
      <alignment horizontal="right"/>
    </xf>
    <xf numFmtId="0" fontId="32" fillId="0" borderId="0" xfId="0" applyFont="1" applyFill="1" applyBorder="1" applyAlignment="1">
      <alignment horizontal="right" wrapText="1"/>
    </xf>
    <xf numFmtId="170" fontId="32" fillId="0" borderId="1" xfId="0" applyNumberFormat="1" applyFont="1" applyFill="1" applyBorder="1" applyAlignment="1">
      <alignment horizontal="right" wrapText="1"/>
    </xf>
    <xf numFmtId="166" fontId="3" fillId="0" borderId="0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0" fontId="32" fillId="0" borderId="1" xfId="0" applyFont="1" applyFill="1" applyBorder="1" applyAlignment="1">
      <alignment horizontal="right" wrapText="1"/>
    </xf>
    <xf numFmtId="3" fontId="3" fillId="0" borderId="0" xfId="7" applyNumberFormat="1" applyFont="1" applyFill="1" applyBorder="1" applyAlignment="1">
      <alignment horizontal="right"/>
    </xf>
    <xf numFmtId="169" fontId="32" fillId="0" borderId="0" xfId="0" applyNumberFormat="1" applyFont="1" applyFill="1" applyBorder="1" applyAlignment="1">
      <alignment horizontal="right" wrapText="1"/>
    </xf>
    <xf numFmtId="3" fontId="3" fillId="0" borderId="1" xfId="7" applyNumberFormat="1" applyFont="1" applyFill="1" applyBorder="1" applyAlignment="1">
      <alignment horizontal="right"/>
    </xf>
    <xf numFmtId="169" fontId="32" fillId="0" borderId="1" xfId="0" applyNumberFormat="1" applyFont="1" applyFill="1" applyBorder="1" applyAlignment="1">
      <alignment horizontal="right" wrapText="1"/>
    </xf>
    <xf numFmtId="0" fontId="1" fillId="0" borderId="0" xfId="192" applyFont="1" applyFill="1" applyBorder="1"/>
    <xf numFmtId="0" fontId="3" fillId="0" borderId="1" xfId="7" applyFont="1" applyFill="1" applyBorder="1" applyAlignment="1">
      <alignment vertical="justify"/>
    </xf>
    <xf numFmtId="0" fontId="3" fillId="0" borderId="0" xfId="7" applyFont="1" applyFill="1" applyBorder="1" applyAlignment="1">
      <alignment horizontal="right" vertical="justify"/>
    </xf>
    <xf numFmtId="0" fontId="3" fillId="0" borderId="4" xfId="7" applyFont="1" applyFill="1" applyBorder="1" applyAlignment="1">
      <alignment horizontal="center" vertical="center" wrapText="1"/>
    </xf>
    <xf numFmtId="49" fontId="17" fillId="0" borderId="0" xfId="7" applyNumberFormat="1" applyFont="1" applyFill="1" applyBorder="1" applyAlignment="1"/>
    <xf numFmtId="49" fontId="3" fillId="0" borderId="0" xfId="7" applyNumberFormat="1" applyFont="1" applyFill="1" applyBorder="1" applyAlignment="1">
      <alignment horizontal="left" wrapText="1"/>
    </xf>
    <xf numFmtId="0" fontId="3" fillId="0" borderId="0" xfId="0" applyFont="1" applyFill="1" applyBorder="1"/>
    <xf numFmtId="49" fontId="3" fillId="0" borderId="0" xfId="7" applyNumberFormat="1" applyFont="1" applyFill="1" applyBorder="1" applyAlignment="1"/>
    <xf numFmtId="49" fontId="3" fillId="0" borderId="0" xfId="7" applyNumberFormat="1" applyFont="1" applyFill="1" applyBorder="1" applyAlignment="1">
      <alignment horizontal="left"/>
    </xf>
    <xf numFmtId="49" fontId="3" fillId="0" borderId="1" xfId="7" applyNumberFormat="1" applyFont="1" applyFill="1" applyBorder="1" applyAlignment="1"/>
    <xf numFmtId="165" fontId="3" fillId="0" borderId="0" xfId="7" applyNumberFormat="1" applyFont="1" applyFill="1" applyBorder="1" applyAlignment="1">
      <alignment horizontal="right"/>
    </xf>
    <xf numFmtId="0" fontId="3" fillId="0" borderId="0" xfId="7" applyFont="1" applyFill="1" applyBorder="1" applyAlignment="1">
      <alignment vertical="justify"/>
    </xf>
    <xf numFmtId="165" fontId="3" fillId="0" borderId="1" xfId="7" applyNumberFormat="1" applyFont="1" applyFill="1" applyBorder="1" applyAlignment="1">
      <alignment horizontal="right"/>
    </xf>
    <xf numFmtId="169" fontId="32" fillId="0" borderId="2" xfId="0" applyNumberFormat="1" applyFont="1" applyFill="1" applyBorder="1" applyAlignment="1">
      <alignment horizontal="right" wrapText="1"/>
    </xf>
    <xf numFmtId="0" fontId="0" fillId="0" borderId="0" xfId="183" applyFont="1" applyFill="1" applyBorder="1" applyAlignment="1">
      <alignment horizontal="right"/>
    </xf>
    <xf numFmtId="49" fontId="25" fillId="0" borderId="2" xfId="7" applyNumberFormat="1" applyFont="1" applyFill="1" applyBorder="1" applyAlignment="1">
      <alignment horizontal="left"/>
    </xf>
    <xf numFmtId="169" fontId="32" fillId="0" borderId="2" xfId="0" applyNumberFormat="1" applyFont="1" applyFill="1" applyBorder="1" applyAlignment="1">
      <alignment horizontal="center" vertical="center" wrapText="1"/>
    </xf>
    <xf numFmtId="170" fontId="32" fillId="0" borderId="2" xfId="0" applyNumberFormat="1" applyFont="1" applyFill="1" applyBorder="1" applyAlignment="1">
      <alignment horizontal="center" vertical="center" wrapText="1"/>
    </xf>
    <xf numFmtId="0" fontId="25" fillId="0" borderId="0" xfId="186" applyFont="1" applyBorder="1" applyAlignment="1"/>
    <xf numFmtId="0" fontId="3" fillId="0" borderId="0" xfId="194" applyFont="1" applyBorder="1" applyAlignment="1"/>
    <xf numFmtId="166" fontId="3" fillId="0" borderId="0" xfId="7" applyNumberFormat="1" applyFont="1" applyFill="1" applyBorder="1" applyAlignment="1">
      <alignment horizontal="right"/>
    </xf>
    <xf numFmtId="168" fontId="3" fillId="0" borderId="0" xfId="0" applyNumberFormat="1" applyFont="1" applyFill="1" applyBorder="1" applyAlignment="1">
      <alignment horizontal="right"/>
    </xf>
    <xf numFmtId="167" fontId="10" fillId="0" borderId="0" xfId="0" applyNumberFormat="1" applyFont="1" applyAlignment="1">
      <alignment horizontal="right" wrapText="1"/>
    </xf>
    <xf numFmtId="167" fontId="10" fillId="0" borderId="1" xfId="0" applyNumberFormat="1" applyFont="1" applyBorder="1" applyAlignment="1">
      <alignment horizontal="right" wrapText="1"/>
    </xf>
    <xf numFmtId="168" fontId="3" fillId="0" borderId="1" xfId="0" applyNumberFormat="1" applyFont="1" applyFill="1" applyBorder="1" applyAlignment="1">
      <alignment horizontal="right" wrapText="1"/>
    </xf>
    <xf numFmtId="167" fontId="3" fillId="0" borderId="1" xfId="0" applyNumberFormat="1" applyFont="1" applyFill="1" applyBorder="1" applyAlignment="1">
      <alignment horizontal="right" wrapText="1"/>
    </xf>
    <xf numFmtId="167" fontId="3" fillId="0" borderId="0" xfId="7" applyNumberFormat="1" applyFont="1" applyFill="1" applyBorder="1" applyAlignment="1">
      <alignment horizontal="right"/>
    </xf>
    <xf numFmtId="167" fontId="3" fillId="0" borderId="2" xfId="7" applyNumberFormat="1" applyFont="1" applyFill="1" applyBorder="1" applyAlignment="1">
      <alignment horizontal="right"/>
    </xf>
    <xf numFmtId="167" fontId="32" fillId="0" borderId="0" xfId="0" applyNumberFormat="1" applyFont="1" applyFill="1" applyBorder="1" applyAlignment="1">
      <alignment horizontal="right" wrapText="1"/>
    </xf>
    <xf numFmtId="167" fontId="3" fillId="0" borderId="0" xfId="0" applyNumberFormat="1" applyFont="1" applyFill="1" applyBorder="1" applyAlignment="1">
      <alignment horizontal="right" wrapText="1"/>
    </xf>
    <xf numFmtId="168" fontId="3" fillId="0" borderId="0" xfId="0" applyNumberFormat="1" applyFont="1" applyFill="1" applyBorder="1" applyAlignment="1">
      <alignment horizontal="right" wrapText="1"/>
    </xf>
    <xf numFmtId="167" fontId="32" fillId="0" borderId="1" xfId="0" applyNumberFormat="1" applyFont="1" applyFill="1" applyBorder="1" applyAlignment="1">
      <alignment horizontal="right" wrapText="1"/>
    </xf>
    <xf numFmtId="167" fontId="3" fillId="0" borderId="1" xfId="7" applyNumberFormat="1" applyFont="1" applyFill="1" applyBorder="1" applyAlignment="1">
      <alignment horizontal="right"/>
    </xf>
    <xf numFmtId="168" fontId="3" fillId="0" borderId="1" xfId="0" applyNumberFormat="1" applyFont="1" applyFill="1" applyBorder="1" applyAlignment="1">
      <alignment horizontal="right"/>
    </xf>
    <xf numFmtId="3" fontId="25" fillId="0" borderId="1" xfId="7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right" wrapText="1"/>
    </xf>
    <xf numFmtId="3" fontId="25" fillId="0" borderId="0" xfId="7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>
      <alignment horizontal="right" wrapText="1"/>
    </xf>
    <xf numFmtId="169" fontId="3" fillId="0" borderId="1" xfId="0" applyNumberFormat="1" applyFont="1" applyFill="1" applyBorder="1" applyAlignment="1">
      <alignment horizontal="right" wrapText="1"/>
    </xf>
    <xf numFmtId="165" fontId="25" fillId="0" borderId="2" xfId="7" applyNumberFormat="1" applyFont="1" applyFill="1" applyBorder="1" applyAlignment="1">
      <alignment horizontal="right"/>
    </xf>
    <xf numFmtId="165" fontId="3" fillId="0" borderId="2" xfId="7" applyNumberFormat="1" applyFont="1" applyFill="1" applyBorder="1" applyAlignment="1">
      <alignment horizontal="right"/>
    </xf>
    <xf numFmtId="169" fontId="10" fillId="0" borderId="0" xfId="0" applyNumberFormat="1" applyFont="1" applyBorder="1" applyAlignment="1">
      <alignment horizontal="right" wrapText="1"/>
    </xf>
    <xf numFmtId="169" fontId="10" fillId="0" borderId="0" xfId="0" applyNumberFormat="1" applyFont="1" applyAlignment="1">
      <alignment horizontal="right" vertical="center" wrapText="1"/>
    </xf>
    <xf numFmtId="170" fontId="10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169" fontId="10" fillId="0" borderId="1" xfId="0" applyNumberFormat="1" applyFont="1" applyBorder="1" applyAlignment="1">
      <alignment horizontal="right" vertical="center" wrapText="1"/>
    </xf>
    <xf numFmtId="170" fontId="10" fillId="0" borderId="1" xfId="0" applyNumberFormat="1" applyFont="1" applyBorder="1" applyAlignment="1">
      <alignment horizontal="right" vertical="center" wrapText="1"/>
    </xf>
    <xf numFmtId="169" fontId="10" fillId="0" borderId="2" xfId="0" applyNumberFormat="1" applyFont="1" applyBorder="1" applyAlignment="1">
      <alignment horizontal="right" vertical="center" wrapText="1"/>
    </xf>
    <xf numFmtId="170" fontId="10" fillId="0" borderId="2" xfId="0" applyNumberFormat="1" applyFont="1" applyBorder="1" applyAlignment="1">
      <alignment horizontal="right" vertical="center" wrapText="1"/>
    </xf>
    <xf numFmtId="169" fontId="10" fillId="0" borderId="2" xfId="0" applyNumberFormat="1" applyFont="1" applyFill="1" applyBorder="1" applyAlignment="1">
      <alignment horizontal="right" vertical="center" wrapText="1"/>
    </xf>
    <xf numFmtId="169" fontId="10" fillId="0" borderId="0" xfId="0" applyNumberFormat="1" applyFont="1" applyBorder="1" applyAlignment="1">
      <alignment horizontal="right" vertical="center" wrapText="1"/>
    </xf>
    <xf numFmtId="170" fontId="10" fillId="0" borderId="0" xfId="0" applyNumberFormat="1" applyFont="1" applyBorder="1" applyAlignment="1">
      <alignment horizontal="right" vertical="center" wrapText="1"/>
    </xf>
    <xf numFmtId="169" fontId="10" fillId="0" borderId="0" xfId="0" applyNumberFormat="1" applyFont="1" applyFill="1" applyBorder="1" applyAlignment="1">
      <alignment horizontal="right" vertical="center" wrapText="1"/>
    </xf>
    <xf numFmtId="169" fontId="10" fillId="0" borderId="1" xfId="0" applyNumberFormat="1" applyFont="1" applyFill="1" applyBorder="1" applyAlignment="1">
      <alignment horizontal="right" vertical="center" wrapText="1"/>
    </xf>
    <xf numFmtId="169" fontId="10" fillId="0" borderId="0" xfId="0" applyNumberFormat="1" applyFont="1" applyFill="1" applyAlignment="1">
      <alignment horizontal="right" vertical="center" wrapText="1"/>
    </xf>
    <xf numFmtId="170" fontId="32" fillId="0" borderId="2" xfId="0" applyNumberFormat="1" applyFont="1" applyFill="1" applyBorder="1" applyAlignment="1">
      <alignment horizontal="right" wrapText="1"/>
    </xf>
    <xf numFmtId="0" fontId="0" fillId="0" borderId="0" xfId="186" applyFont="1" applyBorder="1" applyAlignment="1">
      <alignment horizontal="right"/>
    </xf>
    <xf numFmtId="0" fontId="0" fillId="0" borderId="1" xfId="186" applyFont="1" applyBorder="1" applyAlignment="1">
      <alignment horizontal="right"/>
    </xf>
    <xf numFmtId="0" fontId="1" fillId="0" borderId="1" xfId="186" applyBorder="1"/>
    <xf numFmtId="167" fontId="10" fillId="0" borderId="0" xfId="0" applyNumberFormat="1" applyFont="1" applyFill="1" applyAlignment="1">
      <alignment horizontal="right" wrapText="1"/>
    </xf>
    <xf numFmtId="169" fontId="10" fillId="0" borderId="0" xfId="0" applyNumberFormat="1" applyFont="1" applyFill="1" applyAlignment="1">
      <alignment horizontal="right" wrapText="1"/>
    </xf>
    <xf numFmtId="0" fontId="3" fillId="0" borderId="5" xfId="7" applyFont="1" applyFill="1" applyBorder="1" applyAlignment="1">
      <alignment horizontal="center" vertical="center" wrapText="1"/>
    </xf>
    <xf numFmtId="14" fontId="25" fillId="0" borderId="1" xfId="194" applyNumberFormat="1" applyFont="1" applyFill="1" applyBorder="1" applyAlignment="1">
      <alignment horizontal="left"/>
    </xf>
    <xf numFmtId="49" fontId="25" fillId="0" borderId="1" xfId="7" applyNumberFormat="1" applyFont="1" applyBorder="1" applyAlignment="1">
      <alignment horizontal="left"/>
    </xf>
    <xf numFmtId="0" fontId="25" fillId="0" borderId="1" xfId="190" applyFont="1" applyBorder="1"/>
    <xf numFmtId="49" fontId="26" fillId="0" borderId="2" xfId="7" applyNumberFormat="1" applyFont="1" applyBorder="1" applyAlignment="1">
      <alignment horizontal="left" wrapText="1"/>
    </xf>
    <xf numFmtId="49" fontId="25" fillId="0" borderId="0" xfId="7" applyNumberFormat="1" applyFont="1" applyAlignment="1">
      <alignment horizontal="left" wrapText="1"/>
    </xf>
    <xf numFmtId="49" fontId="25" fillId="0" borderId="0" xfId="7" applyNumberFormat="1" applyFont="1" applyAlignment="1">
      <alignment horizontal="left"/>
    </xf>
    <xf numFmtId="168" fontId="25" fillId="0" borderId="1" xfId="7" applyNumberFormat="1" applyFont="1" applyBorder="1" applyAlignment="1">
      <alignment horizontal="right"/>
    </xf>
    <xf numFmtId="0" fontId="25" fillId="0" borderId="1" xfId="188" applyFont="1" applyBorder="1"/>
    <xf numFmtId="49" fontId="25" fillId="0" borderId="0" xfId="7" applyNumberFormat="1" applyFont="1"/>
    <xf numFmtId="49" fontId="25" fillId="0" borderId="1" xfId="7" applyNumberFormat="1" applyFont="1" applyBorder="1"/>
    <xf numFmtId="0" fontId="10" fillId="0" borderId="2" xfId="0" applyFont="1" applyBorder="1" applyAlignment="1">
      <alignment horizontal="right" wrapText="1"/>
    </xf>
    <xf numFmtId="0" fontId="25" fillId="2" borderId="0" xfId="194" applyFont="1" applyFill="1" applyAlignment="1"/>
    <xf numFmtId="49" fontId="25" fillId="0" borderId="0" xfId="7" applyNumberFormat="1" applyFont="1" applyBorder="1" applyAlignment="1">
      <alignment horizontal="left" wrapText="1" indent="1"/>
    </xf>
    <xf numFmtId="165" fontId="25" fillId="0" borderId="0" xfId="7" applyNumberFormat="1" applyFont="1" applyFill="1" applyBorder="1" applyAlignment="1">
      <alignment horizontal="right"/>
    </xf>
    <xf numFmtId="49" fontId="25" fillId="0" borderId="1" xfId="7" applyNumberFormat="1" applyFont="1" applyFill="1" applyBorder="1" applyAlignment="1">
      <alignment horizontal="left"/>
    </xf>
    <xf numFmtId="49" fontId="25" fillId="0" borderId="0" xfId="7" applyNumberFormat="1" applyFont="1" applyFill="1" applyBorder="1" applyAlignment="1">
      <alignment horizontal="left"/>
    </xf>
    <xf numFmtId="0" fontId="25" fillId="0" borderId="1" xfId="190" applyFont="1" applyBorder="1" applyAlignment="1">
      <alignment horizontal="right"/>
    </xf>
    <xf numFmtId="0" fontId="25" fillId="0" borderId="1" xfId="193" applyFont="1" applyBorder="1" applyAlignment="1">
      <alignment horizontal="right" vertical="justify"/>
    </xf>
    <xf numFmtId="49" fontId="26" fillId="0" borderId="0" xfId="7" applyNumberFormat="1" applyFont="1" applyAlignment="1"/>
    <xf numFmtId="49" fontId="25" fillId="0" borderId="0" xfId="7" applyNumberFormat="1" applyFont="1" applyAlignment="1"/>
    <xf numFmtId="0" fontId="25" fillId="0" borderId="0" xfId="7" applyFont="1"/>
    <xf numFmtId="0" fontId="25" fillId="0" borderId="1" xfId="7" applyFont="1" applyBorder="1" applyAlignment="1">
      <alignment horizontal="right"/>
    </xf>
    <xf numFmtId="0" fontId="25" fillId="0" borderId="3" xfId="183" applyFont="1" applyBorder="1" applyAlignment="1">
      <alignment horizontal="center" vertical="center"/>
    </xf>
    <xf numFmtId="0" fontId="25" fillId="0" borderId="4" xfId="194" applyFont="1" applyBorder="1" applyAlignment="1">
      <alignment horizontal="center" vertical="center" wrapText="1"/>
    </xf>
    <xf numFmtId="0" fontId="25" fillId="0" borderId="4" xfId="7" applyFont="1" applyBorder="1" applyAlignment="1">
      <alignment horizontal="center" vertical="center" wrapText="1"/>
    </xf>
    <xf numFmtId="0" fontId="25" fillId="0" borderId="5" xfId="7" applyFont="1" applyBorder="1" applyAlignment="1">
      <alignment horizontal="center" vertical="center" wrapText="1"/>
    </xf>
    <xf numFmtId="0" fontId="25" fillId="0" borderId="5" xfId="194" applyFont="1" applyBorder="1" applyAlignment="1">
      <alignment horizontal="center" vertical="center" wrapText="1"/>
    </xf>
    <xf numFmtId="168" fontId="10" fillId="0" borderId="0" xfId="0" applyNumberFormat="1" applyFont="1" applyAlignment="1">
      <alignment horizontal="right" wrapText="1"/>
    </xf>
    <xf numFmtId="168" fontId="10" fillId="0" borderId="1" xfId="0" applyNumberFormat="1" applyFont="1" applyBorder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49" fontId="25" fillId="0" borderId="0" xfId="7" applyNumberFormat="1" applyFont="1" applyFill="1" applyBorder="1" applyAlignment="1">
      <alignment horizontal="left" wrapText="1"/>
    </xf>
    <xf numFmtId="0" fontId="25" fillId="0" borderId="4" xfId="194" applyFont="1" applyBorder="1" applyAlignment="1">
      <alignment horizontal="center" vertical="center" wrapText="1"/>
    </xf>
    <xf numFmtId="0" fontId="25" fillId="0" borderId="5" xfId="194" applyFont="1" applyBorder="1" applyAlignment="1">
      <alignment horizontal="center" vertical="center" wrapText="1"/>
    </xf>
    <xf numFmtId="3" fontId="25" fillId="0" borderId="0" xfId="7" applyNumberFormat="1" applyFont="1" applyBorder="1" applyAlignment="1">
      <alignment horizontal="right"/>
    </xf>
    <xf numFmtId="168" fontId="25" fillId="0" borderId="0" xfId="7" applyNumberFormat="1" applyFont="1" applyBorder="1" applyAlignment="1">
      <alignment horizontal="right"/>
    </xf>
    <xf numFmtId="165" fontId="25" fillId="0" borderId="0" xfId="7" applyNumberFormat="1" applyFont="1" applyBorder="1" applyAlignment="1">
      <alignment horizontal="right"/>
    </xf>
    <xf numFmtId="3" fontId="25" fillId="0" borderId="1" xfId="7" applyNumberFormat="1" applyFont="1" applyBorder="1" applyAlignment="1">
      <alignment horizontal="right"/>
    </xf>
    <xf numFmtId="165" fontId="25" fillId="0" borderId="1" xfId="7" applyNumberFormat="1" applyFont="1" applyBorder="1" applyAlignment="1">
      <alignment horizontal="right"/>
    </xf>
    <xf numFmtId="0" fontId="29" fillId="0" borderId="0" xfId="0" applyFont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169" fontId="10" fillId="0" borderId="2" xfId="0" applyNumberFormat="1" applyFont="1" applyFill="1" applyBorder="1" applyAlignment="1">
      <alignment horizontal="right" wrapText="1"/>
    </xf>
    <xf numFmtId="169" fontId="10" fillId="0" borderId="0" xfId="0" applyNumberFormat="1" applyFont="1" applyFill="1" applyBorder="1" applyAlignment="1">
      <alignment horizontal="right" wrapText="1"/>
    </xf>
    <xf numFmtId="0" fontId="10" fillId="0" borderId="0" xfId="0" applyFont="1" applyFill="1" applyAlignment="1">
      <alignment horizontal="right" wrapText="1"/>
    </xf>
    <xf numFmtId="0" fontId="10" fillId="0" borderId="0" xfId="0" applyFont="1" applyFill="1" applyBorder="1" applyAlignment="1">
      <alignment horizontal="right" wrapText="1"/>
    </xf>
    <xf numFmtId="0" fontId="0" fillId="0" borderId="0" xfId="175" applyFont="1" applyFill="1" applyAlignment="1">
      <alignment horizontal="right"/>
    </xf>
    <xf numFmtId="169" fontId="10" fillId="0" borderId="1" xfId="0" applyNumberFormat="1" applyFont="1" applyFill="1" applyBorder="1" applyAlignment="1">
      <alignment horizontal="right" wrapText="1"/>
    </xf>
    <xf numFmtId="168" fontId="25" fillId="0" borderId="1" xfId="7" applyNumberFormat="1" applyFont="1" applyFill="1" applyBorder="1" applyAlignment="1">
      <alignment horizontal="right"/>
    </xf>
    <xf numFmtId="166" fontId="25" fillId="0" borderId="2" xfId="0" applyNumberFormat="1" applyFont="1" applyFill="1" applyBorder="1" applyAlignment="1">
      <alignment horizontal="right"/>
    </xf>
    <xf numFmtId="166" fontId="25" fillId="0" borderId="0" xfId="0" applyNumberFormat="1" applyFont="1" applyFill="1" applyBorder="1" applyAlignment="1">
      <alignment horizontal="right"/>
    </xf>
    <xf numFmtId="168" fontId="25" fillId="0" borderId="0" xfId="0" applyNumberFormat="1" applyFont="1" applyBorder="1" applyAlignment="1">
      <alignment horizontal="right"/>
    </xf>
    <xf numFmtId="166" fontId="25" fillId="0" borderId="1" xfId="0" applyNumberFormat="1" applyFont="1" applyFill="1" applyBorder="1" applyAlignment="1">
      <alignment horizontal="right"/>
    </xf>
    <xf numFmtId="168" fontId="25" fillId="0" borderId="1" xfId="0" applyNumberFormat="1" applyFont="1" applyBorder="1" applyAlignment="1">
      <alignment horizontal="right"/>
    </xf>
    <xf numFmtId="3" fontId="25" fillId="0" borderId="0" xfId="0" applyNumberFormat="1" applyFont="1" applyAlignment="1">
      <alignment horizontal="right"/>
    </xf>
    <xf numFmtId="0" fontId="14" fillId="0" borderId="0" xfId="37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vertical="top" wrapText="1"/>
    </xf>
    <xf numFmtId="0" fontId="12" fillId="0" borderId="0" xfId="37" applyNumberFormat="1" applyFont="1" applyFill="1" applyBorder="1" applyAlignment="1" applyProtection="1">
      <alignment horizontal="left" vertical="center" wrapText="1"/>
    </xf>
    <xf numFmtId="0" fontId="21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24" fillId="0" borderId="0" xfId="194" applyFont="1" applyBorder="1" applyAlignment="1">
      <alignment horizontal="center" vertical="center" wrapText="1"/>
    </xf>
    <xf numFmtId="0" fontId="25" fillId="0" borderId="3" xfId="194" applyFont="1" applyBorder="1" applyAlignment="1">
      <alignment horizontal="center" vertical="center"/>
    </xf>
    <xf numFmtId="0" fontId="25" fillId="0" borderId="4" xfId="194" applyFont="1" applyBorder="1" applyAlignment="1">
      <alignment horizontal="center" vertical="center" wrapText="1"/>
    </xf>
    <xf numFmtId="0" fontId="25" fillId="0" borderId="5" xfId="194" applyFont="1" applyBorder="1" applyAlignment="1">
      <alignment horizontal="center" vertical="center" wrapText="1"/>
    </xf>
    <xf numFmtId="0" fontId="25" fillId="0" borderId="6" xfId="194" applyFont="1" applyBorder="1" applyAlignment="1">
      <alignment horizontal="center" vertical="center" wrapText="1"/>
    </xf>
    <xf numFmtId="0" fontId="25" fillId="0" borderId="6" xfId="194" applyFont="1" applyBorder="1" applyAlignment="1">
      <alignment horizontal="center" vertical="center"/>
    </xf>
    <xf numFmtId="0" fontId="26" fillId="0" borderId="0" xfId="194" applyFont="1" applyBorder="1" applyAlignment="1">
      <alignment horizontal="center" vertical="center" wrapText="1"/>
    </xf>
    <xf numFmtId="0" fontId="26" fillId="0" borderId="2" xfId="194" applyFont="1" applyBorder="1" applyAlignment="1">
      <alignment horizontal="center" vertical="center" wrapText="1"/>
    </xf>
    <xf numFmtId="0" fontId="24" fillId="0" borderId="0" xfId="7" applyFont="1" applyAlignment="1">
      <alignment horizontal="center" vertical="center" wrapText="1"/>
    </xf>
    <xf numFmtId="0" fontId="22" fillId="0" borderId="7" xfId="184" applyFont="1" applyBorder="1" applyAlignment="1">
      <alignment horizontal="center" vertical="center"/>
    </xf>
    <xf numFmtId="0" fontId="22" fillId="0" borderId="8" xfId="184" applyFont="1" applyBorder="1" applyAlignment="1">
      <alignment horizontal="center" vertical="center"/>
    </xf>
    <xf numFmtId="0" fontId="25" fillId="0" borderId="4" xfId="194" applyFont="1" applyBorder="1" applyAlignment="1">
      <alignment horizontal="center" vertical="center"/>
    </xf>
    <xf numFmtId="0" fontId="25" fillId="0" borderId="5" xfId="194" applyFont="1" applyBorder="1" applyAlignment="1">
      <alignment horizontal="center" vertical="center"/>
    </xf>
    <xf numFmtId="167" fontId="24" fillId="0" borderId="0" xfId="0" applyNumberFormat="1" applyFont="1" applyFill="1" applyAlignment="1">
      <alignment horizontal="center" vertical="center" wrapText="1"/>
    </xf>
    <xf numFmtId="167" fontId="25" fillId="0" borderId="3" xfId="0" applyNumberFormat="1" applyFont="1" applyBorder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/>
    </xf>
    <xf numFmtId="0" fontId="24" fillId="0" borderId="0" xfId="187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top" wrapText="1"/>
    </xf>
    <xf numFmtId="0" fontId="25" fillId="0" borderId="6" xfId="0" applyFont="1" applyBorder="1" applyAlignment="1">
      <alignment horizontal="center" vertical="top"/>
    </xf>
    <xf numFmtId="0" fontId="22" fillId="0" borderId="7" xfId="184" applyFont="1" applyFill="1" applyBorder="1" applyAlignment="1">
      <alignment horizontal="center" vertical="center"/>
    </xf>
    <xf numFmtId="0" fontId="22" fillId="0" borderId="8" xfId="184" applyFont="1" applyFill="1" applyBorder="1" applyAlignment="1">
      <alignment horizontal="center" vertical="center"/>
    </xf>
    <xf numFmtId="0" fontId="24" fillId="0" borderId="0" xfId="188" applyFont="1" applyFill="1" applyAlignment="1">
      <alignment horizontal="center" vertical="center" wrapText="1"/>
    </xf>
    <xf numFmtId="0" fontId="24" fillId="0" borderId="0" xfId="189" applyFont="1" applyAlignment="1">
      <alignment horizontal="center" vertical="center" wrapText="1"/>
    </xf>
    <xf numFmtId="0" fontId="24" fillId="0" borderId="0" xfId="190" applyFont="1" applyAlignment="1">
      <alignment horizontal="center" vertical="center" wrapText="1"/>
    </xf>
    <xf numFmtId="164" fontId="16" fillId="0" borderId="0" xfId="4" applyFont="1" applyFill="1" applyBorder="1" applyAlignment="1">
      <alignment horizontal="center" vertical="center" wrapText="1"/>
    </xf>
    <xf numFmtId="0" fontId="25" fillId="0" borderId="5" xfId="7" applyFont="1" applyBorder="1" applyAlignment="1">
      <alignment horizontal="center" vertical="center" wrapText="1"/>
    </xf>
    <xf numFmtId="0" fontId="25" fillId="0" borderId="6" xfId="7" applyFont="1" applyBorder="1" applyAlignment="1">
      <alignment horizontal="center" vertical="center" wrapText="1"/>
    </xf>
    <xf numFmtId="0" fontId="26" fillId="0" borderId="3" xfId="7" applyFont="1" applyBorder="1" applyAlignment="1">
      <alignment horizontal="center" vertical="center"/>
    </xf>
    <xf numFmtId="0" fontId="25" fillId="0" borderId="3" xfId="7" applyFont="1" applyBorder="1" applyAlignment="1">
      <alignment horizontal="center" vertical="center" wrapText="1"/>
    </xf>
    <xf numFmtId="164" fontId="24" fillId="0" borderId="0" xfId="2" applyFont="1" applyAlignment="1">
      <alignment horizontal="center" vertical="center" wrapText="1"/>
    </xf>
    <xf numFmtId="0" fontId="17" fillId="0" borderId="3" xfId="7" applyFont="1" applyFill="1" applyBorder="1" applyAlignment="1">
      <alignment horizontal="center" vertical="center"/>
    </xf>
    <xf numFmtId="0" fontId="3" fillId="0" borderId="5" xfId="7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center" vertical="center" wrapText="1"/>
    </xf>
    <xf numFmtId="0" fontId="24" fillId="0" borderId="0" xfId="192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164" fontId="24" fillId="0" borderId="0" xfId="5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64" fontId="16" fillId="0" borderId="0" xfId="3" applyFont="1" applyFill="1" applyBorder="1" applyAlignment="1">
      <alignment horizontal="center" vertical="center" wrapText="1"/>
    </xf>
    <xf numFmtId="0" fontId="24" fillId="0" borderId="0" xfId="175" applyFont="1" applyAlignment="1">
      <alignment horizontal="center" vertical="center" wrapText="1"/>
    </xf>
    <xf numFmtId="167" fontId="24" fillId="0" borderId="0" xfId="176" applyNumberFormat="1" applyFont="1" applyAlignment="1">
      <alignment horizontal="center" vertical="center" wrapText="1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4" fillId="0" borderId="0" xfId="177" applyFont="1" applyAlignment="1">
      <alignment horizontal="center" vertical="center" wrapText="1"/>
    </xf>
    <xf numFmtId="0" fontId="22" fillId="0" borderId="13" xfId="184" applyFont="1" applyBorder="1" applyAlignment="1">
      <alignment horizontal="center" vertical="center"/>
    </xf>
    <xf numFmtId="0" fontId="24" fillId="0" borderId="0" xfId="178" applyFont="1" applyAlignment="1">
      <alignment horizontal="center" vertical="center" wrapText="1"/>
    </xf>
    <xf numFmtId="0" fontId="24" fillId="0" borderId="0" xfId="179" applyFont="1" applyAlignment="1">
      <alignment horizontal="center" vertical="center" wrapText="1"/>
    </xf>
    <xf numFmtId="0" fontId="24" fillId="0" borderId="0" xfId="180" applyFont="1" applyAlignment="1">
      <alignment horizontal="center" vertical="center" wrapText="1"/>
    </xf>
    <xf numFmtId="0" fontId="24" fillId="0" borderId="0" xfId="181" applyFont="1" applyAlignment="1">
      <alignment horizontal="center" vertical="center" wrapText="1"/>
    </xf>
    <xf numFmtId="0" fontId="24" fillId="0" borderId="0" xfId="182" applyFont="1" applyAlignment="1">
      <alignment horizontal="center" vertical="center" wrapText="1"/>
    </xf>
    <xf numFmtId="0" fontId="24" fillId="0" borderId="0" xfId="183" applyFont="1" applyAlignment="1">
      <alignment horizontal="center" vertical="center" wrapText="1"/>
    </xf>
    <xf numFmtId="0" fontId="25" fillId="0" borderId="4" xfId="185" applyFont="1" applyBorder="1" applyAlignment="1">
      <alignment horizontal="center" vertical="center" wrapText="1"/>
    </xf>
    <xf numFmtId="0" fontId="25" fillId="0" borderId="5" xfId="185" applyFont="1" applyBorder="1" applyAlignment="1">
      <alignment horizontal="center" vertical="center" wrapText="1"/>
    </xf>
    <xf numFmtId="0" fontId="24" fillId="0" borderId="0" xfId="185" applyFont="1" applyAlignment="1">
      <alignment horizontal="center" vertical="center" wrapText="1"/>
    </xf>
    <xf numFmtId="0" fontId="25" fillId="0" borderId="3" xfId="185" applyFont="1" applyBorder="1" applyAlignment="1">
      <alignment horizontal="center" vertical="center"/>
    </xf>
    <xf numFmtId="0" fontId="25" fillId="0" borderId="4" xfId="185" applyFont="1" applyBorder="1" applyAlignment="1">
      <alignment horizontal="center" vertical="center"/>
    </xf>
    <xf numFmtId="0" fontId="25" fillId="0" borderId="5" xfId="185" applyFont="1" applyBorder="1" applyAlignment="1">
      <alignment horizontal="center" vertical="center"/>
    </xf>
    <xf numFmtId="0" fontId="24" fillId="0" borderId="0" xfId="186" applyFont="1" applyAlignment="1">
      <alignment horizontal="center" vertical="center" wrapText="1"/>
    </xf>
    <xf numFmtId="0" fontId="25" fillId="0" borderId="3" xfId="186" applyFont="1" applyBorder="1" applyAlignment="1">
      <alignment horizontal="center" vertical="center"/>
    </xf>
    <xf numFmtId="0" fontId="25" fillId="0" borderId="4" xfId="186" applyFont="1" applyBorder="1" applyAlignment="1">
      <alignment horizontal="center" vertical="center" wrapText="1"/>
    </xf>
    <xf numFmtId="0" fontId="25" fillId="0" borderId="5" xfId="186" applyFont="1" applyBorder="1" applyAlignment="1">
      <alignment horizontal="center" vertical="center" wrapText="1"/>
    </xf>
    <xf numFmtId="0" fontId="25" fillId="0" borderId="11" xfId="186" applyFont="1" applyBorder="1" applyAlignment="1">
      <alignment horizontal="center" vertical="center" wrapText="1"/>
    </xf>
    <xf numFmtId="0" fontId="25" fillId="0" borderId="4" xfId="186" applyFont="1" applyBorder="1" applyAlignment="1">
      <alignment horizontal="center" vertical="center"/>
    </xf>
    <xf numFmtId="0" fontId="25" fillId="0" borderId="5" xfId="186" applyFont="1" applyBorder="1" applyAlignment="1">
      <alignment horizontal="center" vertical="center"/>
    </xf>
    <xf numFmtId="3" fontId="10" fillId="0" borderId="0" xfId="0" applyNumberFormat="1" applyFont="1" applyAlignment="1">
      <alignment horizontal="right" wrapText="1"/>
    </xf>
  </cellXfs>
  <cellStyles count="195">
    <cellStyle name="Гиперссылка" xfId="1" builtinId="8"/>
    <cellStyle name="Денежный_tabsv911" xfId="2"/>
    <cellStyle name="Денежный_tabsv913" xfId="3"/>
    <cellStyle name="Денежный_tabsv914" xfId="4"/>
    <cellStyle name="Денежный_tabsv99" xfId="5"/>
    <cellStyle name="Обычный" xfId="0" builtinId="0"/>
    <cellStyle name="Обычный 11" xfId="6"/>
    <cellStyle name="Обычный 2" xfId="7"/>
    <cellStyle name="Обычный 2 10" xfId="8"/>
    <cellStyle name="Обычный 2 11" xfId="9"/>
    <cellStyle name="Обычный 2 12" xfId="10"/>
    <cellStyle name="Обычный 2 13" xfId="11"/>
    <cellStyle name="Обычный 2 14" xfId="12"/>
    <cellStyle name="Обычный 2 15" xfId="13"/>
    <cellStyle name="Обычный 2 16" xfId="14"/>
    <cellStyle name="Обычный 2 17" xfId="15"/>
    <cellStyle name="Обычный 2 17 2" xfId="16"/>
    <cellStyle name="Обычный 2 17 2 2" xfId="17"/>
    <cellStyle name="Обычный 2 18" xfId="18"/>
    <cellStyle name="Обычный 2 19" xfId="19"/>
    <cellStyle name="Обычный 2 19 2" xfId="20"/>
    <cellStyle name="Обычный 2 19 2 2" xfId="21"/>
    <cellStyle name="Обычный 2 19 2 2 2" xfId="22"/>
    <cellStyle name="Обычный 2 19 2 2 2 2" xfId="23"/>
    <cellStyle name="Обычный 2 19 2 2 2 2 2" xfId="24"/>
    <cellStyle name="Обычный 2 19 2 2 2 2 3" xfId="25"/>
    <cellStyle name="Обычный 2 19 2 2 3" xfId="26"/>
    <cellStyle name="Обычный 2 19 2 2 4" xfId="27"/>
    <cellStyle name="Обычный 2 19 2 3" xfId="28"/>
    <cellStyle name="Обычный 2 19 2 3 2" xfId="29"/>
    <cellStyle name="Обычный 2 19 2 3 3" xfId="30"/>
    <cellStyle name="Обычный 2 19 3" xfId="31"/>
    <cellStyle name="Обычный 2 19 3 2" xfId="32"/>
    <cellStyle name="Обычный 2 19 3 2 2" xfId="33"/>
    <cellStyle name="Обычный 2 19 3 2 3" xfId="34"/>
    <cellStyle name="Обычный 2 19 4" xfId="35"/>
    <cellStyle name="Обычный 2 19 5" xfId="36"/>
    <cellStyle name="Обычный 2 2" xfId="37"/>
    <cellStyle name="Обычный 2 2 2" xfId="38"/>
    <cellStyle name="Обычный 2 2 2 2" xfId="39"/>
    <cellStyle name="Обычный 2 2 2 2 2" xfId="40"/>
    <cellStyle name="Обычный 2 2 2 2 2 2" xfId="41"/>
    <cellStyle name="Обычный 2 2 2 2 2 2 2" xfId="42"/>
    <cellStyle name="Обычный 2 2 2 2 2 2 2 2" xfId="43"/>
    <cellStyle name="Обычный 2 2 2 2 2 2 2 2 2" xfId="44"/>
    <cellStyle name="Обычный 2 2 2 2 2 2 2 2 2 2" xfId="45"/>
    <cellStyle name="Обычный 2 2 2 2 2 2 2 2 2 2 2" xfId="46"/>
    <cellStyle name="Обычный 2 2 2 2 2 2 2 2 2 2 2 2" xfId="47"/>
    <cellStyle name="Обычный 2 2 2 2 2 2 2 2 2 3" xfId="48"/>
    <cellStyle name="Обычный 2 2 2 2 2 2 2 2 3" xfId="49"/>
    <cellStyle name="Обычный 2 2 2 2 2 2 2 2 3 2" xfId="50"/>
    <cellStyle name="Обычный 2 2 2 2 2 2 2 3" xfId="51"/>
    <cellStyle name="Обычный 2 2 2 2 2 2 2 3 2" xfId="52"/>
    <cellStyle name="Обычный 2 2 2 2 2 2 2 3 2 2" xfId="53"/>
    <cellStyle name="Обычный 2 2 2 2 2 2 2 4" xfId="54"/>
    <cellStyle name="Обычный 2 2 2 2 2 2 3" xfId="55"/>
    <cellStyle name="Обычный 2 2 2 2 2 2 3 2" xfId="56"/>
    <cellStyle name="Обычный 2 2 2 2 2 2 3 2 2" xfId="57"/>
    <cellStyle name="Обычный 2 2 2 2 2 2 3 2 2 2" xfId="58"/>
    <cellStyle name="Обычный 2 2 2 2 2 2 3 3" xfId="59"/>
    <cellStyle name="Обычный 2 2 2 2 2 2 4" xfId="60"/>
    <cellStyle name="Обычный 2 2 2 2 2 2 4 2" xfId="61"/>
    <cellStyle name="Обычный 2 2 2 2 2 3" xfId="62"/>
    <cellStyle name="Обычный 2 2 2 2 2 3 2" xfId="63"/>
    <cellStyle name="Обычный 2 2 2 2 2 3 2 2" xfId="64"/>
    <cellStyle name="Обычный 2 2 2 2 2 3 2 2 2" xfId="65"/>
    <cellStyle name="Обычный 2 2 2 2 2 3 2 2 2 2" xfId="66"/>
    <cellStyle name="Обычный 2 2 2 2 2 3 2 3" xfId="67"/>
    <cellStyle name="Обычный 2 2 2 2 2 3 3" xfId="68"/>
    <cellStyle name="Обычный 2 2 2 2 2 3 3 2" xfId="69"/>
    <cellStyle name="Обычный 2 2 2 2 2 4" xfId="70"/>
    <cellStyle name="Обычный 2 2 2 2 2 4 2" xfId="71"/>
    <cellStyle name="Обычный 2 2 2 2 2 4 2 2" xfId="72"/>
    <cellStyle name="Обычный 2 2 2 2 2 5" xfId="73"/>
    <cellStyle name="Обычный 2 2 2 2 3" xfId="74"/>
    <cellStyle name="Обычный 2 2 2 2 3 2" xfId="75"/>
    <cellStyle name="Обычный 2 2 2 2 3 2 2" xfId="76"/>
    <cellStyle name="Обычный 2 2 2 2 3 2 2 2" xfId="77"/>
    <cellStyle name="Обычный 2 2 2 2 3 2 2 2 2" xfId="78"/>
    <cellStyle name="Обычный 2 2 2 2 3 2 3" xfId="79"/>
    <cellStyle name="Обычный 2 2 2 2 3 3" xfId="80"/>
    <cellStyle name="Обычный 2 2 2 2 3 3 2" xfId="81"/>
    <cellStyle name="Обычный 2 2 2 2 4" xfId="82"/>
    <cellStyle name="Обычный 2 2 2 2 4 2" xfId="83"/>
    <cellStyle name="Обычный 2 2 2 2 4 2 2" xfId="84"/>
    <cellStyle name="Обычный 2 2 2 2 5" xfId="85"/>
    <cellStyle name="Обычный 2 2 2 3" xfId="86"/>
    <cellStyle name="Обычный 2 2 2 4" xfId="87"/>
    <cellStyle name="Обычный 2 2 2 4 2" xfId="88"/>
    <cellStyle name="Обычный 2 2 2 4 2 2" xfId="89"/>
    <cellStyle name="Обычный 2 2 2 4 2 2 2" xfId="90"/>
    <cellStyle name="Обычный 2 2 2 4 2 2 2 2" xfId="91"/>
    <cellStyle name="Обычный 2 2 2 4 2 3" xfId="92"/>
    <cellStyle name="Обычный 2 2 2 4 3" xfId="93"/>
    <cellStyle name="Обычный 2 2 2 4 3 2" xfId="94"/>
    <cellStyle name="Обычный 2 2 2 5" xfId="95"/>
    <cellStyle name="Обычный 2 2 2 5 2" xfId="96"/>
    <cellStyle name="Обычный 2 2 2 5 2 2" xfId="97"/>
    <cellStyle name="Обычный 2 2 2 6" xfId="98"/>
    <cellStyle name="Обычный 2 2 3" xfId="99"/>
    <cellStyle name="Обычный 2 2 3 2" xfId="100"/>
    <cellStyle name="Обычный 2 2 4" xfId="101"/>
    <cellStyle name="Обычный 2 2 4 2" xfId="102"/>
    <cellStyle name="Обычный 2 2 4 2 2" xfId="103"/>
    <cellStyle name="Обычный 2 2 4 2 2 2" xfId="104"/>
    <cellStyle name="Обычный 2 2 4 2 2 2 2" xfId="105"/>
    <cellStyle name="Обычный 2 2 4 2 3" xfId="106"/>
    <cellStyle name="Обычный 2 2 4 3" xfId="107"/>
    <cellStyle name="Обычный 2 2 4 3 2" xfId="108"/>
    <cellStyle name="Обычный 2 2 5" xfId="109"/>
    <cellStyle name="Обычный 2 2 5 2" xfId="110"/>
    <cellStyle name="Обычный 2 2 5 2 2" xfId="111"/>
    <cellStyle name="Обычный 2 2 6" xfId="112"/>
    <cellStyle name="Обычный 2 2 7" xfId="113"/>
    <cellStyle name="Обычный 2 20" xfId="114"/>
    <cellStyle name="Обычный 2 20 2" xfId="115"/>
    <cellStyle name="Обычный 2 20 2 2" xfId="116"/>
    <cellStyle name="Обычный 2 20 2 2 2" xfId="117"/>
    <cellStyle name="Обычный 2 20 2 2 3" xfId="118"/>
    <cellStyle name="Обычный 2 20 3" xfId="119"/>
    <cellStyle name="Обычный 2 20 4" xfId="120"/>
    <cellStyle name="Обычный 2 21" xfId="121"/>
    <cellStyle name="Обычный 2 21 2" xfId="122"/>
    <cellStyle name="Обычный 2 21 3" xfId="123"/>
    <cellStyle name="Обычный 2 22" xfId="124"/>
    <cellStyle name="Обычный 2 23" xfId="125"/>
    <cellStyle name="Обычный 2 24" xfId="126"/>
    <cellStyle name="Обычный 2 3" xfId="127"/>
    <cellStyle name="Обычный 2 3 2" xfId="128"/>
    <cellStyle name="Обычный 2 4" xfId="129"/>
    <cellStyle name="Обычный 2 4 2" xfId="130"/>
    <cellStyle name="Обычный 2 5" xfId="131"/>
    <cellStyle name="Обычный 2 5 2" xfId="132"/>
    <cellStyle name="Обычный 2 6" xfId="133"/>
    <cellStyle name="Обычный 2 7" xfId="134"/>
    <cellStyle name="Обычный 2 8" xfId="135"/>
    <cellStyle name="Обычный 2 9" xfId="136"/>
    <cellStyle name="Обычный 3" xfId="137"/>
    <cellStyle name="Обычный 3 10" xfId="138"/>
    <cellStyle name="Обычный 3 11" xfId="139"/>
    <cellStyle name="Обычный 3 12" xfId="140"/>
    <cellStyle name="Обычный 3 13" xfId="141"/>
    <cellStyle name="Обычный 3 13 2" xfId="142"/>
    <cellStyle name="Обычный 3 13 3" xfId="143"/>
    <cellStyle name="Обычный 3 14" xfId="144"/>
    <cellStyle name="Обычный 3 14 2" xfId="145"/>
    <cellStyle name="Обычный 3 14 3" xfId="146"/>
    <cellStyle name="Обычный 3 15" xfId="147"/>
    <cellStyle name="Обычный 3 2" xfId="148"/>
    <cellStyle name="Обычный 3 3" xfId="149"/>
    <cellStyle name="Обычный 3 4" xfId="150"/>
    <cellStyle name="Обычный 3 5" xfId="151"/>
    <cellStyle name="Обычный 3 6" xfId="152"/>
    <cellStyle name="Обычный 3 7" xfId="153"/>
    <cellStyle name="Обычный 3 8" xfId="154"/>
    <cellStyle name="Обычный 3 9" xfId="155"/>
    <cellStyle name="Обычный 4 10" xfId="156"/>
    <cellStyle name="Обычный 4 2" xfId="157"/>
    <cellStyle name="Обычный 4 3" xfId="158"/>
    <cellStyle name="Обычный 4 4" xfId="159"/>
    <cellStyle name="Обычный 4 5" xfId="160"/>
    <cellStyle name="Обычный 4 6" xfId="161"/>
    <cellStyle name="Обычный 4 7" xfId="162"/>
    <cellStyle name="Обычный 4 8" xfId="163"/>
    <cellStyle name="Обычный 4 9" xfId="164"/>
    <cellStyle name="Обычный 4 9 2" xfId="165"/>
    <cellStyle name="Обычный 4 9 3" xfId="166"/>
    <cellStyle name="Обычный 5 2" xfId="167"/>
    <cellStyle name="Обычный 5 3" xfId="168"/>
    <cellStyle name="Обычный 5 4" xfId="169"/>
    <cellStyle name="Обычный 5 5" xfId="170"/>
    <cellStyle name="Обычный 56" xfId="171"/>
    <cellStyle name="Обычный 6 2" xfId="172"/>
    <cellStyle name="Обычный 6 3" xfId="173"/>
    <cellStyle name="Обычный 7 2" xfId="174"/>
    <cellStyle name="Обычный_tabsv10" xfId="175"/>
    <cellStyle name="Обычный_tabsv11" xfId="176"/>
    <cellStyle name="Обычный_tabsv12" xfId="177"/>
    <cellStyle name="Обычный_tabsv13" xfId="178"/>
    <cellStyle name="Обычный_tabsv14" xfId="179"/>
    <cellStyle name="Обычный_tabsv15" xfId="180"/>
    <cellStyle name="Обычный_tabsv16" xfId="181"/>
    <cellStyle name="Обычный_tabsv17" xfId="182"/>
    <cellStyle name="Обычный_tabsv18" xfId="183"/>
    <cellStyle name="Обычный_tabsv2" xfId="184"/>
    <cellStyle name="Обычный_tabsv22" xfId="185"/>
    <cellStyle name="Обычный_tabsv26" xfId="186"/>
    <cellStyle name="Обычный_tabsv3" xfId="187"/>
    <cellStyle name="Обычный_tabsv4" xfId="188"/>
    <cellStyle name="Обычный_tabsv7" xfId="189"/>
    <cellStyle name="Обычный_tabsv8" xfId="190"/>
    <cellStyle name="Обычный_tabsv911" xfId="191"/>
    <cellStyle name="Обычный_tabsv92" xfId="192"/>
    <cellStyle name="Обычный_tabsv99" xfId="193"/>
    <cellStyle name="Обычный_таблицы1" xfId="19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504825</xdr:colOff>
      <xdr:row>2</xdr:row>
      <xdr:rowOff>314325</xdr:rowOff>
    </xdr:to>
    <xdr:pic>
      <xdr:nvPicPr>
        <xdr:cNvPr id="2103" name="Рисунок 1" descr="C:\Users\a.naurzbekova\Desktop\2023 НОВЫЙ ЛОГОТИП БНС\2 шаг новый вариант логотипа во всех форматах\Group 56.png">
          <a:extLst>
            <a:ext uri="{FF2B5EF4-FFF2-40B4-BE49-F238E27FC236}">
              <a16:creationId xmlns:a16="http://schemas.microsoft.com/office/drawing/2014/main" xmlns="" id="{372D8CC6-4FC5-4202-858D-A424E5EDE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2333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0-11\&#1040;&#1075;&#1088;&#1072;&#1088;&#1082;&#1072;%20&#1056;&#1091;&#1082;&#1059;&#1087;&#1088;\&#1050;&#1045;&#1053;&#1046;&#1045;&#1041;&#1045;&#1050;%20&#1053;&#1059;&#1056;&#1043;&#1040;&#1051;&#1067;&#1052;\&#1069;&#1083;&#1077;&#1082;&#1090;&#1088;&#1086;&#1085;\&#1041;-03-01-&#1052;%20(12%202023)%20&#1088;&#1091;&#10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ложка"/>
      <sheetName val="Усл.обозначения"/>
      <sheetName val="Содержание"/>
      <sheetName val="1."/>
      <sheetName val="2.1"/>
      <sheetName val="2.2"/>
      <sheetName val="2.3"/>
      <sheetName val="2.4"/>
      <sheetName val="3"/>
      <sheetName val="3.1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7">
          <cell r="E7">
            <v>864530</v>
          </cell>
          <cell r="F7">
            <v>806691</v>
          </cell>
          <cell r="H7">
            <v>3582638</v>
          </cell>
          <cell r="I7">
            <v>3373880</v>
          </cell>
          <cell r="K7">
            <v>4161684</v>
          </cell>
          <cell r="L7">
            <v>4357479</v>
          </cell>
        </row>
        <row r="34">
          <cell r="E34">
            <v>333142</v>
          </cell>
          <cell r="F34">
            <v>317231</v>
          </cell>
          <cell r="H34">
            <v>2037603</v>
          </cell>
          <cell r="I34">
            <v>1881588</v>
          </cell>
          <cell r="K34">
            <v>2394938</v>
          </cell>
          <cell r="L34">
            <v>2263181</v>
          </cell>
        </row>
        <row r="119">
          <cell r="E119">
            <v>1242677</v>
          </cell>
          <cell r="F119">
            <v>1150448</v>
          </cell>
          <cell r="H119">
            <v>10148270</v>
          </cell>
          <cell r="I119">
            <v>8852225</v>
          </cell>
          <cell r="K119">
            <v>8334307</v>
          </cell>
          <cell r="L119">
            <v>9480624</v>
          </cell>
        </row>
        <row r="147">
          <cell r="E147">
            <v>25913</v>
          </cell>
          <cell r="F147">
            <v>22767</v>
          </cell>
          <cell r="H147">
            <v>760810</v>
          </cell>
          <cell r="I147">
            <v>736292</v>
          </cell>
          <cell r="K147">
            <v>1353669</v>
          </cell>
          <cell r="L147">
            <v>1543621</v>
          </cell>
        </row>
        <row r="175">
          <cell r="E175">
            <v>265974</v>
          </cell>
          <cell r="F175">
            <v>229659</v>
          </cell>
          <cell r="H175">
            <v>55456</v>
          </cell>
          <cell r="I175">
            <v>68007</v>
          </cell>
          <cell r="K175">
            <v>413163</v>
          </cell>
          <cell r="L175">
            <v>407373</v>
          </cell>
        </row>
        <row r="202">
          <cell r="E202">
            <v>339929</v>
          </cell>
          <cell r="F202">
            <v>270177</v>
          </cell>
          <cell r="H202">
            <v>2037003</v>
          </cell>
          <cell r="I202">
            <v>1925095</v>
          </cell>
          <cell r="K202">
            <v>1585581</v>
          </cell>
          <cell r="L202">
            <v>1660740</v>
          </cell>
        </row>
        <row r="230">
          <cell r="E230">
            <v>18893</v>
          </cell>
          <cell r="F230">
            <v>16998</v>
          </cell>
          <cell r="H230">
            <v>127091</v>
          </cell>
          <cell r="I230">
            <v>114388</v>
          </cell>
          <cell r="K230">
            <v>124723</v>
          </cell>
          <cell r="L230">
            <v>127760</v>
          </cell>
        </row>
        <row r="256">
          <cell r="E256">
            <v>43637750</v>
          </cell>
          <cell r="F256">
            <v>37211432</v>
          </cell>
          <cell r="H256">
            <v>550227</v>
          </cell>
          <cell r="I256">
            <v>570764</v>
          </cell>
          <cell r="K256">
            <v>12354521</v>
          </cell>
          <cell r="L256">
            <v>11900393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7"/>
  <sheetViews>
    <sheetView tabSelected="1" zoomScaleNormal="100" workbookViewId="0">
      <selection activeCell="F19" sqref="F19"/>
    </sheetView>
  </sheetViews>
  <sheetFormatPr defaultRowHeight="12.75"/>
  <cols>
    <col min="1" max="8" width="9.140625" style="4"/>
    <col min="9" max="16" width="9.140625" style="5"/>
    <col min="17" max="16384" width="9.140625" style="1"/>
  </cols>
  <sheetData>
    <row r="2" spans="1:10" ht="25.5" customHeight="1">
      <c r="A2" s="349"/>
      <c r="B2" s="349"/>
      <c r="C2" s="349"/>
      <c r="D2" s="349"/>
    </row>
    <row r="3" spans="1:10" ht="25.5" customHeight="1">
      <c r="A3" s="349"/>
      <c r="B3" s="349"/>
      <c r="C3" s="349"/>
      <c r="D3" s="349"/>
    </row>
    <row r="4" spans="1:10">
      <c r="A4" s="193"/>
      <c r="B4" s="193"/>
      <c r="C4" s="193"/>
      <c r="D4" s="193"/>
      <c r="E4" s="193"/>
      <c r="F4" s="193"/>
      <c r="G4" s="193"/>
    </row>
    <row r="5" spans="1:10" ht="18.75">
      <c r="A5" s="193"/>
      <c r="B5" s="193"/>
      <c r="C5" s="1"/>
      <c r="D5" s="126"/>
      <c r="E5" s="194" t="s">
        <v>186</v>
      </c>
      <c r="F5" s="346"/>
      <c r="G5" s="347"/>
    </row>
    <row r="6" spans="1:10" ht="15.75" customHeight="1">
      <c r="A6" s="346" t="s">
        <v>187</v>
      </c>
      <c r="B6" s="347"/>
      <c r="C6" s="347"/>
      <c r="D6" s="347"/>
      <c r="E6" s="347"/>
      <c r="F6" s="2"/>
      <c r="G6" s="2"/>
    </row>
    <row r="7" spans="1:10" ht="18.75">
      <c r="A7" s="193"/>
      <c r="B7" s="193"/>
      <c r="C7" s="193"/>
      <c r="D7" s="193"/>
      <c r="E7" s="195"/>
      <c r="F7" s="2"/>
      <c r="G7" s="2"/>
    </row>
    <row r="8" spans="1:10" ht="18.75">
      <c r="A8" s="193"/>
      <c r="B8" s="193"/>
      <c r="C8" s="193"/>
      <c r="D8" s="193"/>
      <c r="E8" s="195"/>
      <c r="F8" s="2"/>
      <c r="G8" s="2"/>
    </row>
    <row r="9" spans="1:10" ht="24" customHeight="1">
      <c r="A9" s="348" t="s">
        <v>17</v>
      </c>
      <c r="B9" s="348"/>
      <c r="C9" s="348"/>
      <c r="D9" s="348"/>
      <c r="E9" s="348"/>
      <c r="F9" s="348"/>
      <c r="G9" s="348"/>
      <c r="H9" s="348"/>
      <c r="I9" s="348"/>
      <c r="J9" s="348"/>
    </row>
    <row r="10" spans="1:10" ht="33.75" customHeight="1">
      <c r="A10" s="348"/>
      <c r="B10" s="348"/>
      <c r="C10" s="348"/>
      <c r="D10" s="348"/>
      <c r="E10" s="348"/>
      <c r="F10" s="348"/>
      <c r="G10" s="348"/>
      <c r="H10" s="348"/>
      <c r="I10" s="348"/>
      <c r="J10" s="348"/>
    </row>
    <row r="11" spans="1:10" ht="15">
      <c r="A11" s="196"/>
      <c r="B11" s="196"/>
      <c r="C11" s="196"/>
      <c r="D11" s="196"/>
      <c r="E11" s="196"/>
      <c r="F11" s="196"/>
      <c r="G11" s="196"/>
    </row>
    <row r="12" spans="1:10" ht="18.75">
      <c r="A12" s="197" t="s">
        <v>188</v>
      </c>
      <c r="B12" s="127"/>
      <c r="C12" s="127"/>
      <c r="D12" s="127"/>
      <c r="E12" s="127"/>
      <c r="F12" s="127"/>
      <c r="G12" s="127"/>
    </row>
    <row r="13" spans="1:10">
      <c r="A13" s="127"/>
      <c r="B13" s="127"/>
      <c r="C13" s="127"/>
      <c r="D13" s="127"/>
      <c r="E13" s="127"/>
      <c r="F13" s="127"/>
      <c r="G13" s="127"/>
    </row>
    <row r="14" spans="1:10">
      <c r="A14" s="127"/>
      <c r="B14" s="127"/>
      <c r="C14" s="127"/>
      <c r="D14" s="127"/>
      <c r="E14" s="127"/>
      <c r="F14" s="127"/>
      <c r="G14" s="127"/>
    </row>
    <row r="15" spans="1:10">
      <c r="A15" s="127"/>
      <c r="B15" s="127"/>
      <c r="C15" s="127"/>
      <c r="D15" s="127"/>
      <c r="E15" s="127"/>
      <c r="F15" s="127"/>
      <c r="G15" s="127"/>
    </row>
    <row r="16" spans="1:10">
      <c r="A16" s="198"/>
      <c r="B16" s="198"/>
      <c r="C16" s="198"/>
      <c r="D16" s="198"/>
      <c r="E16" s="198"/>
      <c r="F16" s="198"/>
      <c r="G16" s="127"/>
    </row>
    <row r="17" spans="1:7" ht="18.75" customHeight="1">
      <c r="A17" s="199" t="s">
        <v>168</v>
      </c>
      <c r="B17" s="199"/>
      <c r="C17" s="199"/>
      <c r="D17" s="199"/>
      <c r="E17" s="199"/>
      <c r="F17" s="127"/>
      <c r="G17" s="127"/>
    </row>
  </sheetData>
  <mergeCells count="4">
    <mergeCell ref="F5:G5"/>
    <mergeCell ref="A6:E6"/>
    <mergeCell ref="A9:J10"/>
    <mergeCell ref="A2:D3"/>
  </mergeCells>
  <pageMargins left="0.78740157480314965" right="0.39370078740157483" top="0.39370078740157483" bottom="0.39370078740157483" header="0" footer="0"/>
  <pageSetup paperSize="9" scale="8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activeCell="I28" sqref="I28"/>
    </sheetView>
  </sheetViews>
  <sheetFormatPr defaultRowHeight="12.75"/>
  <cols>
    <col min="1" max="1" width="26.28515625" style="23" customWidth="1"/>
    <col min="2" max="4" width="24.85546875" style="23" customWidth="1"/>
    <col min="5" max="5" width="28.140625" style="23" customWidth="1"/>
    <col min="6" max="16384" width="9.140625" style="23"/>
  </cols>
  <sheetData>
    <row r="1" spans="1:6" ht="31.5" customHeight="1">
      <c r="A1" s="370" t="s">
        <v>171</v>
      </c>
      <c r="B1" s="370"/>
      <c r="C1" s="370"/>
      <c r="D1" s="370"/>
      <c r="E1" s="370"/>
    </row>
    <row r="2" spans="1:6" ht="16.5" customHeight="1">
      <c r="A2" s="37"/>
      <c r="B2" s="37"/>
      <c r="C2" s="37"/>
      <c r="D2" s="37"/>
      <c r="E2" s="38" t="s">
        <v>50</v>
      </c>
    </row>
    <row r="3" spans="1:6" s="39" customFormat="1" ht="10.15" customHeight="1">
      <c r="A3" s="371"/>
      <c r="B3" s="366" t="s">
        <v>28</v>
      </c>
      <c r="C3" s="372" t="s">
        <v>26</v>
      </c>
      <c r="D3" s="373"/>
      <c r="E3" s="373"/>
    </row>
    <row r="4" spans="1:6" s="39" customFormat="1" ht="25.9" customHeight="1">
      <c r="A4" s="371"/>
      <c r="B4" s="366"/>
      <c r="C4" s="189" t="s">
        <v>29</v>
      </c>
      <c r="D4" s="189" t="s">
        <v>30</v>
      </c>
      <c r="E4" s="190" t="s">
        <v>31</v>
      </c>
    </row>
    <row r="5" spans="1:6" s="41" customFormat="1" ht="13.5" customHeight="1">
      <c r="A5" s="20" t="s">
        <v>55</v>
      </c>
      <c r="B5" s="224">
        <v>4123744.8</v>
      </c>
      <c r="C5" s="218">
        <v>569185.30000000005</v>
      </c>
      <c r="D5" s="218">
        <v>656025</v>
      </c>
      <c r="E5" s="218">
        <v>2898534.4999999995</v>
      </c>
      <c r="F5" s="40"/>
    </row>
    <row r="6" spans="1:6">
      <c r="A6" s="161" t="s">
        <v>150</v>
      </c>
      <c r="B6" s="224">
        <v>64275.3</v>
      </c>
      <c r="C6" s="220">
        <v>6429.3</v>
      </c>
      <c r="D6" s="220">
        <v>11133.6</v>
      </c>
      <c r="E6" s="220">
        <v>46712.4</v>
      </c>
      <c r="F6" s="40"/>
    </row>
    <row r="7" spans="1:6">
      <c r="A7" s="18" t="s">
        <v>56</v>
      </c>
      <c r="B7" s="224">
        <v>335744.2</v>
      </c>
      <c r="C7" s="220">
        <v>70217.100000000006</v>
      </c>
      <c r="D7" s="220">
        <v>16900.7</v>
      </c>
      <c r="E7" s="220">
        <v>248626.4</v>
      </c>
      <c r="F7" s="40"/>
    </row>
    <row r="8" spans="1:6">
      <c r="A8" s="18" t="s">
        <v>57</v>
      </c>
      <c r="B8" s="224">
        <v>258235.8</v>
      </c>
      <c r="C8" s="220">
        <v>16692.7</v>
      </c>
      <c r="D8" s="220">
        <v>39397.699999999997</v>
      </c>
      <c r="E8" s="220">
        <v>202145.4</v>
      </c>
      <c r="F8" s="40"/>
    </row>
    <row r="9" spans="1:6">
      <c r="A9" s="18" t="s">
        <v>58</v>
      </c>
      <c r="B9" s="224">
        <v>318442</v>
      </c>
      <c r="C9" s="220">
        <v>35385.1</v>
      </c>
      <c r="D9" s="220">
        <v>65369.2</v>
      </c>
      <c r="E9" s="220">
        <v>217687.7</v>
      </c>
      <c r="F9" s="40"/>
    </row>
    <row r="10" spans="1:6">
      <c r="A10" s="18" t="s">
        <v>59</v>
      </c>
      <c r="B10" s="224">
        <v>3012.7</v>
      </c>
      <c r="C10" s="220">
        <v>3012.7</v>
      </c>
      <c r="D10" s="220" t="s">
        <v>157</v>
      </c>
      <c r="E10" s="220" t="s">
        <v>157</v>
      </c>
      <c r="F10" s="40"/>
    </row>
    <row r="11" spans="1:6">
      <c r="A11" s="18" t="s">
        <v>60</v>
      </c>
      <c r="B11" s="224">
        <v>20989.7</v>
      </c>
      <c r="C11" s="220">
        <v>13444.8</v>
      </c>
      <c r="D11" s="220">
        <v>3915.5</v>
      </c>
      <c r="E11" s="220">
        <v>3629.4</v>
      </c>
      <c r="F11" s="40"/>
    </row>
    <row r="12" spans="1:6">
      <c r="A12" s="18" t="s">
        <v>61</v>
      </c>
      <c r="B12" s="224">
        <v>274177</v>
      </c>
      <c r="C12" s="220">
        <v>3872.3</v>
      </c>
      <c r="D12" s="220">
        <v>56111</v>
      </c>
      <c r="E12" s="220">
        <v>214193.7</v>
      </c>
      <c r="F12" s="40"/>
    </row>
    <row r="13" spans="1:6">
      <c r="A13" s="18" t="s">
        <v>151</v>
      </c>
      <c r="B13" s="224">
        <v>206427.6</v>
      </c>
      <c r="C13" s="220">
        <v>16805.2</v>
      </c>
      <c r="D13" s="220">
        <v>26690.799999999999</v>
      </c>
      <c r="E13" s="220">
        <v>162931.6</v>
      </c>
      <c r="F13" s="40"/>
    </row>
    <row r="14" spans="1:6">
      <c r="A14" s="18" t="s">
        <v>62</v>
      </c>
      <c r="B14" s="224">
        <v>292844.09999999998</v>
      </c>
      <c r="C14" s="220">
        <v>4890</v>
      </c>
      <c r="D14" s="220">
        <v>113386.1</v>
      </c>
      <c r="E14" s="220">
        <v>174568</v>
      </c>
      <c r="F14" s="40"/>
    </row>
    <row r="15" spans="1:6">
      <c r="A15" s="18" t="s">
        <v>63</v>
      </c>
      <c r="B15" s="224">
        <v>362248.69999999995</v>
      </c>
      <c r="C15" s="220">
        <v>67135</v>
      </c>
      <c r="D15" s="220">
        <v>39681.9</v>
      </c>
      <c r="E15" s="220">
        <v>255431.8</v>
      </c>
      <c r="F15" s="40"/>
    </row>
    <row r="16" spans="1:6">
      <c r="A16" s="18" t="s">
        <v>64</v>
      </c>
      <c r="B16" s="224">
        <v>56034.6</v>
      </c>
      <c r="C16" s="220">
        <v>6717.9</v>
      </c>
      <c r="D16" s="220" t="s">
        <v>157</v>
      </c>
      <c r="E16" s="220">
        <v>49316.7</v>
      </c>
      <c r="F16" s="40"/>
    </row>
    <row r="17" spans="1:6">
      <c r="A17" s="18" t="s">
        <v>66</v>
      </c>
      <c r="B17" s="224">
        <v>344962.5</v>
      </c>
      <c r="C17" s="220">
        <v>81565.899999999994</v>
      </c>
      <c r="D17" s="220">
        <v>59556.4</v>
      </c>
      <c r="E17" s="220">
        <v>203840.2</v>
      </c>
      <c r="F17" s="40"/>
    </row>
    <row r="18" spans="1:6">
      <c r="A18" s="18" t="s">
        <v>67</v>
      </c>
      <c r="B18" s="224">
        <v>574072.89999999991</v>
      </c>
      <c r="C18" s="220">
        <v>137377.29999999999</v>
      </c>
      <c r="D18" s="220">
        <v>96119.8</v>
      </c>
      <c r="E18" s="220">
        <v>340575.8</v>
      </c>
      <c r="F18" s="40"/>
    </row>
    <row r="19" spans="1:6">
      <c r="A19" s="18" t="s">
        <v>68</v>
      </c>
      <c r="B19" s="224">
        <v>620956.6</v>
      </c>
      <c r="C19" s="220">
        <v>56429.9</v>
      </c>
      <c r="D19" s="220">
        <v>6687.2</v>
      </c>
      <c r="E19" s="220">
        <v>557839.5</v>
      </c>
      <c r="F19" s="40"/>
    </row>
    <row r="20" spans="1:6">
      <c r="A20" s="18" t="s">
        <v>152</v>
      </c>
      <c r="B20" s="224">
        <v>80681.899999999994</v>
      </c>
      <c r="C20" s="220">
        <v>164.4</v>
      </c>
      <c r="D20" s="220">
        <v>48222.1</v>
      </c>
      <c r="E20" s="220">
        <v>32295.4</v>
      </c>
      <c r="F20" s="40"/>
    </row>
    <row r="21" spans="1:6" ht="13.5" customHeight="1">
      <c r="A21" s="18" t="s">
        <v>70</v>
      </c>
      <c r="B21" s="224">
        <v>251967.4</v>
      </c>
      <c r="C21" s="220">
        <v>31730.9</v>
      </c>
      <c r="D21" s="220">
        <v>70686.2</v>
      </c>
      <c r="E21" s="220">
        <v>149550.29999999999</v>
      </c>
    </row>
    <row r="22" spans="1:6">
      <c r="A22" s="18" t="s">
        <v>153</v>
      </c>
      <c r="B22" s="224">
        <v>185.3</v>
      </c>
      <c r="C22" s="222" t="s">
        <v>157</v>
      </c>
      <c r="D22" s="222" t="s">
        <v>157</v>
      </c>
      <c r="E22" s="220">
        <v>185.3</v>
      </c>
    </row>
    <row r="23" spans="1:6">
      <c r="A23" s="18" t="s">
        <v>71</v>
      </c>
      <c r="B23" s="224">
        <v>50</v>
      </c>
      <c r="C23" s="222" t="s">
        <v>157</v>
      </c>
      <c r="D23" s="220">
        <v>0.5</v>
      </c>
      <c r="E23" s="220">
        <v>49.5</v>
      </c>
    </row>
    <row r="24" spans="1:6">
      <c r="A24" s="15" t="s">
        <v>72</v>
      </c>
      <c r="B24" s="225">
        <v>58436.5</v>
      </c>
      <c r="C24" s="223">
        <v>17314.8</v>
      </c>
      <c r="D24" s="223">
        <v>2166.3000000000002</v>
      </c>
      <c r="E24" s="223">
        <v>38955.4</v>
      </c>
    </row>
  </sheetData>
  <mergeCells count="4">
    <mergeCell ref="A1:E1"/>
    <mergeCell ref="A3:A4"/>
    <mergeCell ref="B3:B4"/>
    <mergeCell ref="C3:E3"/>
  </mergeCells>
  <pageMargins left="0.78740157480314965" right="0.59055118110236227" top="0.31496062992125984" bottom="0.23622047244094491" header="0.15748031496062992" footer="0.15748031496062992"/>
  <pageSetup paperSize="9" firstPageNumber="4" orientation="landscape" useFirstPageNumber="1" r:id="rId1"/>
  <headerFooter alignWithMargins="0">
    <oddFooter>&amp;R&amp;"-,полужирный"&amp;8 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Z42"/>
  <sheetViews>
    <sheetView zoomScaleNormal="100" workbookViewId="0">
      <selection activeCell="R22" sqref="R22"/>
    </sheetView>
  </sheetViews>
  <sheetFormatPr defaultRowHeight="12.75"/>
  <cols>
    <col min="1" max="1" width="23.7109375" style="144" customWidth="1"/>
    <col min="2" max="2" width="11.28515625" style="144" customWidth="1"/>
    <col min="3" max="3" width="11" style="144" customWidth="1"/>
    <col min="4" max="4" width="8.85546875" style="144" customWidth="1"/>
    <col min="5" max="6" width="11.140625" style="144" customWidth="1"/>
    <col min="7" max="7" width="9.5703125" style="144" customWidth="1"/>
    <col min="8" max="8" width="9.140625" style="144" customWidth="1"/>
    <col min="9" max="9" width="8.85546875" style="144" customWidth="1"/>
    <col min="10" max="10" width="8" style="144" customWidth="1"/>
    <col min="11" max="12" width="10.85546875" style="144" customWidth="1"/>
    <col min="13" max="13" width="8" style="144" customWidth="1"/>
    <col min="14" max="16384" width="9.140625" style="144"/>
  </cols>
  <sheetData>
    <row r="1" spans="1:26" ht="27" customHeight="1">
      <c r="A1" s="376" t="s">
        <v>87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26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6" t="s">
        <v>90</v>
      </c>
    </row>
    <row r="3" spans="1:26" ht="12.6" customHeight="1">
      <c r="A3" s="374"/>
      <c r="B3" s="353" t="s">
        <v>27</v>
      </c>
      <c r="C3" s="353"/>
      <c r="D3" s="353"/>
      <c r="E3" s="353" t="s">
        <v>26</v>
      </c>
      <c r="F3" s="353"/>
      <c r="G3" s="362"/>
      <c r="H3" s="362"/>
      <c r="I3" s="362"/>
      <c r="J3" s="362"/>
      <c r="K3" s="362"/>
      <c r="L3" s="362"/>
      <c r="M3" s="363"/>
      <c r="N3" s="147"/>
    </row>
    <row r="4" spans="1:26" ht="27" customHeight="1">
      <c r="A4" s="375"/>
      <c r="B4" s="353"/>
      <c r="C4" s="353"/>
      <c r="D4" s="353"/>
      <c r="E4" s="353" t="s">
        <v>29</v>
      </c>
      <c r="F4" s="353"/>
      <c r="G4" s="353"/>
      <c r="H4" s="353" t="s">
        <v>30</v>
      </c>
      <c r="I4" s="353"/>
      <c r="J4" s="353"/>
      <c r="K4" s="353" t="s">
        <v>31</v>
      </c>
      <c r="L4" s="353"/>
      <c r="M4" s="354"/>
      <c r="N4" s="147"/>
    </row>
    <row r="5" spans="1:26" ht="26.25" customHeight="1">
      <c r="A5" s="375"/>
      <c r="B5" s="205">
        <v>2023</v>
      </c>
      <c r="C5" s="205">
        <v>2022</v>
      </c>
      <c r="D5" s="205" t="s">
        <v>170</v>
      </c>
      <c r="E5" s="205">
        <v>2023</v>
      </c>
      <c r="F5" s="205">
        <v>2022</v>
      </c>
      <c r="G5" s="205" t="s">
        <v>170</v>
      </c>
      <c r="H5" s="205">
        <v>2023</v>
      </c>
      <c r="I5" s="205">
        <v>2022</v>
      </c>
      <c r="J5" s="205" t="s">
        <v>170</v>
      </c>
      <c r="K5" s="205">
        <v>2023</v>
      </c>
      <c r="L5" s="205">
        <v>2022</v>
      </c>
      <c r="M5" s="205" t="s">
        <v>170</v>
      </c>
      <c r="N5" s="147"/>
    </row>
    <row r="6" spans="1:26" s="19" customFormat="1">
      <c r="A6" s="20" t="s">
        <v>55</v>
      </c>
      <c r="B6" s="218">
        <v>4919897.3000000007</v>
      </c>
      <c r="C6" s="218">
        <v>5028516.3</v>
      </c>
      <c r="D6" s="218">
        <v>97.839939387290059</v>
      </c>
      <c r="E6" s="218">
        <v>3673074.8000000003</v>
      </c>
      <c r="F6" s="218">
        <v>3766669.8</v>
      </c>
      <c r="G6" s="218">
        <v>97.51517905816965</v>
      </c>
      <c r="H6" s="218">
        <v>23684.5</v>
      </c>
      <c r="I6" s="218">
        <v>24609.200000000001</v>
      </c>
      <c r="J6" s="218">
        <v>96.242462168619866</v>
      </c>
      <c r="K6" s="218">
        <v>1223138</v>
      </c>
      <c r="L6" s="218">
        <v>1237237.3</v>
      </c>
      <c r="M6" s="218">
        <v>98.860420713148571</v>
      </c>
      <c r="O6" s="151"/>
      <c r="P6" s="151"/>
      <c r="Q6" s="133"/>
      <c r="R6" s="151"/>
      <c r="S6" s="151"/>
      <c r="T6" s="133"/>
      <c r="U6" s="151"/>
      <c r="V6" s="151"/>
      <c r="W6" s="133"/>
      <c r="X6" s="151"/>
      <c r="Y6" s="151"/>
      <c r="Z6" s="133"/>
    </row>
    <row r="7" spans="1:26" s="19" customFormat="1">
      <c r="A7" s="161" t="s">
        <v>150</v>
      </c>
      <c r="B7" s="218">
        <v>60186.600000000006</v>
      </c>
      <c r="C7" s="218">
        <v>64526.6</v>
      </c>
      <c r="D7" s="218">
        <v>93.27409161493091</v>
      </c>
      <c r="E7" s="220">
        <v>1713.1</v>
      </c>
      <c r="F7" s="220" t="s">
        <v>169</v>
      </c>
      <c r="G7" s="218" t="s">
        <v>157</v>
      </c>
      <c r="H7" s="220">
        <v>1064.7</v>
      </c>
      <c r="I7" s="220">
        <v>1042</v>
      </c>
      <c r="J7" s="218">
        <v>102.17850287907871</v>
      </c>
      <c r="K7" s="220">
        <v>57408.800000000003</v>
      </c>
      <c r="L7" s="220">
        <v>56654.6</v>
      </c>
      <c r="M7" s="218">
        <v>101.33122464901351</v>
      </c>
      <c r="O7" s="151"/>
      <c r="P7" s="151"/>
      <c r="Q7" s="133"/>
      <c r="R7" s="151"/>
      <c r="S7" s="151"/>
      <c r="T7" s="133"/>
      <c r="U7" s="151"/>
      <c r="V7" s="151"/>
      <c r="W7" s="133"/>
      <c r="X7" s="151"/>
      <c r="Y7" s="151"/>
      <c r="Z7" s="133"/>
    </row>
    <row r="8" spans="1:26" s="19" customFormat="1">
      <c r="A8" s="18" t="s">
        <v>56</v>
      </c>
      <c r="B8" s="218">
        <v>711704.6</v>
      </c>
      <c r="C8" s="218">
        <v>736913.6</v>
      </c>
      <c r="D8" s="218">
        <v>96.579110495450223</v>
      </c>
      <c r="E8" s="220">
        <v>622091.1</v>
      </c>
      <c r="F8" s="220">
        <v>645538.19999999995</v>
      </c>
      <c r="G8" s="218">
        <v>96.367821455027766</v>
      </c>
      <c r="H8" s="220">
        <v>1470.1</v>
      </c>
      <c r="I8" s="220">
        <v>1402.4</v>
      </c>
      <c r="J8" s="218">
        <v>104.82743867655446</v>
      </c>
      <c r="K8" s="220">
        <v>88143.4</v>
      </c>
      <c r="L8" s="220">
        <v>89973</v>
      </c>
      <c r="M8" s="218">
        <v>97.966501061429526</v>
      </c>
      <c r="O8" s="151"/>
      <c r="P8" s="151"/>
      <c r="Q8" s="133"/>
      <c r="R8" s="151"/>
      <c r="S8" s="151"/>
      <c r="T8" s="133"/>
      <c r="U8" s="151"/>
      <c r="V8" s="151"/>
      <c r="W8" s="133"/>
      <c r="X8" s="151"/>
      <c r="Y8" s="151"/>
      <c r="Z8" s="133"/>
    </row>
    <row r="9" spans="1:26" s="19" customFormat="1">
      <c r="A9" s="18" t="s">
        <v>57</v>
      </c>
      <c r="B9" s="218">
        <v>239413.2</v>
      </c>
      <c r="C9" s="218">
        <v>247761.3</v>
      </c>
      <c r="D9" s="218">
        <v>96.630587585712547</v>
      </c>
      <c r="E9" s="220">
        <v>161297</v>
      </c>
      <c r="F9" s="220">
        <v>170030</v>
      </c>
      <c r="G9" s="218">
        <v>94.863847556313601</v>
      </c>
      <c r="H9" s="220">
        <v>1021.6</v>
      </c>
      <c r="I9" s="220">
        <v>688</v>
      </c>
      <c r="J9" s="218">
        <v>148.48837209302326</v>
      </c>
      <c r="K9" s="220">
        <v>77094.600000000006</v>
      </c>
      <c r="L9" s="220">
        <v>77043.3</v>
      </c>
      <c r="M9" s="218">
        <v>100.06658593284557</v>
      </c>
      <c r="O9" s="151"/>
      <c r="P9" s="151"/>
      <c r="Q9" s="133"/>
      <c r="R9" s="151"/>
      <c r="S9" s="151"/>
      <c r="T9" s="133"/>
      <c r="U9" s="151"/>
      <c r="V9" s="151"/>
      <c r="W9" s="133"/>
      <c r="X9" s="151"/>
      <c r="Y9" s="151"/>
      <c r="Z9" s="133"/>
    </row>
    <row r="10" spans="1:26" s="19" customFormat="1">
      <c r="A10" s="18" t="s">
        <v>58</v>
      </c>
      <c r="B10" s="218">
        <v>569796.6</v>
      </c>
      <c r="C10" s="218">
        <v>560550.80000000005</v>
      </c>
      <c r="D10" s="218">
        <v>101.64941339839314</v>
      </c>
      <c r="E10" s="220">
        <v>477253.4</v>
      </c>
      <c r="F10" s="220">
        <v>470856</v>
      </c>
      <c r="G10" s="218">
        <v>101.35867441425829</v>
      </c>
      <c r="H10" s="220">
        <v>1426.8</v>
      </c>
      <c r="I10" s="220">
        <v>1342.1</v>
      </c>
      <c r="J10" s="218">
        <v>106.31100514119663</v>
      </c>
      <c r="K10" s="220">
        <v>91116.4</v>
      </c>
      <c r="L10" s="220">
        <v>88352.7</v>
      </c>
      <c r="M10" s="218">
        <v>103.12803117505182</v>
      </c>
      <c r="O10" s="151"/>
      <c r="P10" s="151"/>
      <c r="Q10" s="133"/>
      <c r="R10" s="151"/>
      <c r="S10" s="151"/>
      <c r="T10" s="133"/>
      <c r="U10" s="151"/>
      <c r="V10" s="151"/>
      <c r="W10" s="133"/>
      <c r="X10" s="151"/>
      <c r="Y10" s="151"/>
      <c r="Z10" s="133"/>
    </row>
    <row r="11" spans="1:26" s="19" customFormat="1">
      <c r="A11" s="18" t="s">
        <v>59</v>
      </c>
      <c r="B11" s="218">
        <v>7474.1</v>
      </c>
      <c r="C11" s="218">
        <v>22203</v>
      </c>
      <c r="D11" s="218">
        <v>33.662568121425032</v>
      </c>
      <c r="E11" s="220">
        <v>5408.1</v>
      </c>
      <c r="F11" s="220">
        <v>20331.400000000001</v>
      </c>
      <c r="G11" s="218">
        <v>26.599742270576545</v>
      </c>
      <c r="H11" s="220">
        <v>272.5</v>
      </c>
      <c r="I11" s="220">
        <v>213.2</v>
      </c>
      <c r="J11" s="218">
        <v>127.81425891181991</v>
      </c>
      <c r="K11" s="220">
        <v>1793.5</v>
      </c>
      <c r="L11" s="220">
        <v>1658.4</v>
      </c>
      <c r="M11" s="218">
        <v>108.14640617462615</v>
      </c>
      <c r="O11" s="151"/>
      <c r="P11" s="151"/>
      <c r="Q11" s="133"/>
      <c r="R11" s="151"/>
      <c r="S11" s="151"/>
      <c r="T11" s="133"/>
      <c r="U11" s="151"/>
      <c r="V11" s="151"/>
      <c r="W11" s="133"/>
      <c r="X11" s="151"/>
      <c r="Y11" s="151"/>
      <c r="Z11" s="133"/>
    </row>
    <row r="12" spans="1:26" s="14" customFormat="1">
      <c r="A12" s="18" t="s">
        <v>60</v>
      </c>
      <c r="B12" s="218">
        <v>165916.4</v>
      </c>
      <c r="C12" s="218">
        <v>189884.9</v>
      </c>
      <c r="D12" s="218">
        <v>87.377353333519409</v>
      </c>
      <c r="E12" s="220">
        <v>123911.5</v>
      </c>
      <c r="F12" s="220">
        <v>148034.5</v>
      </c>
      <c r="G12" s="218">
        <v>83.704474294843436</v>
      </c>
      <c r="H12" s="220">
        <v>1433.4</v>
      </c>
      <c r="I12" s="220">
        <v>1437.3</v>
      </c>
      <c r="J12" s="218">
        <v>99.728657900229607</v>
      </c>
      <c r="K12" s="220">
        <v>40571.5</v>
      </c>
      <c r="L12" s="220">
        <v>40413.1</v>
      </c>
      <c r="M12" s="218">
        <v>100.39195211453712</v>
      </c>
      <c r="O12" s="151"/>
      <c r="P12" s="151"/>
      <c r="Q12" s="133"/>
      <c r="R12" s="151"/>
      <c r="S12" s="151"/>
      <c r="T12" s="133"/>
      <c r="U12" s="151"/>
      <c r="V12" s="151"/>
      <c r="W12" s="133"/>
      <c r="X12" s="151"/>
      <c r="Y12" s="151"/>
      <c r="Z12" s="133"/>
    </row>
    <row r="13" spans="1:26" s="14" customFormat="1">
      <c r="A13" s="18" t="s">
        <v>61</v>
      </c>
      <c r="B13" s="218">
        <v>133196.5</v>
      </c>
      <c r="C13" s="218">
        <v>139713.9</v>
      </c>
      <c r="D13" s="218">
        <v>95.335181395695074</v>
      </c>
      <c r="E13" s="220">
        <v>56235.8</v>
      </c>
      <c r="F13" s="220">
        <v>63366</v>
      </c>
      <c r="G13" s="218">
        <v>88.747593346589667</v>
      </c>
      <c r="H13" s="220">
        <v>2267.1</v>
      </c>
      <c r="I13" s="220">
        <v>2247.3000000000002</v>
      </c>
      <c r="J13" s="218">
        <v>100.88105726872246</v>
      </c>
      <c r="K13" s="220">
        <v>74693.600000000006</v>
      </c>
      <c r="L13" s="220">
        <v>74100.600000000006</v>
      </c>
      <c r="M13" s="218">
        <v>100.80026342566727</v>
      </c>
      <c r="O13" s="151"/>
      <c r="P13" s="151"/>
      <c r="Q13" s="133"/>
      <c r="R13" s="151"/>
      <c r="S13" s="151"/>
      <c r="T13" s="133"/>
      <c r="U13" s="151"/>
      <c r="V13" s="151"/>
      <c r="W13" s="133"/>
      <c r="X13" s="151"/>
      <c r="Y13" s="151"/>
      <c r="Z13" s="133"/>
    </row>
    <row r="14" spans="1:26" s="14" customFormat="1">
      <c r="A14" s="18" t="s">
        <v>151</v>
      </c>
      <c r="B14" s="218">
        <v>363241.3</v>
      </c>
      <c r="C14" s="218">
        <v>384778.5</v>
      </c>
      <c r="D14" s="218">
        <v>94.402701814160622</v>
      </c>
      <c r="E14" s="220">
        <v>273989.09999999998</v>
      </c>
      <c r="F14" s="220">
        <v>295355.5</v>
      </c>
      <c r="G14" s="218">
        <v>92.765870281745222</v>
      </c>
      <c r="H14" s="220">
        <v>2436.4</v>
      </c>
      <c r="I14" s="220">
        <v>2444.4</v>
      </c>
      <c r="J14" s="218">
        <v>99.672721322205845</v>
      </c>
      <c r="K14" s="220">
        <v>86815.8</v>
      </c>
      <c r="L14" s="220">
        <v>86978.6</v>
      </c>
      <c r="M14" s="218">
        <v>99.812827523091883</v>
      </c>
      <c r="O14" s="151"/>
      <c r="P14" s="151"/>
      <c r="Q14" s="133"/>
      <c r="R14" s="151"/>
      <c r="S14" s="151"/>
      <c r="T14" s="133"/>
      <c r="U14" s="151"/>
      <c r="V14" s="151"/>
      <c r="W14" s="133"/>
      <c r="X14" s="151"/>
      <c r="Y14" s="151"/>
      <c r="Z14" s="133"/>
    </row>
    <row r="15" spans="1:26" s="14" customFormat="1">
      <c r="A15" s="18" t="s">
        <v>62</v>
      </c>
      <c r="B15" s="218">
        <v>693864.10000000009</v>
      </c>
      <c r="C15" s="218">
        <v>652310.30000000005</v>
      </c>
      <c r="D15" s="218">
        <v>106.37025047741851</v>
      </c>
      <c r="E15" s="220">
        <v>639763.9</v>
      </c>
      <c r="F15" s="220">
        <v>598472.6</v>
      </c>
      <c r="G15" s="218">
        <v>106.89944702564496</v>
      </c>
      <c r="H15" s="220">
        <v>5499.8</v>
      </c>
      <c r="I15" s="220">
        <v>5368.9</v>
      </c>
      <c r="J15" s="218">
        <v>102.43811581515769</v>
      </c>
      <c r="K15" s="220">
        <v>48600.4</v>
      </c>
      <c r="L15" s="220">
        <v>48468.800000000003</v>
      </c>
      <c r="M15" s="218">
        <v>100.27151487142244</v>
      </c>
      <c r="O15" s="151"/>
      <c r="P15" s="151"/>
      <c r="Q15" s="133"/>
      <c r="R15" s="151"/>
      <c r="S15" s="151"/>
      <c r="T15" s="133"/>
      <c r="U15" s="151"/>
      <c r="V15" s="151"/>
      <c r="W15" s="133"/>
      <c r="X15" s="151"/>
      <c r="Y15" s="151"/>
      <c r="Z15" s="133"/>
    </row>
    <row r="16" spans="1:26" s="14" customFormat="1" ht="14.25" customHeight="1">
      <c r="A16" s="18" t="s">
        <v>63</v>
      </c>
      <c r="B16" s="218">
        <v>527107.19999999995</v>
      </c>
      <c r="C16" s="218">
        <v>576398.69999999995</v>
      </c>
      <c r="D16" s="218">
        <v>91.448367249960839</v>
      </c>
      <c r="E16" s="220">
        <v>331286.40000000002</v>
      </c>
      <c r="F16" s="220">
        <v>361042.8</v>
      </c>
      <c r="G16" s="218">
        <v>91.758207060215582</v>
      </c>
      <c r="H16" s="220">
        <v>540</v>
      </c>
      <c r="I16" s="220">
        <v>572.6</v>
      </c>
      <c r="J16" s="218">
        <v>94.306671323786233</v>
      </c>
      <c r="K16" s="220">
        <v>195280.8</v>
      </c>
      <c r="L16" s="220">
        <v>214783.3</v>
      </c>
      <c r="M16" s="218">
        <v>90.919917889333107</v>
      </c>
      <c r="O16" s="151"/>
      <c r="P16" s="151"/>
      <c r="Q16" s="133"/>
      <c r="R16" s="151"/>
      <c r="S16" s="151"/>
      <c r="T16" s="133"/>
      <c r="U16" s="151"/>
      <c r="V16" s="151"/>
      <c r="W16" s="133"/>
      <c r="X16" s="151"/>
      <c r="Y16" s="151"/>
      <c r="Z16" s="133"/>
    </row>
    <row r="17" spans="1:26" s="19" customFormat="1" ht="14.25" customHeight="1">
      <c r="A17" s="18" t="s">
        <v>64</v>
      </c>
      <c r="B17" s="218">
        <v>7843</v>
      </c>
      <c r="C17" s="218">
        <v>8094.7</v>
      </c>
      <c r="D17" s="218">
        <v>96.890558019444825</v>
      </c>
      <c r="E17" s="222" t="s">
        <v>157</v>
      </c>
      <c r="F17" s="220">
        <v>1069</v>
      </c>
      <c r="G17" s="222" t="s">
        <v>157</v>
      </c>
      <c r="H17" s="220">
        <v>74.8</v>
      </c>
      <c r="I17" s="220">
        <v>77.8</v>
      </c>
      <c r="J17" s="218">
        <v>96.1439588688946</v>
      </c>
      <c r="K17" s="220">
        <v>7768.2</v>
      </c>
      <c r="L17" s="220">
        <v>6947.9</v>
      </c>
      <c r="M17" s="218">
        <v>111.80644511291182</v>
      </c>
      <c r="O17" s="151"/>
      <c r="P17" s="151"/>
      <c r="Q17" s="133"/>
      <c r="R17" s="151"/>
      <c r="S17" s="151"/>
      <c r="T17" s="133"/>
      <c r="U17" s="151"/>
      <c r="V17" s="151"/>
      <c r="W17" s="133"/>
      <c r="X17" s="151"/>
      <c r="Y17" s="151"/>
      <c r="Z17" s="133"/>
    </row>
    <row r="18" spans="1:26" s="14" customFormat="1" ht="14.25" customHeight="1">
      <c r="A18" s="18" t="s">
        <v>65</v>
      </c>
      <c r="B18" s="218">
        <v>726.5</v>
      </c>
      <c r="C18" s="218">
        <v>753.6</v>
      </c>
      <c r="D18" s="218">
        <v>96.403927813163477</v>
      </c>
      <c r="E18" s="222" t="s">
        <v>157</v>
      </c>
      <c r="F18" s="220" t="s">
        <v>169</v>
      </c>
      <c r="G18" s="222" t="s">
        <v>157</v>
      </c>
      <c r="H18" s="220">
        <v>163.30000000000001</v>
      </c>
      <c r="I18" s="220">
        <v>163.30000000000001</v>
      </c>
      <c r="J18" s="218">
        <v>100</v>
      </c>
      <c r="K18" s="220">
        <v>563.20000000000005</v>
      </c>
      <c r="L18" s="220">
        <v>563.20000000000005</v>
      </c>
      <c r="M18" s="218">
        <v>100</v>
      </c>
      <c r="O18" s="151"/>
      <c r="P18" s="151"/>
      <c r="Q18" s="133"/>
      <c r="R18" s="151"/>
      <c r="S18" s="151"/>
      <c r="T18" s="133"/>
      <c r="U18" s="151"/>
      <c r="V18" s="151"/>
      <c r="W18" s="133"/>
      <c r="X18" s="151"/>
      <c r="Y18" s="151"/>
      <c r="Z18" s="133"/>
    </row>
    <row r="19" spans="1:26" s="14" customFormat="1" ht="14.25" customHeight="1">
      <c r="A19" s="18" t="s">
        <v>66</v>
      </c>
      <c r="B19" s="218">
        <v>229366</v>
      </c>
      <c r="C19" s="218">
        <v>236880.2</v>
      </c>
      <c r="D19" s="218">
        <v>96.827848000803783</v>
      </c>
      <c r="E19" s="220">
        <v>169339</v>
      </c>
      <c r="F19" s="220">
        <v>175749.8</v>
      </c>
      <c r="G19" s="218">
        <v>96.352314483430433</v>
      </c>
      <c r="H19" s="220">
        <v>1171.3</v>
      </c>
      <c r="I19" s="220">
        <v>1322.3</v>
      </c>
      <c r="J19" s="218">
        <v>88.580503667851474</v>
      </c>
      <c r="K19" s="220">
        <v>58855.7</v>
      </c>
      <c r="L19" s="220">
        <v>59808.1</v>
      </c>
      <c r="M19" s="218">
        <v>98.407573556090227</v>
      </c>
      <c r="O19" s="151"/>
      <c r="P19" s="151"/>
      <c r="Q19" s="133"/>
      <c r="R19" s="151"/>
      <c r="S19" s="151"/>
      <c r="T19" s="133"/>
      <c r="U19" s="151"/>
      <c r="V19" s="151"/>
      <c r="W19" s="133"/>
      <c r="X19" s="151"/>
      <c r="Y19" s="151"/>
      <c r="Z19" s="133"/>
    </row>
    <row r="20" spans="1:26" s="14" customFormat="1" ht="14.25" customHeight="1">
      <c r="A20" s="18" t="s">
        <v>67</v>
      </c>
      <c r="B20" s="218">
        <v>679961.2</v>
      </c>
      <c r="C20" s="218">
        <v>705735</v>
      </c>
      <c r="D20" s="218">
        <v>96.347949301083261</v>
      </c>
      <c r="E20" s="220">
        <v>504824.6</v>
      </c>
      <c r="F20" s="220">
        <v>530507.6</v>
      </c>
      <c r="G20" s="218">
        <v>95.158787546116201</v>
      </c>
      <c r="H20" s="220">
        <v>166</v>
      </c>
      <c r="I20" s="220">
        <v>228.8</v>
      </c>
      <c r="J20" s="218">
        <v>72.552447552447546</v>
      </c>
      <c r="K20" s="220">
        <v>174970.6</v>
      </c>
      <c r="L20" s="220">
        <v>174998.6</v>
      </c>
      <c r="M20" s="218">
        <v>99.983999871998975</v>
      </c>
      <c r="O20" s="151"/>
      <c r="P20" s="151"/>
      <c r="Q20" s="133"/>
      <c r="R20" s="151"/>
      <c r="S20" s="151"/>
      <c r="T20" s="133"/>
      <c r="U20" s="151"/>
      <c r="V20" s="151"/>
      <c r="W20" s="133"/>
      <c r="X20" s="151"/>
      <c r="Y20" s="151"/>
      <c r="Z20" s="133"/>
    </row>
    <row r="21" spans="1:26" s="14" customFormat="1" ht="14.25" customHeight="1">
      <c r="A21" s="18" t="s">
        <v>68</v>
      </c>
      <c r="B21" s="218">
        <v>255723.09999999998</v>
      </c>
      <c r="C21" s="218">
        <v>253449.9</v>
      </c>
      <c r="D21" s="218">
        <v>100.89690309603594</v>
      </c>
      <c r="E21" s="220">
        <v>122163.9</v>
      </c>
      <c r="F21" s="220">
        <v>120158.5</v>
      </c>
      <c r="G21" s="218">
        <v>101.66896224570046</v>
      </c>
      <c r="H21" s="220">
        <v>3541.9</v>
      </c>
      <c r="I21" s="220">
        <v>3478</v>
      </c>
      <c r="J21" s="218">
        <v>101.8372627947096</v>
      </c>
      <c r="K21" s="220">
        <v>130017.3</v>
      </c>
      <c r="L21" s="220">
        <v>129813.4</v>
      </c>
      <c r="M21" s="218">
        <v>100.15707161202157</v>
      </c>
      <c r="O21" s="151"/>
      <c r="P21" s="151"/>
      <c r="Q21" s="133"/>
      <c r="R21" s="151"/>
      <c r="S21" s="151"/>
      <c r="T21" s="133"/>
      <c r="U21" s="151"/>
      <c r="V21" s="151"/>
      <c r="W21" s="133"/>
      <c r="X21" s="151"/>
      <c r="Y21" s="151"/>
      <c r="Z21" s="133"/>
    </row>
    <row r="22" spans="1:26" s="14" customFormat="1" ht="14.25" customHeight="1">
      <c r="A22" s="18" t="s">
        <v>152</v>
      </c>
      <c r="B22" s="218">
        <v>16304.2</v>
      </c>
      <c r="C22" s="218">
        <v>22858</v>
      </c>
      <c r="D22" s="218">
        <v>71.328200192492787</v>
      </c>
      <c r="E22" s="220">
        <v>10604.5</v>
      </c>
      <c r="F22" s="220">
        <v>16265.7</v>
      </c>
      <c r="G22" s="218">
        <v>65.195472681778213</v>
      </c>
      <c r="H22" s="220">
        <v>730.1</v>
      </c>
      <c r="I22" s="220">
        <v>2202.1</v>
      </c>
      <c r="J22" s="218">
        <v>33.154715952954</v>
      </c>
      <c r="K22" s="220">
        <v>4969.6000000000004</v>
      </c>
      <c r="L22" s="220">
        <v>4390.2</v>
      </c>
      <c r="M22" s="218">
        <v>113.19757642020865</v>
      </c>
      <c r="O22" s="151"/>
      <c r="P22" s="151"/>
      <c r="Q22" s="133"/>
      <c r="R22" s="151"/>
      <c r="S22" s="151"/>
      <c r="T22" s="133"/>
      <c r="U22" s="151"/>
      <c r="V22" s="151"/>
      <c r="W22" s="133"/>
      <c r="X22" s="151"/>
      <c r="Y22" s="151"/>
      <c r="Z22" s="133"/>
    </row>
    <row r="23" spans="1:26" s="14" customFormat="1" ht="14.25" customHeight="1">
      <c r="A23" s="18" t="s">
        <v>70</v>
      </c>
      <c r="B23" s="218">
        <v>86319.7</v>
      </c>
      <c r="C23" s="218">
        <v>83954.3</v>
      </c>
      <c r="D23" s="218">
        <v>102.81748522708187</v>
      </c>
      <c r="E23" s="220">
        <v>6756.2</v>
      </c>
      <c r="F23" s="220">
        <v>6739.9</v>
      </c>
      <c r="G23" s="218">
        <v>100.24184335079156</v>
      </c>
      <c r="H23" s="220">
        <v>404.7</v>
      </c>
      <c r="I23" s="220">
        <v>378.7</v>
      </c>
      <c r="J23" s="218">
        <v>106.86559281753367</v>
      </c>
      <c r="K23" s="220">
        <v>79158.8</v>
      </c>
      <c r="L23" s="220">
        <v>76835.7</v>
      </c>
      <c r="M23" s="218">
        <v>103.02346435315876</v>
      </c>
      <c r="O23" s="151"/>
      <c r="P23" s="151"/>
      <c r="Q23" s="133"/>
      <c r="R23" s="151"/>
      <c r="S23" s="151"/>
      <c r="T23" s="133"/>
      <c r="U23" s="151"/>
      <c r="V23" s="151"/>
      <c r="W23" s="133"/>
      <c r="X23" s="151"/>
      <c r="Y23" s="151"/>
      <c r="Z23" s="133"/>
    </row>
    <row r="24" spans="1:26" s="14" customFormat="1" ht="12" customHeight="1">
      <c r="A24" s="18" t="s">
        <v>153</v>
      </c>
      <c r="B24" s="218">
        <v>2</v>
      </c>
      <c r="C24" s="218">
        <v>2.9</v>
      </c>
      <c r="D24" s="218">
        <v>68.965517241379317</v>
      </c>
      <c r="E24" s="222" t="s">
        <v>157</v>
      </c>
      <c r="F24" s="222" t="s">
        <v>157</v>
      </c>
      <c r="G24" s="222" t="s">
        <v>157</v>
      </c>
      <c r="H24" s="222" t="s">
        <v>157</v>
      </c>
      <c r="I24" s="222" t="s">
        <v>157</v>
      </c>
      <c r="J24" s="222" t="s">
        <v>157</v>
      </c>
      <c r="K24" s="220">
        <v>2</v>
      </c>
      <c r="L24" s="220">
        <v>2.9</v>
      </c>
      <c r="M24" s="218">
        <v>68.965517241379317</v>
      </c>
      <c r="O24" s="151"/>
      <c r="P24" s="151"/>
      <c r="Q24" s="133"/>
      <c r="R24" s="151"/>
      <c r="S24" s="151"/>
      <c r="T24" s="133"/>
      <c r="U24" s="151"/>
      <c r="V24" s="151"/>
      <c r="W24" s="133"/>
      <c r="X24" s="151"/>
      <c r="Y24" s="151"/>
      <c r="Z24" s="133"/>
    </row>
    <row r="25" spans="1:26" s="14" customFormat="1">
      <c r="A25" s="18" t="s">
        <v>71</v>
      </c>
      <c r="B25" s="218">
        <v>220.79999999999998</v>
      </c>
      <c r="C25" s="218">
        <v>347.4</v>
      </c>
      <c r="D25" s="218">
        <v>63.557858376511227</v>
      </c>
      <c r="E25" s="220">
        <v>1.2</v>
      </c>
      <c r="F25" s="220">
        <v>1.6</v>
      </c>
      <c r="G25" s="218">
        <v>75</v>
      </c>
      <c r="H25" s="222" t="s">
        <v>157</v>
      </c>
      <c r="I25" s="222" t="s">
        <v>157</v>
      </c>
      <c r="J25" s="222" t="s">
        <v>157</v>
      </c>
      <c r="K25" s="220">
        <v>219.6</v>
      </c>
      <c r="L25" s="220">
        <v>345.8</v>
      </c>
      <c r="M25" s="218">
        <v>63.504916136495076</v>
      </c>
      <c r="O25" s="151"/>
      <c r="P25" s="151"/>
      <c r="Q25" s="133"/>
      <c r="R25" s="151"/>
      <c r="S25" s="151"/>
      <c r="T25" s="133"/>
      <c r="U25" s="131"/>
      <c r="V25" s="131"/>
      <c r="W25" s="131"/>
      <c r="X25" s="151"/>
      <c r="Y25" s="151"/>
      <c r="Z25" s="133"/>
    </row>
    <row r="26" spans="1:26" s="14" customFormat="1">
      <c r="A26" s="15" t="s">
        <v>72</v>
      </c>
      <c r="B26" s="219">
        <v>171530.2</v>
      </c>
      <c r="C26" s="219">
        <v>141398.70000000001</v>
      </c>
      <c r="D26" s="219">
        <v>121.30960185631128</v>
      </c>
      <c r="E26" s="223">
        <v>166436</v>
      </c>
      <c r="F26" s="223">
        <v>136293.6</v>
      </c>
      <c r="G26" s="219">
        <v>122.11578533401421</v>
      </c>
      <c r="H26" s="226" t="s">
        <v>157</v>
      </c>
      <c r="I26" s="226" t="s">
        <v>157</v>
      </c>
      <c r="J26" s="226" t="s">
        <v>157</v>
      </c>
      <c r="K26" s="223">
        <v>5094.2</v>
      </c>
      <c r="L26" s="223">
        <v>5105.1000000000004</v>
      </c>
      <c r="M26" s="219">
        <v>99.786488021782134</v>
      </c>
      <c r="O26" s="151"/>
      <c r="P26" s="151"/>
      <c r="Q26" s="133"/>
      <c r="R26" s="151"/>
      <c r="S26" s="151"/>
      <c r="T26" s="133"/>
      <c r="U26" s="151"/>
      <c r="V26" s="151"/>
      <c r="W26" s="133"/>
      <c r="X26" s="151"/>
      <c r="Y26" s="151"/>
      <c r="Z26" s="133"/>
    </row>
    <row r="27" spans="1:26">
      <c r="B27" s="133"/>
      <c r="C27" s="133"/>
      <c r="D27" s="131"/>
      <c r="E27" s="133"/>
      <c r="F27" s="133"/>
      <c r="G27" s="131"/>
      <c r="H27" s="133"/>
      <c r="I27" s="133"/>
      <c r="J27" s="131"/>
      <c r="K27" s="133"/>
      <c r="L27" s="133"/>
    </row>
    <row r="28" spans="1:26">
      <c r="B28" s="133"/>
      <c r="C28" s="133"/>
      <c r="D28" s="131"/>
      <c r="E28" s="133"/>
      <c r="F28" s="133"/>
      <c r="G28" s="131"/>
      <c r="H28" s="133"/>
      <c r="I28" s="133"/>
      <c r="J28" s="131"/>
      <c r="K28" s="133"/>
      <c r="L28" s="133"/>
    </row>
    <row r="29" spans="1:26">
      <c r="B29" s="133"/>
      <c r="C29" s="133"/>
      <c r="D29" s="131"/>
      <c r="E29" s="133"/>
      <c r="F29" s="133"/>
      <c r="G29" s="131"/>
      <c r="H29" s="133"/>
      <c r="I29" s="133"/>
      <c r="J29" s="131"/>
      <c r="K29" s="133"/>
      <c r="L29" s="133"/>
    </row>
    <row r="30" spans="1:26">
      <c r="B30" s="133"/>
      <c r="C30" s="133"/>
      <c r="D30" s="131"/>
      <c r="E30" s="133"/>
      <c r="F30" s="133"/>
      <c r="G30" s="131"/>
      <c r="H30" s="133"/>
      <c r="I30" s="133"/>
      <c r="J30" s="131"/>
      <c r="K30" s="133"/>
      <c r="L30" s="133"/>
    </row>
    <row r="31" spans="1:26">
      <c r="B31" s="133"/>
      <c r="C31" s="133"/>
      <c r="D31" s="131"/>
      <c r="E31" s="133"/>
      <c r="F31" s="133"/>
      <c r="G31" s="131"/>
      <c r="H31" s="133"/>
      <c r="I31" s="133"/>
      <c r="J31" s="131"/>
      <c r="K31" s="133"/>
      <c r="L31" s="133"/>
    </row>
    <row r="32" spans="1:26">
      <c r="B32" s="133"/>
      <c r="C32" s="133"/>
      <c r="D32" s="131"/>
      <c r="E32" s="133"/>
      <c r="F32" s="133"/>
      <c r="G32" s="131"/>
      <c r="H32" s="133"/>
      <c r="I32" s="133"/>
      <c r="J32" s="131"/>
      <c r="K32" s="133"/>
      <c r="L32" s="133"/>
    </row>
    <row r="33" spans="2:12">
      <c r="B33" s="133"/>
      <c r="C33" s="133"/>
      <c r="D33" s="131"/>
      <c r="E33" s="133"/>
      <c r="F33" s="133"/>
      <c r="G33" s="131"/>
      <c r="H33" s="133"/>
      <c r="I33" s="133"/>
      <c r="J33" s="131"/>
      <c r="K33" s="133"/>
      <c r="L33" s="133"/>
    </row>
    <row r="34" spans="2:12">
      <c r="B34" s="133"/>
      <c r="C34" s="133"/>
      <c r="D34" s="131"/>
      <c r="E34" s="133"/>
      <c r="F34" s="133"/>
      <c r="G34" s="131"/>
      <c r="H34" s="133"/>
      <c r="I34" s="133"/>
      <c r="J34" s="131"/>
      <c r="K34" s="133"/>
      <c r="L34" s="133"/>
    </row>
    <row r="35" spans="2:12">
      <c r="B35" s="133"/>
      <c r="C35" s="133"/>
      <c r="D35" s="131"/>
      <c r="E35" s="131"/>
      <c r="F35" s="131"/>
      <c r="G35" s="131"/>
      <c r="H35" s="133"/>
      <c r="I35" s="133"/>
      <c r="J35" s="131"/>
      <c r="K35" s="133"/>
      <c r="L35" s="133"/>
    </row>
    <row r="36" spans="2:12">
      <c r="B36" s="133"/>
      <c r="C36" s="133"/>
      <c r="D36" s="131"/>
      <c r="E36" s="133"/>
      <c r="F36" s="133"/>
      <c r="G36" s="131"/>
      <c r="H36" s="133"/>
      <c r="I36" s="133"/>
      <c r="J36" s="131"/>
      <c r="K36" s="133"/>
      <c r="L36" s="133"/>
    </row>
    <row r="37" spans="2:12">
      <c r="B37" s="133"/>
      <c r="C37" s="133"/>
      <c r="D37" s="131"/>
      <c r="E37" s="133"/>
      <c r="F37" s="133"/>
      <c r="G37" s="131"/>
      <c r="H37" s="133"/>
      <c r="I37" s="133"/>
      <c r="J37" s="131"/>
      <c r="K37" s="133"/>
      <c r="L37" s="133"/>
    </row>
    <row r="38" spans="2:12">
      <c r="B38" s="133"/>
      <c r="C38" s="133"/>
      <c r="D38" s="131"/>
      <c r="E38" s="133"/>
      <c r="F38" s="133"/>
      <c r="G38" s="131"/>
      <c r="H38" s="133"/>
      <c r="I38" s="133"/>
      <c r="J38" s="131"/>
      <c r="K38" s="133"/>
      <c r="L38" s="133"/>
    </row>
    <row r="39" spans="2:12">
      <c r="B39" s="133"/>
      <c r="C39" s="133"/>
      <c r="D39" s="131"/>
      <c r="E39" s="133"/>
      <c r="F39" s="133"/>
      <c r="G39" s="131"/>
      <c r="H39" s="133"/>
      <c r="I39" s="133"/>
      <c r="J39" s="131"/>
      <c r="K39" s="133"/>
      <c r="L39" s="133"/>
    </row>
    <row r="40" spans="2:12">
      <c r="B40" s="133"/>
      <c r="C40" s="133"/>
      <c r="D40" s="131"/>
      <c r="E40" s="131"/>
      <c r="F40" s="131"/>
      <c r="G40" s="131"/>
      <c r="H40" s="131"/>
      <c r="I40" s="131"/>
      <c r="J40" s="131"/>
      <c r="K40" s="133"/>
      <c r="L40" s="133"/>
    </row>
    <row r="41" spans="2:12">
      <c r="B41" s="133"/>
      <c r="C41" s="133"/>
      <c r="D41" s="131"/>
      <c r="E41" s="133"/>
      <c r="F41" s="133"/>
      <c r="G41" s="131"/>
      <c r="H41" s="131"/>
      <c r="I41" s="131"/>
      <c r="J41" s="131"/>
      <c r="K41" s="133"/>
      <c r="L41" s="133"/>
    </row>
    <row r="42" spans="2:12">
      <c r="B42" s="133"/>
      <c r="C42" s="133"/>
      <c r="D42" s="131"/>
      <c r="E42" s="133"/>
      <c r="F42" s="133"/>
      <c r="G42" s="131"/>
      <c r="H42" s="131"/>
      <c r="I42" s="131"/>
      <c r="J42" s="131"/>
      <c r="K42" s="133"/>
      <c r="L42" s="133"/>
    </row>
  </sheetData>
  <mergeCells count="7">
    <mergeCell ref="K4:M4"/>
    <mergeCell ref="A3:A5"/>
    <mergeCell ref="A1:M1"/>
    <mergeCell ref="B3:D4"/>
    <mergeCell ref="E3:M3"/>
    <mergeCell ref="E4:G4"/>
    <mergeCell ref="H4:J4"/>
  </mergeCells>
  <pageMargins left="0.51181102362204722" right="0.43307086614173229" top="0.59055118110236227" bottom="0.59055118110236227" header="0.15748031496062992" footer="0.39370078740157483"/>
  <pageSetup paperSize="9" scale="98" firstPageNumber="4" orientation="landscape" useFirstPageNumber="1" r:id="rId1"/>
  <headerFooter alignWithMargins="0">
    <oddFooter>&amp;R&amp;"-,полужирный"&amp;8 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Z26"/>
  <sheetViews>
    <sheetView workbookViewId="0">
      <selection activeCell="M37" sqref="M37"/>
    </sheetView>
  </sheetViews>
  <sheetFormatPr defaultRowHeight="12.75"/>
  <cols>
    <col min="1" max="1" width="22.7109375" style="45" customWidth="1"/>
    <col min="2" max="2" width="9.5703125" style="45" customWidth="1"/>
    <col min="3" max="3" width="9.42578125" style="45" customWidth="1"/>
    <col min="4" max="4" width="9.7109375" style="45" customWidth="1"/>
    <col min="5" max="5" width="8.28515625" style="45" customWidth="1"/>
    <col min="6" max="6" width="8.7109375" style="45" customWidth="1"/>
    <col min="7" max="7" width="10.42578125" style="45" customWidth="1"/>
    <col min="8" max="9" width="9.140625" style="45" customWidth="1"/>
    <col min="10" max="10" width="10.140625" style="45" customWidth="1"/>
    <col min="11" max="12" width="9.5703125" style="45" customWidth="1"/>
    <col min="13" max="13" width="10.42578125" style="45" customWidth="1"/>
    <col min="14" max="16384" width="9.140625" style="45"/>
  </cols>
  <sheetData>
    <row r="1" spans="1:26" ht="29.25" customHeight="1">
      <c r="A1" s="377" t="s">
        <v>89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26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7" t="s">
        <v>91</v>
      </c>
    </row>
    <row r="3" spans="1:26" ht="13.9" customHeight="1">
      <c r="A3" s="360"/>
      <c r="B3" s="353" t="s">
        <v>27</v>
      </c>
      <c r="C3" s="353"/>
      <c r="D3" s="353"/>
      <c r="E3" s="353" t="s">
        <v>26</v>
      </c>
      <c r="F3" s="353"/>
      <c r="G3" s="362"/>
      <c r="H3" s="362"/>
      <c r="I3" s="362"/>
      <c r="J3" s="362"/>
      <c r="K3" s="362"/>
      <c r="L3" s="362"/>
      <c r="M3" s="363"/>
      <c r="N3" s="46"/>
    </row>
    <row r="4" spans="1:26" ht="22.9" customHeight="1">
      <c r="A4" s="361"/>
      <c r="B4" s="353"/>
      <c r="C4" s="353"/>
      <c r="D4" s="353"/>
      <c r="E4" s="353" t="s">
        <v>29</v>
      </c>
      <c r="F4" s="353"/>
      <c r="G4" s="353"/>
      <c r="H4" s="353" t="s">
        <v>30</v>
      </c>
      <c r="I4" s="353"/>
      <c r="J4" s="353"/>
      <c r="K4" s="353" t="s">
        <v>31</v>
      </c>
      <c r="L4" s="353"/>
      <c r="M4" s="354"/>
      <c r="N4" s="46"/>
    </row>
    <row r="5" spans="1:26" ht="28.9" customHeight="1">
      <c r="A5" s="361"/>
      <c r="B5" s="205">
        <v>2023</v>
      </c>
      <c r="C5" s="205">
        <v>2022</v>
      </c>
      <c r="D5" s="205" t="s">
        <v>170</v>
      </c>
      <c r="E5" s="205">
        <v>2023</v>
      </c>
      <c r="F5" s="205">
        <v>2022</v>
      </c>
      <c r="G5" s="205" t="s">
        <v>170</v>
      </c>
      <c r="H5" s="205">
        <v>2023</v>
      </c>
      <c r="I5" s="205">
        <v>2022</v>
      </c>
      <c r="J5" s="205" t="s">
        <v>170</v>
      </c>
      <c r="K5" s="205">
        <v>2023</v>
      </c>
      <c r="L5" s="205">
        <v>2022</v>
      </c>
      <c r="M5" s="205" t="s">
        <v>170</v>
      </c>
      <c r="N5" s="46"/>
    </row>
    <row r="6" spans="1:26" s="19" customFormat="1">
      <c r="A6" s="20" t="s">
        <v>55</v>
      </c>
      <c r="B6" s="227">
        <v>3522739</v>
      </c>
      <c r="C6" s="227">
        <v>3454667</v>
      </c>
      <c r="D6" s="216">
        <v>101.97043593492513</v>
      </c>
      <c r="E6" s="227">
        <v>244415</v>
      </c>
      <c r="F6" s="241">
        <v>233290</v>
      </c>
      <c r="G6" s="216">
        <v>104.76874276651378</v>
      </c>
      <c r="H6" s="227">
        <v>989240</v>
      </c>
      <c r="I6" s="241">
        <v>950471</v>
      </c>
      <c r="J6" s="216">
        <v>104.0789250803023</v>
      </c>
      <c r="K6" s="227">
        <v>2289084</v>
      </c>
      <c r="L6" s="241">
        <v>2270906</v>
      </c>
      <c r="M6" s="216">
        <v>100.80047346741785</v>
      </c>
      <c r="O6" s="151"/>
      <c r="P6" s="151"/>
      <c r="Q6" s="133"/>
      <c r="R6" s="151"/>
      <c r="S6" s="151"/>
      <c r="T6" s="133"/>
      <c r="U6" s="151"/>
      <c r="V6" s="151"/>
      <c r="W6" s="133"/>
      <c r="X6" s="151"/>
      <c r="Y6" s="151"/>
      <c r="Z6" s="133"/>
    </row>
    <row r="7" spans="1:26" s="19" customFormat="1">
      <c r="A7" s="161" t="s">
        <v>150</v>
      </c>
      <c r="B7" s="227">
        <v>357424</v>
      </c>
      <c r="C7" s="227">
        <v>361545</v>
      </c>
      <c r="D7" s="216">
        <v>98.860169550125164</v>
      </c>
      <c r="E7" s="228">
        <v>909</v>
      </c>
      <c r="F7" s="228">
        <v>866</v>
      </c>
      <c r="G7" s="216">
        <v>104.96535796766743</v>
      </c>
      <c r="H7" s="228">
        <v>197565</v>
      </c>
      <c r="I7" s="228">
        <v>194428</v>
      </c>
      <c r="J7" s="216">
        <v>101.61345073754809</v>
      </c>
      <c r="K7" s="228">
        <v>158950</v>
      </c>
      <c r="L7" s="228">
        <v>166251</v>
      </c>
      <c r="M7" s="216">
        <v>95.608447467985158</v>
      </c>
      <c r="O7" s="151"/>
      <c r="P7" s="151"/>
      <c r="Q7" s="133"/>
      <c r="R7" s="151"/>
      <c r="S7" s="151"/>
      <c r="T7" s="133"/>
      <c r="U7" s="151"/>
      <c r="V7" s="151"/>
      <c r="W7" s="133"/>
      <c r="X7" s="151"/>
      <c r="Y7" s="151"/>
      <c r="Z7" s="133"/>
    </row>
    <row r="8" spans="1:26" s="19" customFormat="1">
      <c r="A8" s="18" t="s">
        <v>56</v>
      </c>
      <c r="B8" s="227">
        <v>146483</v>
      </c>
      <c r="C8" s="227">
        <v>153198</v>
      </c>
      <c r="D8" s="216">
        <v>95.616783508923092</v>
      </c>
      <c r="E8" s="228">
        <v>12093</v>
      </c>
      <c r="F8" s="228">
        <v>20229</v>
      </c>
      <c r="G8" s="216">
        <v>59.780513124721935</v>
      </c>
      <c r="H8" s="228">
        <v>20397</v>
      </c>
      <c r="I8" s="228">
        <v>18121</v>
      </c>
      <c r="J8" s="216">
        <v>112.56001324430218</v>
      </c>
      <c r="K8" s="228">
        <v>113993</v>
      </c>
      <c r="L8" s="228">
        <v>114848</v>
      </c>
      <c r="M8" s="216">
        <v>99.25553775424909</v>
      </c>
      <c r="O8" s="151"/>
      <c r="P8" s="151"/>
      <c r="Q8" s="133"/>
      <c r="R8" s="151"/>
      <c r="S8" s="151"/>
      <c r="T8" s="133"/>
      <c r="U8" s="151"/>
      <c r="V8" s="151"/>
      <c r="W8" s="133"/>
      <c r="X8" s="151"/>
      <c r="Y8" s="151"/>
      <c r="Z8" s="133"/>
    </row>
    <row r="9" spans="1:26" s="19" customFormat="1">
      <c r="A9" s="18" t="s">
        <v>57</v>
      </c>
      <c r="B9" s="227">
        <v>341125</v>
      </c>
      <c r="C9" s="227">
        <v>335081</v>
      </c>
      <c r="D9" s="216">
        <v>101.80374297557904</v>
      </c>
      <c r="E9" s="228">
        <v>55714</v>
      </c>
      <c r="F9" s="228">
        <v>52811</v>
      </c>
      <c r="G9" s="216">
        <v>105.4969608604268</v>
      </c>
      <c r="H9" s="228">
        <v>61964</v>
      </c>
      <c r="I9" s="228">
        <v>58192</v>
      </c>
      <c r="J9" s="216">
        <v>106.48199065163597</v>
      </c>
      <c r="K9" s="228">
        <v>223447</v>
      </c>
      <c r="L9" s="228">
        <v>224078</v>
      </c>
      <c r="M9" s="216">
        <v>99.718401628004528</v>
      </c>
      <c r="O9" s="151"/>
      <c r="P9" s="151"/>
      <c r="Q9" s="133"/>
      <c r="R9" s="151"/>
      <c r="S9" s="151"/>
      <c r="T9" s="133"/>
      <c r="U9" s="151"/>
      <c r="V9" s="151"/>
      <c r="W9" s="133"/>
      <c r="X9" s="151"/>
      <c r="Y9" s="151"/>
      <c r="Z9" s="133"/>
    </row>
    <row r="10" spans="1:26" s="19" customFormat="1">
      <c r="A10" s="18" t="s">
        <v>58</v>
      </c>
      <c r="B10" s="227">
        <v>356198</v>
      </c>
      <c r="C10" s="227">
        <v>332335</v>
      </c>
      <c r="D10" s="216">
        <v>107.18040531391517</v>
      </c>
      <c r="E10" s="228">
        <v>6643</v>
      </c>
      <c r="F10" s="228">
        <v>2864</v>
      </c>
      <c r="G10" s="216">
        <v>231.94832402234636</v>
      </c>
      <c r="H10" s="228">
        <v>124994</v>
      </c>
      <c r="I10" s="228">
        <v>112157</v>
      </c>
      <c r="J10" s="216">
        <v>111.44556291626917</v>
      </c>
      <c r="K10" s="228">
        <v>224561</v>
      </c>
      <c r="L10" s="228">
        <v>217314</v>
      </c>
      <c r="M10" s="216">
        <v>103.33480585696275</v>
      </c>
      <c r="O10" s="151"/>
      <c r="P10" s="151"/>
      <c r="Q10" s="133"/>
      <c r="R10" s="151"/>
      <c r="S10" s="151"/>
      <c r="T10" s="133"/>
      <c r="U10" s="151"/>
      <c r="V10" s="151"/>
      <c r="W10" s="133"/>
      <c r="X10" s="151"/>
      <c r="Y10" s="151"/>
      <c r="Z10" s="133"/>
    </row>
    <row r="11" spans="1:26" s="19" customFormat="1">
      <c r="A11" s="18" t="s">
        <v>59</v>
      </c>
      <c r="B11" s="227">
        <v>23171</v>
      </c>
      <c r="C11" s="227">
        <v>23548</v>
      </c>
      <c r="D11" s="216">
        <v>98.399014778325125</v>
      </c>
      <c r="E11" s="228">
        <v>2</v>
      </c>
      <c r="F11" s="228">
        <v>5</v>
      </c>
      <c r="G11" s="216">
        <v>40</v>
      </c>
      <c r="H11" s="228">
        <v>6164</v>
      </c>
      <c r="I11" s="228">
        <v>5947</v>
      </c>
      <c r="J11" s="216">
        <v>103.64889860433833</v>
      </c>
      <c r="K11" s="228">
        <v>17005</v>
      </c>
      <c r="L11" s="228">
        <v>17596</v>
      </c>
      <c r="M11" s="216">
        <v>96.641282109570355</v>
      </c>
      <c r="O11" s="151"/>
      <c r="P11" s="151"/>
      <c r="Q11" s="133"/>
      <c r="R11" s="151"/>
      <c r="S11" s="151"/>
      <c r="T11" s="133"/>
      <c r="U11" s="151"/>
      <c r="V11" s="151"/>
      <c r="W11" s="133"/>
      <c r="X11" s="151"/>
      <c r="Y11" s="151"/>
      <c r="Z11" s="133"/>
    </row>
    <row r="12" spans="1:26" s="14" customFormat="1">
      <c r="A12" s="18" t="s">
        <v>60</v>
      </c>
      <c r="B12" s="227">
        <v>212440</v>
      </c>
      <c r="C12" s="227">
        <v>199994</v>
      </c>
      <c r="D12" s="216">
        <v>106.22318669560086</v>
      </c>
      <c r="E12" s="228">
        <v>14643</v>
      </c>
      <c r="F12" s="228">
        <v>15694</v>
      </c>
      <c r="G12" s="216">
        <v>93.303173187205303</v>
      </c>
      <c r="H12" s="228">
        <v>92643</v>
      </c>
      <c r="I12" s="228">
        <v>84495</v>
      </c>
      <c r="J12" s="216">
        <v>109.6431741523167</v>
      </c>
      <c r="K12" s="228">
        <v>105154</v>
      </c>
      <c r="L12" s="228">
        <v>99805</v>
      </c>
      <c r="M12" s="216">
        <v>105.35945092931216</v>
      </c>
      <c r="O12" s="151"/>
      <c r="P12" s="151"/>
      <c r="Q12" s="133"/>
      <c r="R12" s="151"/>
      <c r="S12" s="151"/>
      <c r="T12" s="133"/>
      <c r="U12" s="151"/>
      <c r="V12" s="151"/>
      <c r="W12" s="133"/>
      <c r="X12" s="151"/>
      <c r="Y12" s="151"/>
      <c r="Z12" s="133"/>
    </row>
    <row r="13" spans="1:26" s="14" customFormat="1">
      <c r="A13" s="18" t="s">
        <v>61</v>
      </c>
      <c r="B13" s="227">
        <v>177533</v>
      </c>
      <c r="C13" s="227">
        <v>176392</v>
      </c>
      <c r="D13" s="216">
        <v>100.64685473264093</v>
      </c>
      <c r="E13" s="228">
        <v>5147</v>
      </c>
      <c r="F13" s="228">
        <v>10912</v>
      </c>
      <c r="G13" s="216">
        <v>47.168255131964806</v>
      </c>
      <c r="H13" s="228">
        <v>58007</v>
      </c>
      <c r="I13" s="228">
        <v>56043</v>
      </c>
      <c r="J13" s="216">
        <v>103.50445193868994</v>
      </c>
      <c r="K13" s="228">
        <v>114379</v>
      </c>
      <c r="L13" s="228">
        <v>109437</v>
      </c>
      <c r="M13" s="216">
        <v>104.51584016374719</v>
      </c>
      <c r="O13" s="151"/>
      <c r="P13" s="151"/>
      <c r="Q13" s="133"/>
      <c r="R13" s="151"/>
      <c r="S13" s="151"/>
      <c r="T13" s="133"/>
      <c r="U13" s="151"/>
      <c r="V13" s="151"/>
      <c r="W13" s="133"/>
      <c r="X13" s="151"/>
      <c r="Y13" s="151"/>
      <c r="Z13" s="133"/>
    </row>
    <row r="14" spans="1:26" s="14" customFormat="1">
      <c r="A14" s="18" t="s">
        <v>151</v>
      </c>
      <c r="B14" s="227">
        <v>270270</v>
      </c>
      <c r="C14" s="227">
        <v>269978</v>
      </c>
      <c r="D14" s="216">
        <v>100.10815696093755</v>
      </c>
      <c r="E14" s="228">
        <v>2203</v>
      </c>
      <c r="F14" s="228">
        <v>833</v>
      </c>
      <c r="G14" s="216">
        <v>264.46578631452581</v>
      </c>
      <c r="H14" s="228">
        <v>97542</v>
      </c>
      <c r="I14" s="228">
        <v>102161</v>
      </c>
      <c r="J14" s="216">
        <v>95.478705181037768</v>
      </c>
      <c r="K14" s="228">
        <v>170525</v>
      </c>
      <c r="L14" s="228">
        <v>166984</v>
      </c>
      <c r="M14" s="216">
        <v>102.12056244909692</v>
      </c>
      <c r="O14" s="151"/>
      <c r="P14" s="151"/>
      <c r="Q14" s="133"/>
      <c r="R14" s="151"/>
      <c r="S14" s="151"/>
      <c r="T14" s="133"/>
      <c r="U14" s="151"/>
      <c r="V14" s="151"/>
      <c r="W14" s="133"/>
      <c r="X14" s="151"/>
      <c r="Y14" s="151"/>
      <c r="Z14" s="133"/>
    </row>
    <row r="15" spans="1:26" s="14" customFormat="1">
      <c r="A15" s="18" t="s">
        <v>62</v>
      </c>
      <c r="B15" s="227">
        <v>245940</v>
      </c>
      <c r="C15" s="227">
        <v>235165</v>
      </c>
      <c r="D15" s="216">
        <v>104.58188931175982</v>
      </c>
      <c r="E15" s="228">
        <v>10714</v>
      </c>
      <c r="F15" s="228">
        <v>12187</v>
      </c>
      <c r="G15" s="216">
        <v>87.913350291293995</v>
      </c>
      <c r="H15" s="228">
        <v>80764</v>
      </c>
      <c r="I15" s="228">
        <v>69549</v>
      </c>
      <c r="J15" s="216">
        <v>116.12532171562495</v>
      </c>
      <c r="K15" s="228">
        <v>154462</v>
      </c>
      <c r="L15" s="228">
        <v>153429</v>
      </c>
      <c r="M15" s="216">
        <v>100.67327558675349</v>
      </c>
      <c r="O15" s="151"/>
      <c r="P15" s="151"/>
      <c r="Q15" s="133"/>
      <c r="R15" s="151"/>
      <c r="S15" s="151"/>
      <c r="T15" s="133"/>
      <c r="U15" s="151"/>
      <c r="V15" s="151"/>
      <c r="W15" s="133"/>
      <c r="X15" s="151"/>
      <c r="Y15" s="151"/>
      <c r="Z15" s="133"/>
    </row>
    <row r="16" spans="1:26" s="14" customFormat="1" ht="14.25" customHeight="1">
      <c r="A16" s="18" t="s">
        <v>63</v>
      </c>
      <c r="B16" s="227">
        <v>116415</v>
      </c>
      <c r="C16" s="227">
        <v>115497</v>
      </c>
      <c r="D16" s="216">
        <v>100.7948258396322</v>
      </c>
      <c r="E16" s="228">
        <v>16224</v>
      </c>
      <c r="F16" s="228">
        <v>18304</v>
      </c>
      <c r="G16" s="216">
        <v>88.63636363636364</v>
      </c>
      <c r="H16" s="228">
        <v>8693</v>
      </c>
      <c r="I16" s="228">
        <v>8439</v>
      </c>
      <c r="J16" s="216">
        <v>103.0098352885413</v>
      </c>
      <c r="K16" s="228">
        <v>91498</v>
      </c>
      <c r="L16" s="228">
        <v>88754</v>
      </c>
      <c r="M16" s="216">
        <v>103.09169164206683</v>
      </c>
      <c r="O16" s="151"/>
      <c r="P16" s="151"/>
      <c r="Q16" s="133"/>
      <c r="R16" s="151"/>
      <c r="S16" s="151"/>
      <c r="T16" s="133"/>
      <c r="U16" s="151"/>
      <c r="V16" s="151"/>
      <c r="W16" s="133"/>
      <c r="X16" s="151"/>
      <c r="Y16" s="151"/>
      <c r="Z16" s="133"/>
    </row>
    <row r="17" spans="1:26" s="19" customFormat="1" ht="14.25" customHeight="1">
      <c r="A17" s="18" t="s">
        <v>64</v>
      </c>
      <c r="B17" s="227">
        <v>76206</v>
      </c>
      <c r="C17" s="227">
        <v>75458</v>
      </c>
      <c r="D17" s="216">
        <v>100.99127991730498</v>
      </c>
      <c r="E17" s="228">
        <v>1967</v>
      </c>
      <c r="F17" s="228">
        <v>2363</v>
      </c>
      <c r="G17" s="216">
        <v>83.241641980533231</v>
      </c>
      <c r="H17" s="228">
        <v>7704</v>
      </c>
      <c r="I17" s="228">
        <v>7288</v>
      </c>
      <c r="J17" s="216">
        <v>105.7080131723381</v>
      </c>
      <c r="K17" s="228">
        <v>66535</v>
      </c>
      <c r="L17" s="228">
        <v>65807</v>
      </c>
      <c r="M17" s="216">
        <v>101.10626529092649</v>
      </c>
      <c r="O17" s="151"/>
      <c r="P17" s="151"/>
      <c r="Q17" s="133"/>
      <c r="R17" s="151"/>
      <c r="S17" s="151"/>
      <c r="T17" s="133"/>
      <c r="U17" s="151"/>
      <c r="V17" s="151"/>
      <c r="W17" s="133"/>
      <c r="X17" s="151"/>
      <c r="Y17" s="151"/>
      <c r="Z17" s="133"/>
    </row>
    <row r="18" spans="1:26" s="14" customFormat="1" ht="14.25" customHeight="1">
      <c r="A18" s="18" t="s">
        <v>65</v>
      </c>
      <c r="B18" s="227">
        <v>24753</v>
      </c>
      <c r="C18" s="227">
        <v>24841</v>
      </c>
      <c r="D18" s="216">
        <v>99.645746950605854</v>
      </c>
      <c r="E18" s="228">
        <v>170</v>
      </c>
      <c r="F18" s="228">
        <v>106</v>
      </c>
      <c r="G18" s="216">
        <v>160.37735849056602</v>
      </c>
      <c r="H18" s="228">
        <v>7212</v>
      </c>
      <c r="I18" s="228">
        <v>6983</v>
      </c>
      <c r="J18" s="216">
        <v>103.2793928111127</v>
      </c>
      <c r="K18" s="228">
        <v>17371</v>
      </c>
      <c r="L18" s="228">
        <v>17752</v>
      </c>
      <c r="M18" s="216">
        <v>97.853762956286616</v>
      </c>
      <c r="O18" s="151"/>
      <c r="P18" s="151"/>
      <c r="Q18" s="133"/>
      <c r="R18" s="151"/>
      <c r="S18" s="151"/>
      <c r="T18" s="133"/>
      <c r="U18" s="151"/>
      <c r="V18" s="151"/>
      <c r="W18" s="133"/>
      <c r="X18" s="151"/>
      <c r="Y18" s="151"/>
      <c r="Z18" s="133"/>
    </row>
    <row r="19" spans="1:26" s="14" customFormat="1" ht="14.25" customHeight="1">
      <c r="A19" s="18" t="s">
        <v>66</v>
      </c>
      <c r="B19" s="227">
        <v>223010</v>
      </c>
      <c r="C19" s="227">
        <v>204982</v>
      </c>
      <c r="D19" s="216">
        <v>108.79491857821661</v>
      </c>
      <c r="E19" s="228">
        <v>35924</v>
      </c>
      <c r="F19" s="228">
        <v>25749</v>
      </c>
      <c r="G19" s="216">
        <v>139.51609771253251</v>
      </c>
      <c r="H19" s="228">
        <v>68708</v>
      </c>
      <c r="I19" s="228">
        <v>66318</v>
      </c>
      <c r="J19" s="216">
        <v>103.60384812569741</v>
      </c>
      <c r="K19" s="228">
        <v>118378</v>
      </c>
      <c r="L19" s="228">
        <v>112915</v>
      </c>
      <c r="M19" s="216">
        <v>104.83815259265819</v>
      </c>
      <c r="O19" s="151"/>
      <c r="P19" s="151"/>
      <c r="Q19" s="133"/>
      <c r="R19" s="151"/>
      <c r="S19" s="151"/>
      <c r="T19" s="133"/>
      <c r="U19" s="151"/>
      <c r="V19" s="151"/>
      <c r="W19" s="133"/>
      <c r="X19" s="151"/>
      <c r="Y19" s="151"/>
      <c r="Z19" s="133"/>
    </row>
    <row r="20" spans="1:26" s="14" customFormat="1" ht="14.25" customHeight="1">
      <c r="A20" s="18" t="s">
        <v>67</v>
      </c>
      <c r="B20" s="227">
        <v>153506</v>
      </c>
      <c r="C20" s="227">
        <v>157014</v>
      </c>
      <c r="D20" s="216">
        <v>97.765804323181371</v>
      </c>
      <c r="E20" s="228">
        <v>1935</v>
      </c>
      <c r="F20" s="228">
        <v>2238</v>
      </c>
      <c r="G20" s="216">
        <v>86.461126005361933</v>
      </c>
      <c r="H20" s="228">
        <v>24607</v>
      </c>
      <c r="I20" s="228">
        <v>24250</v>
      </c>
      <c r="J20" s="216">
        <v>101.47216494845361</v>
      </c>
      <c r="K20" s="228">
        <v>126964</v>
      </c>
      <c r="L20" s="228">
        <v>130526</v>
      </c>
      <c r="M20" s="216">
        <v>97.271041784778518</v>
      </c>
      <c r="O20" s="151"/>
      <c r="P20" s="151"/>
      <c r="Q20" s="133"/>
      <c r="R20" s="151"/>
      <c r="S20" s="151"/>
      <c r="T20" s="133"/>
      <c r="U20" s="151"/>
      <c r="V20" s="151"/>
      <c r="W20" s="133"/>
      <c r="X20" s="151"/>
      <c r="Y20" s="151"/>
      <c r="Z20" s="133"/>
    </row>
    <row r="21" spans="1:26" s="14" customFormat="1" ht="14.25" customHeight="1">
      <c r="A21" s="18" t="s">
        <v>68</v>
      </c>
      <c r="B21" s="227">
        <v>474736</v>
      </c>
      <c r="C21" s="227">
        <v>457592</v>
      </c>
      <c r="D21" s="216">
        <v>103.74656899596147</v>
      </c>
      <c r="E21" s="228">
        <v>75972</v>
      </c>
      <c r="F21" s="228">
        <v>65537</v>
      </c>
      <c r="G21" s="216">
        <v>115.9223034316493</v>
      </c>
      <c r="H21" s="228">
        <v>22418</v>
      </c>
      <c r="I21" s="228">
        <v>20730</v>
      </c>
      <c r="J21" s="216">
        <v>108.1427882296189</v>
      </c>
      <c r="K21" s="228">
        <v>376346</v>
      </c>
      <c r="L21" s="228">
        <v>371325</v>
      </c>
      <c r="M21" s="216">
        <v>101.3521847438228</v>
      </c>
      <c r="O21" s="151"/>
      <c r="P21" s="151"/>
      <c r="Q21" s="133"/>
      <c r="R21" s="151"/>
      <c r="S21" s="151"/>
      <c r="T21" s="133"/>
      <c r="U21" s="151"/>
      <c r="V21" s="151"/>
      <c r="W21" s="133"/>
      <c r="X21" s="151"/>
      <c r="Y21" s="151"/>
      <c r="Z21" s="133"/>
    </row>
    <row r="22" spans="1:26" s="14" customFormat="1" ht="14.25" customHeight="1">
      <c r="A22" s="18" t="s">
        <v>152</v>
      </c>
      <c r="B22" s="227">
        <v>97169</v>
      </c>
      <c r="C22" s="227">
        <v>95208</v>
      </c>
      <c r="D22" s="216">
        <v>102.05970086547349</v>
      </c>
      <c r="E22" s="228">
        <v>1113</v>
      </c>
      <c r="F22" s="228">
        <v>1067</v>
      </c>
      <c r="G22" s="216">
        <v>104.31115276476102</v>
      </c>
      <c r="H22" s="228">
        <v>46662</v>
      </c>
      <c r="I22" s="228">
        <v>45122</v>
      </c>
      <c r="J22" s="216">
        <v>103.41296928327644</v>
      </c>
      <c r="K22" s="228">
        <v>49394</v>
      </c>
      <c r="L22" s="228">
        <v>49019</v>
      </c>
      <c r="M22" s="216">
        <v>100.76500948611763</v>
      </c>
      <c r="O22" s="151"/>
      <c r="P22" s="151"/>
      <c r="Q22" s="133"/>
      <c r="R22" s="151"/>
      <c r="S22" s="151"/>
      <c r="T22" s="133"/>
      <c r="U22" s="151"/>
      <c r="V22" s="151"/>
      <c r="W22" s="133"/>
      <c r="X22" s="151"/>
      <c r="Y22" s="151"/>
      <c r="Z22" s="133"/>
    </row>
    <row r="23" spans="1:26" s="14" customFormat="1" ht="14.25" customHeight="1">
      <c r="A23" s="18" t="s">
        <v>70</v>
      </c>
      <c r="B23" s="227">
        <v>210556</v>
      </c>
      <c r="C23" s="227">
        <v>220160</v>
      </c>
      <c r="D23" s="216">
        <v>95.637718023255815</v>
      </c>
      <c r="E23" s="228">
        <v>3042</v>
      </c>
      <c r="F23" s="228">
        <v>1525</v>
      </c>
      <c r="G23" s="216">
        <v>199.47540983606558</v>
      </c>
      <c r="H23" s="228">
        <v>60432</v>
      </c>
      <c r="I23" s="228">
        <v>67472</v>
      </c>
      <c r="J23" s="216">
        <v>89.566042210101969</v>
      </c>
      <c r="K23" s="228">
        <v>147082</v>
      </c>
      <c r="L23" s="228">
        <v>151163</v>
      </c>
      <c r="M23" s="216">
        <v>97.300265276555763</v>
      </c>
      <c r="O23" s="151"/>
      <c r="P23" s="151"/>
      <c r="Q23" s="133"/>
      <c r="R23" s="151"/>
      <c r="S23" s="151"/>
      <c r="T23" s="133"/>
      <c r="U23" s="151"/>
      <c r="V23" s="151"/>
      <c r="W23" s="133"/>
      <c r="X23" s="151"/>
      <c r="Y23" s="151"/>
      <c r="Z23" s="133"/>
    </row>
    <row r="24" spans="1:26" s="14" customFormat="1" ht="12" customHeight="1">
      <c r="A24" s="18" t="s">
        <v>153</v>
      </c>
      <c r="B24" s="227">
        <v>144</v>
      </c>
      <c r="C24" s="227">
        <v>161</v>
      </c>
      <c r="D24" s="216">
        <v>89.440993788819867</v>
      </c>
      <c r="E24" s="222" t="s">
        <v>157</v>
      </c>
      <c r="F24" s="222" t="s">
        <v>157</v>
      </c>
      <c r="G24" s="222" t="s">
        <v>157</v>
      </c>
      <c r="H24" s="222" t="s">
        <v>157</v>
      </c>
      <c r="I24" s="222" t="s">
        <v>157</v>
      </c>
      <c r="J24" s="222" t="s">
        <v>157</v>
      </c>
      <c r="K24" s="228">
        <v>144</v>
      </c>
      <c r="L24" s="228">
        <v>161</v>
      </c>
      <c r="M24" s="216">
        <v>89.440993788819867</v>
      </c>
      <c r="O24" s="151"/>
      <c r="P24" s="151"/>
      <c r="Q24" s="133"/>
      <c r="R24" s="151"/>
      <c r="S24" s="151"/>
      <c r="T24" s="133"/>
      <c r="U24" s="151"/>
      <c r="V24" s="151"/>
      <c r="W24" s="133"/>
      <c r="X24" s="151"/>
      <c r="Y24" s="151"/>
      <c r="Z24" s="133"/>
    </row>
    <row r="25" spans="1:26" s="14" customFormat="1">
      <c r="A25" s="18" t="s">
        <v>71</v>
      </c>
      <c r="B25" s="227">
        <v>31</v>
      </c>
      <c r="C25" s="227">
        <v>261</v>
      </c>
      <c r="D25" s="216">
        <v>11.877394636015326</v>
      </c>
      <c r="E25" s="222" t="s">
        <v>157</v>
      </c>
      <c r="F25" s="222" t="s">
        <v>157</v>
      </c>
      <c r="G25" s="222" t="s">
        <v>157</v>
      </c>
      <c r="H25" s="222" t="s">
        <v>157</v>
      </c>
      <c r="I25" s="222" t="s">
        <v>157</v>
      </c>
      <c r="J25" s="222" t="s">
        <v>157</v>
      </c>
      <c r="K25" s="228">
        <v>31</v>
      </c>
      <c r="L25" s="228">
        <v>261</v>
      </c>
      <c r="M25" s="216">
        <v>11.877394636015326</v>
      </c>
      <c r="O25" s="151"/>
      <c r="P25" s="151"/>
      <c r="Q25" s="133"/>
      <c r="R25" s="151"/>
      <c r="S25" s="151"/>
      <c r="T25" s="133"/>
      <c r="U25" s="131"/>
      <c r="V25" s="131"/>
      <c r="W25" s="131"/>
      <c r="X25" s="151"/>
      <c r="Y25" s="151"/>
      <c r="Z25" s="133"/>
    </row>
    <row r="26" spans="1:26" s="14" customFormat="1">
      <c r="A26" s="15" t="s">
        <v>72</v>
      </c>
      <c r="B26" s="229">
        <v>15629</v>
      </c>
      <c r="C26" s="229">
        <v>16257</v>
      </c>
      <c r="D26" s="217">
        <v>96.137048655963582</v>
      </c>
      <c r="E26" s="226" t="s">
        <v>157</v>
      </c>
      <c r="F26" s="226" t="s">
        <v>157</v>
      </c>
      <c r="G26" s="226" t="s">
        <v>157</v>
      </c>
      <c r="H26" s="230">
        <v>2764</v>
      </c>
      <c r="I26" s="230">
        <v>2776</v>
      </c>
      <c r="J26" s="217">
        <v>99.567723342939473</v>
      </c>
      <c r="K26" s="230">
        <v>12865</v>
      </c>
      <c r="L26" s="230">
        <v>13481</v>
      </c>
      <c r="M26" s="217">
        <v>95.430606038127735</v>
      </c>
      <c r="O26" s="151"/>
      <c r="P26" s="151"/>
      <c r="Q26" s="133"/>
      <c r="R26" s="151"/>
      <c r="S26" s="151"/>
      <c r="T26" s="133"/>
      <c r="U26" s="151"/>
      <c r="V26" s="151"/>
      <c r="W26" s="133"/>
      <c r="X26" s="151"/>
      <c r="Y26" s="151"/>
      <c r="Z26" s="133"/>
    </row>
  </sheetData>
  <mergeCells count="7">
    <mergeCell ref="K4:M4"/>
    <mergeCell ref="A3:A5"/>
    <mergeCell ref="A1:M1"/>
    <mergeCell ref="B3:D4"/>
    <mergeCell ref="E3:M3"/>
    <mergeCell ref="E4:G4"/>
    <mergeCell ref="H4:J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Z42"/>
  <sheetViews>
    <sheetView zoomScaleNormal="100" workbookViewId="0">
      <selection activeCell="B6" sqref="B6:M26"/>
    </sheetView>
  </sheetViews>
  <sheetFormatPr defaultRowHeight="12.75"/>
  <cols>
    <col min="1" max="1" width="21.7109375" style="49" customWidth="1"/>
    <col min="2" max="2" width="9.7109375" style="49" customWidth="1"/>
    <col min="3" max="3" width="9.5703125" style="49" customWidth="1"/>
    <col min="4" max="6" width="8.85546875" style="49" customWidth="1"/>
    <col min="7" max="7" width="10.140625" style="49" customWidth="1"/>
    <col min="8" max="8" width="9.85546875" style="49" customWidth="1"/>
    <col min="9" max="9" width="9.7109375" style="49" customWidth="1"/>
    <col min="10" max="10" width="10.5703125" style="49" customWidth="1"/>
    <col min="11" max="12" width="9.7109375" style="49" customWidth="1"/>
    <col min="13" max="13" width="8.7109375" style="49" customWidth="1"/>
    <col min="14" max="16384" width="9.140625" style="49"/>
  </cols>
  <sheetData>
    <row r="1" spans="1:26" ht="29.25" customHeight="1">
      <c r="A1" s="378" t="s">
        <v>94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</row>
    <row r="2" spans="1:26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1" t="s">
        <v>91</v>
      </c>
    </row>
    <row r="3" spans="1:26" ht="16.899999999999999" customHeight="1">
      <c r="A3" s="360"/>
      <c r="B3" s="353" t="s">
        <v>28</v>
      </c>
      <c r="C3" s="353"/>
      <c r="D3" s="353"/>
      <c r="E3" s="353" t="s">
        <v>26</v>
      </c>
      <c r="F3" s="353"/>
      <c r="G3" s="362"/>
      <c r="H3" s="362"/>
      <c r="I3" s="362"/>
      <c r="J3" s="362"/>
      <c r="K3" s="362"/>
      <c r="L3" s="362"/>
      <c r="M3" s="363"/>
      <c r="N3" s="52"/>
    </row>
    <row r="4" spans="1:26" ht="24" customHeight="1">
      <c r="A4" s="361"/>
      <c r="B4" s="353"/>
      <c r="C4" s="353"/>
      <c r="D4" s="353"/>
      <c r="E4" s="353" t="s">
        <v>29</v>
      </c>
      <c r="F4" s="353"/>
      <c r="G4" s="353"/>
      <c r="H4" s="353" t="s">
        <v>30</v>
      </c>
      <c r="I4" s="353"/>
      <c r="J4" s="353"/>
      <c r="K4" s="353" t="s">
        <v>31</v>
      </c>
      <c r="L4" s="353"/>
      <c r="M4" s="354"/>
      <c r="N4" s="52"/>
    </row>
    <row r="5" spans="1:26" ht="30.6" customHeight="1">
      <c r="A5" s="361"/>
      <c r="B5" s="205">
        <v>2023</v>
      </c>
      <c r="C5" s="205">
        <v>2022</v>
      </c>
      <c r="D5" s="205" t="s">
        <v>170</v>
      </c>
      <c r="E5" s="205">
        <v>2023</v>
      </c>
      <c r="F5" s="205">
        <v>2022</v>
      </c>
      <c r="G5" s="205" t="s">
        <v>170</v>
      </c>
      <c r="H5" s="205">
        <v>2023</v>
      </c>
      <c r="I5" s="205">
        <v>2022</v>
      </c>
      <c r="J5" s="205" t="s">
        <v>170</v>
      </c>
      <c r="K5" s="205">
        <v>2023</v>
      </c>
      <c r="L5" s="205">
        <v>2022</v>
      </c>
      <c r="M5" s="205" t="s">
        <v>170</v>
      </c>
      <c r="N5" s="52"/>
    </row>
    <row r="6" spans="1:26" s="19" customFormat="1">
      <c r="A6" s="20" t="s">
        <v>55</v>
      </c>
      <c r="B6" s="130">
        <v>8062491</v>
      </c>
      <c r="C6" s="345">
        <f>F6+I6+L6</f>
        <v>7952355</v>
      </c>
      <c r="D6" s="320">
        <f>B6/C6*100</f>
        <v>101.38494823231609</v>
      </c>
      <c r="E6" s="130">
        <v>127311</v>
      </c>
      <c r="F6" s="345">
        <f>SUM(F7:F26)</f>
        <v>113191</v>
      </c>
      <c r="G6" s="320">
        <f>E6/F6%</f>
        <v>112.47449002129143</v>
      </c>
      <c r="H6" s="130">
        <v>2374359</v>
      </c>
      <c r="I6" s="345">
        <f>SUM(I7:I26)</f>
        <v>2278144</v>
      </c>
      <c r="J6" s="320">
        <f>H6/I6%</f>
        <v>104.22339413136308</v>
      </c>
      <c r="K6" s="130">
        <v>5560821</v>
      </c>
      <c r="L6" s="345">
        <f>SUM(L7:L26)</f>
        <v>5561020</v>
      </c>
      <c r="M6" s="320">
        <f>K6/L6%</f>
        <v>99.996421519793131</v>
      </c>
      <c r="O6" s="151"/>
      <c r="P6" s="151"/>
      <c r="Q6" s="133"/>
      <c r="R6" s="151"/>
      <c r="S6" s="151"/>
      <c r="T6" s="133"/>
      <c r="U6" s="151"/>
      <c r="V6" s="151"/>
      <c r="W6" s="133"/>
      <c r="X6" s="151"/>
      <c r="Y6" s="151"/>
      <c r="Z6" s="133"/>
    </row>
    <row r="7" spans="1:26" s="19" customFormat="1">
      <c r="A7" s="161" t="s">
        <v>150</v>
      </c>
      <c r="B7" s="130">
        <v>636682</v>
      </c>
      <c r="C7" s="130">
        <v>646327</v>
      </c>
      <c r="D7" s="320">
        <f t="shared" ref="D7:D26" si="0">B7/C7*100</f>
        <v>98.50772132372623</v>
      </c>
      <c r="E7" s="130">
        <v>2447</v>
      </c>
      <c r="F7" s="130">
        <v>2281</v>
      </c>
      <c r="G7" s="320">
        <f t="shared" ref="G7:G21" si="1">E7/F7%</f>
        <v>107.2775098640947</v>
      </c>
      <c r="H7" s="130">
        <v>374192</v>
      </c>
      <c r="I7" s="130">
        <v>367511</v>
      </c>
      <c r="J7" s="320">
        <f t="shared" ref="J7:J23" si="2">H7/I7%</f>
        <v>101.81790477019734</v>
      </c>
      <c r="K7" s="130">
        <v>260043</v>
      </c>
      <c r="L7" s="130">
        <v>276535</v>
      </c>
      <c r="M7" s="320">
        <f t="shared" ref="M7:M26" si="3">K7/L7%</f>
        <v>94.036197949626626</v>
      </c>
      <c r="O7" s="151"/>
      <c r="P7" s="151"/>
      <c r="Q7" s="133"/>
      <c r="R7" s="151"/>
      <c r="S7" s="151"/>
      <c r="T7" s="133"/>
      <c r="U7" s="151"/>
      <c r="V7" s="151"/>
      <c r="W7" s="133"/>
      <c r="X7" s="151"/>
      <c r="Y7" s="151"/>
      <c r="Z7" s="133"/>
    </row>
    <row r="8" spans="1:26" s="19" customFormat="1">
      <c r="A8" s="18" t="s">
        <v>56</v>
      </c>
      <c r="B8" s="130">
        <v>172279</v>
      </c>
      <c r="C8" s="130">
        <v>158560</v>
      </c>
      <c r="D8" s="320">
        <f t="shared" si="0"/>
        <v>108.65224520686176</v>
      </c>
      <c r="E8" s="130">
        <v>3245</v>
      </c>
      <c r="F8" s="130">
        <v>2030</v>
      </c>
      <c r="G8" s="320">
        <f t="shared" si="1"/>
        <v>159.85221674876846</v>
      </c>
      <c r="H8" s="130">
        <v>20208</v>
      </c>
      <c r="I8" s="130">
        <v>18242</v>
      </c>
      <c r="J8" s="320">
        <f t="shared" si="2"/>
        <v>110.77732704747287</v>
      </c>
      <c r="K8" s="130">
        <v>148826</v>
      </c>
      <c r="L8" s="130">
        <v>138288</v>
      </c>
      <c r="M8" s="320">
        <f t="shared" si="3"/>
        <v>107.62032858961008</v>
      </c>
      <c r="O8" s="151"/>
      <c r="P8" s="151"/>
      <c r="Q8" s="133"/>
      <c r="R8" s="151"/>
      <c r="S8" s="151"/>
      <c r="T8" s="133"/>
      <c r="U8" s="151"/>
      <c r="V8" s="151"/>
      <c r="W8" s="133"/>
      <c r="X8" s="151"/>
      <c r="Y8" s="151"/>
      <c r="Z8" s="133"/>
    </row>
    <row r="9" spans="1:26" s="19" customFormat="1">
      <c r="A9" s="18" t="s">
        <v>57</v>
      </c>
      <c r="B9" s="130">
        <v>622129</v>
      </c>
      <c r="C9" s="130">
        <v>624237</v>
      </c>
      <c r="D9" s="320">
        <f t="shared" si="0"/>
        <v>99.66230774529545</v>
      </c>
      <c r="E9" s="130">
        <v>21798</v>
      </c>
      <c r="F9" s="130">
        <v>22879</v>
      </c>
      <c r="G9" s="320">
        <f t="shared" si="1"/>
        <v>95.275143144368201</v>
      </c>
      <c r="H9" s="130">
        <v>179388</v>
      </c>
      <c r="I9" s="130">
        <v>172054</v>
      </c>
      <c r="J9" s="320">
        <f t="shared" si="2"/>
        <v>104.26261522545248</v>
      </c>
      <c r="K9" s="130">
        <v>420943</v>
      </c>
      <c r="L9" s="130">
        <v>429304</v>
      </c>
      <c r="M9" s="320">
        <f t="shared" si="3"/>
        <v>98.052429047947371</v>
      </c>
      <c r="O9" s="151"/>
      <c r="P9" s="151"/>
      <c r="Q9" s="133"/>
      <c r="R9" s="151"/>
      <c r="S9" s="151"/>
      <c r="T9" s="133"/>
      <c r="U9" s="151"/>
      <c r="V9" s="151"/>
      <c r="W9" s="133"/>
      <c r="X9" s="151"/>
      <c r="Y9" s="151"/>
      <c r="Z9" s="133"/>
    </row>
    <row r="10" spans="1:26" s="19" customFormat="1">
      <c r="A10" s="18" t="s">
        <v>58</v>
      </c>
      <c r="B10" s="130">
        <v>979146</v>
      </c>
      <c r="C10" s="130">
        <v>942863</v>
      </c>
      <c r="D10" s="320">
        <f t="shared" si="0"/>
        <v>103.84817306437945</v>
      </c>
      <c r="E10" s="130">
        <v>1081</v>
      </c>
      <c r="F10" s="130">
        <v>820</v>
      </c>
      <c r="G10" s="320">
        <f t="shared" si="1"/>
        <v>131.82926829268294</v>
      </c>
      <c r="H10" s="130">
        <v>460988</v>
      </c>
      <c r="I10" s="130">
        <v>415937</v>
      </c>
      <c r="J10" s="320">
        <f t="shared" si="2"/>
        <v>110.83120761076798</v>
      </c>
      <c r="K10" s="130">
        <v>517077</v>
      </c>
      <c r="L10" s="130">
        <v>526106</v>
      </c>
      <c r="M10" s="320">
        <f t="shared" si="3"/>
        <v>98.283805925041719</v>
      </c>
      <c r="O10" s="151"/>
      <c r="P10" s="151"/>
      <c r="Q10" s="133"/>
      <c r="R10" s="151"/>
      <c r="S10" s="151"/>
      <c r="T10" s="133"/>
      <c r="U10" s="151"/>
      <c r="V10" s="151"/>
      <c r="W10" s="133"/>
      <c r="X10" s="151"/>
      <c r="Y10" s="151"/>
      <c r="Z10" s="133"/>
    </row>
    <row r="11" spans="1:26" s="19" customFormat="1">
      <c r="A11" s="18" t="s">
        <v>59</v>
      </c>
      <c r="B11" s="130">
        <v>72196</v>
      </c>
      <c r="C11" s="130">
        <v>74504</v>
      </c>
      <c r="D11" s="320">
        <f t="shared" si="0"/>
        <v>96.90217974873832</v>
      </c>
      <c r="E11" s="130">
        <v>54</v>
      </c>
      <c r="F11" s="130">
        <v>462</v>
      </c>
      <c r="G11" s="320">
        <f t="shared" si="1"/>
        <v>11.688311688311687</v>
      </c>
      <c r="H11" s="130">
        <v>24835</v>
      </c>
      <c r="I11" s="130">
        <v>24840</v>
      </c>
      <c r="J11" s="320">
        <f t="shared" si="2"/>
        <v>99.979871175523343</v>
      </c>
      <c r="K11" s="130">
        <v>47307</v>
      </c>
      <c r="L11" s="130">
        <v>49202</v>
      </c>
      <c r="M11" s="320">
        <f t="shared" si="3"/>
        <v>96.148530547538726</v>
      </c>
      <c r="O11" s="151"/>
      <c r="P11" s="151"/>
      <c r="Q11" s="133"/>
      <c r="R11" s="151"/>
      <c r="S11" s="151"/>
      <c r="T11" s="133"/>
      <c r="U11" s="151"/>
      <c r="V11" s="151"/>
      <c r="W11" s="133"/>
      <c r="X11" s="151"/>
      <c r="Y11" s="151"/>
      <c r="Z11" s="133"/>
    </row>
    <row r="12" spans="1:26" s="14" customFormat="1">
      <c r="A12" s="18" t="s">
        <v>60</v>
      </c>
      <c r="B12" s="130">
        <v>496193</v>
      </c>
      <c r="C12" s="130">
        <v>476391</v>
      </c>
      <c r="D12" s="320">
        <f t="shared" si="0"/>
        <v>104.15666962642032</v>
      </c>
      <c r="E12" s="130">
        <v>5802</v>
      </c>
      <c r="F12" s="130">
        <v>10477</v>
      </c>
      <c r="G12" s="320">
        <f t="shared" si="1"/>
        <v>55.378448029015942</v>
      </c>
      <c r="H12" s="130">
        <v>219367</v>
      </c>
      <c r="I12" s="130">
        <v>204874</v>
      </c>
      <c r="J12" s="320">
        <f t="shared" si="2"/>
        <v>107.07410408348547</v>
      </c>
      <c r="K12" s="130">
        <v>271024</v>
      </c>
      <c r="L12" s="130">
        <v>261040</v>
      </c>
      <c r="M12" s="320">
        <f t="shared" si="3"/>
        <v>103.82470119521912</v>
      </c>
      <c r="O12" s="151"/>
      <c r="P12" s="151"/>
      <c r="Q12" s="133"/>
      <c r="R12" s="151"/>
      <c r="S12" s="151"/>
      <c r="T12" s="133"/>
      <c r="U12" s="151"/>
      <c r="V12" s="151"/>
      <c r="W12" s="133"/>
      <c r="X12" s="151"/>
      <c r="Y12" s="151"/>
      <c r="Z12" s="133"/>
    </row>
    <row r="13" spans="1:26" s="14" customFormat="1">
      <c r="A13" s="18" t="s">
        <v>61</v>
      </c>
      <c r="B13" s="130">
        <v>875170</v>
      </c>
      <c r="C13" s="130">
        <v>798882</v>
      </c>
      <c r="D13" s="320">
        <f t="shared" si="0"/>
        <v>109.54934520993088</v>
      </c>
      <c r="E13" s="130">
        <v>26032</v>
      </c>
      <c r="F13" s="130">
        <v>7387</v>
      </c>
      <c r="G13" s="320" t="s">
        <v>265</v>
      </c>
      <c r="H13" s="130">
        <v>284461</v>
      </c>
      <c r="I13" s="130">
        <v>269104</v>
      </c>
      <c r="J13" s="320">
        <f t="shared" si="2"/>
        <v>105.70671561924014</v>
      </c>
      <c r="K13" s="130">
        <v>564677</v>
      </c>
      <c r="L13" s="130">
        <v>522391</v>
      </c>
      <c r="M13" s="320">
        <f t="shared" si="3"/>
        <v>108.09470300981449</v>
      </c>
      <c r="O13" s="151"/>
      <c r="P13" s="151"/>
      <c r="Q13" s="133"/>
      <c r="R13" s="151"/>
      <c r="S13" s="151"/>
      <c r="T13" s="133"/>
      <c r="U13" s="151"/>
      <c r="V13" s="151"/>
      <c r="W13" s="133"/>
      <c r="X13" s="151"/>
      <c r="Y13" s="151"/>
      <c r="Z13" s="133"/>
    </row>
    <row r="14" spans="1:26" s="14" customFormat="1">
      <c r="A14" s="18" t="s">
        <v>151</v>
      </c>
      <c r="B14" s="130">
        <v>829885</v>
      </c>
      <c r="C14" s="130">
        <v>795605</v>
      </c>
      <c r="D14" s="320">
        <f t="shared" si="0"/>
        <v>104.30867075998769</v>
      </c>
      <c r="E14" s="130">
        <v>6778</v>
      </c>
      <c r="F14" s="130">
        <v>7767</v>
      </c>
      <c r="G14" s="320">
        <f t="shared" si="1"/>
        <v>87.266640916698847</v>
      </c>
      <c r="H14" s="130">
        <v>234404</v>
      </c>
      <c r="I14" s="130">
        <v>227314</v>
      </c>
      <c r="J14" s="320">
        <f t="shared" si="2"/>
        <v>103.11903358350125</v>
      </c>
      <c r="K14" s="130">
        <v>588703</v>
      </c>
      <c r="L14" s="130">
        <v>560524</v>
      </c>
      <c r="M14" s="320">
        <f t="shared" si="3"/>
        <v>105.02726020652105</v>
      </c>
      <c r="O14" s="151"/>
      <c r="P14" s="151"/>
      <c r="Q14" s="133"/>
      <c r="R14" s="151"/>
      <c r="S14" s="151"/>
      <c r="T14" s="133"/>
      <c r="U14" s="151"/>
      <c r="V14" s="151"/>
      <c r="W14" s="133"/>
      <c r="X14" s="151"/>
      <c r="Y14" s="151"/>
      <c r="Z14" s="133"/>
    </row>
    <row r="15" spans="1:26" s="14" customFormat="1">
      <c r="A15" s="18" t="s">
        <v>62</v>
      </c>
      <c r="B15" s="130">
        <v>384349</v>
      </c>
      <c r="C15" s="130">
        <v>369636</v>
      </c>
      <c r="D15" s="320">
        <f t="shared" si="0"/>
        <v>103.98040234176324</v>
      </c>
      <c r="E15" s="130">
        <v>6403</v>
      </c>
      <c r="F15" s="130">
        <v>3926</v>
      </c>
      <c r="G15" s="320">
        <f t="shared" si="1"/>
        <v>163.09220580743761</v>
      </c>
      <c r="H15" s="130">
        <v>126496</v>
      </c>
      <c r="I15" s="130">
        <v>114973</v>
      </c>
      <c r="J15" s="320">
        <f t="shared" si="2"/>
        <v>110.02235307420003</v>
      </c>
      <c r="K15" s="130">
        <v>251450</v>
      </c>
      <c r="L15" s="130">
        <v>250737</v>
      </c>
      <c r="M15" s="320">
        <f t="shared" si="3"/>
        <v>100.28436170170339</v>
      </c>
      <c r="O15" s="151"/>
      <c r="P15" s="151"/>
      <c r="Q15" s="133"/>
      <c r="R15" s="151"/>
      <c r="S15" s="151"/>
      <c r="T15" s="133"/>
      <c r="U15" s="151"/>
      <c r="V15" s="151"/>
      <c r="W15" s="133"/>
      <c r="X15" s="151"/>
      <c r="Y15" s="151"/>
      <c r="Z15" s="133"/>
    </row>
    <row r="16" spans="1:26" s="14" customFormat="1" ht="14.25" customHeight="1">
      <c r="A16" s="18" t="s">
        <v>63</v>
      </c>
      <c r="B16" s="130">
        <v>112506</v>
      </c>
      <c r="C16" s="130">
        <v>111057</v>
      </c>
      <c r="D16" s="320">
        <f t="shared" si="0"/>
        <v>101.3047354061428</v>
      </c>
      <c r="E16" s="130">
        <v>287</v>
      </c>
      <c r="F16" s="130">
        <v>46</v>
      </c>
      <c r="G16" s="320" t="s">
        <v>266</v>
      </c>
      <c r="H16" s="130">
        <v>9996</v>
      </c>
      <c r="I16" s="130">
        <v>10141</v>
      </c>
      <c r="J16" s="320">
        <f t="shared" si="2"/>
        <v>98.570160733655456</v>
      </c>
      <c r="K16" s="130">
        <v>102223</v>
      </c>
      <c r="L16" s="130">
        <v>100870</v>
      </c>
      <c r="M16" s="320">
        <f t="shared" si="3"/>
        <v>101.34133042529989</v>
      </c>
      <c r="O16" s="151"/>
      <c r="P16" s="151"/>
      <c r="Q16" s="133"/>
      <c r="R16" s="151"/>
      <c r="S16" s="151"/>
      <c r="T16" s="133"/>
      <c r="U16" s="151"/>
      <c r="V16" s="151"/>
      <c r="W16" s="133"/>
      <c r="X16" s="151"/>
      <c r="Y16" s="151"/>
      <c r="Z16" s="133"/>
    </row>
    <row r="17" spans="1:26" s="19" customFormat="1" ht="14.25" customHeight="1">
      <c r="A17" s="18" t="s">
        <v>64</v>
      </c>
      <c r="B17" s="130">
        <v>137407</v>
      </c>
      <c r="C17" s="130">
        <v>139591</v>
      </c>
      <c r="D17" s="320">
        <f t="shared" si="0"/>
        <v>98.435429218216072</v>
      </c>
      <c r="E17" s="130">
        <v>659</v>
      </c>
      <c r="F17" s="130">
        <v>963</v>
      </c>
      <c r="G17" s="320">
        <f t="shared" si="1"/>
        <v>68.431983385254412</v>
      </c>
      <c r="H17" s="130">
        <v>13535</v>
      </c>
      <c r="I17" s="130">
        <v>13419</v>
      </c>
      <c r="J17" s="320">
        <f t="shared" si="2"/>
        <v>100.86444593486847</v>
      </c>
      <c r="K17" s="130">
        <v>123213</v>
      </c>
      <c r="L17" s="130">
        <v>125209</v>
      </c>
      <c r="M17" s="320">
        <f t="shared" si="3"/>
        <v>98.405865393062811</v>
      </c>
      <c r="O17" s="151"/>
      <c r="P17" s="151"/>
      <c r="Q17" s="133"/>
      <c r="R17" s="151"/>
      <c r="S17" s="151"/>
      <c r="T17" s="133"/>
      <c r="U17" s="151"/>
      <c r="V17" s="151"/>
      <c r="W17" s="133"/>
      <c r="X17" s="151"/>
      <c r="Y17" s="151"/>
      <c r="Z17" s="133"/>
    </row>
    <row r="18" spans="1:26" s="14" customFormat="1" ht="14.25" customHeight="1">
      <c r="A18" s="18" t="s">
        <v>65</v>
      </c>
      <c r="B18" s="130">
        <v>78059</v>
      </c>
      <c r="C18" s="130">
        <v>83179</v>
      </c>
      <c r="D18" s="320">
        <f t="shared" si="0"/>
        <v>93.844600199569612</v>
      </c>
      <c r="E18" s="130">
        <v>558</v>
      </c>
      <c r="F18" s="130">
        <v>628</v>
      </c>
      <c r="G18" s="320">
        <f t="shared" si="1"/>
        <v>88.853503184713375</v>
      </c>
      <c r="H18" s="130">
        <v>22079</v>
      </c>
      <c r="I18" s="130">
        <v>23838</v>
      </c>
      <c r="J18" s="320">
        <f t="shared" si="2"/>
        <v>92.621025253796461</v>
      </c>
      <c r="K18" s="130">
        <v>55422</v>
      </c>
      <c r="L18" s="130">
        <v>58713</v>
      </c>
      <c r="M18" s="320">
        <f t="shared" si="3"/>
        <v>94.394767768637266</v>
      </c>
      <c r="O18" s="151"/>
      <c r="P18" s="151"/>
      <c r="Q18" s="133"/>
      <c r="R18" s="151"/>
      <c r="S18" s="151"/>
      <c r="T18" s="133"/>
      <c r="U18" s="151"/>
      <c r="V18" s="151"/>
      <c r="W18" s="133"/>
      <c r="X18" s="151"/>
      <c r="Y18" s="151"/>
      <c r="Z18" s="133"/>
    </row>
    <row r="19" spans="1:26" s="14" customFormat="1" ht="14.25" customHeight="1">
      <c r="A19" s="18" t="s">
        <v>66</v>
      </c>
      <c r="B19" s="130">
        <v>262598</v>
      </c>
      <c r="C19" s="130">
        <v>264314</v>
      </c>
      <c r="D19" s="320">
        <f t="shared" si="0"/>
        <v>99.350772187625324</v>
      </c>
      <c r="E19" s="130">
        <v>2511</v>
      </c>
      <c r="F19" s="130">
        <v>6568</v>
      </c>
      <c r="G19" s="320">
        <f t="shared" si="1"/>
        <v>38.230816077953712</v>
      </c>
      <c r="H19" s="130">
        <v>86404</v>
      </c>
      <c r="I19" s="130">
        <v>85837</v>
      </c>
      <c r="J19" s="320">
        <f t="shared" si="2"/>
        <v>100.66055430641798</v>
      </c>
      <c r="K19" s="130">
        <v>173683</v>
      </c>
      <c r="L19" s="130">
        <v>171909</v>
      </c>
      <c r="M19" s="320">
        <f t="shared" si="3"/>
        <v>101.03194131779023</v>
      </c>
      <c r="O19" s="151"/>
      <c r="P19" s="151"/>
      <c r="Q19" s="133"/>
      <c r="R19" s="151"/>
      <c r="S19" s="151"/>
      <c r="T19" s="133"/>
      <c r="U19" s="151"/>
      <c r="V19" s="151"/>
      <c r="W19" s="133"/>
      <c r="X19" s="151"/>
      <c r="Y19" s="151"/>
      <c r="Z19" s="133"/>
    </row>
    <row r="20" spans="1:26" s="14" customFormat="1" ht="14.25" customHeight="1">
      <c r="A20" s="18" t="s">
        <v>67</v>
      </c>
      <c r="B20" s="130">
        <v>170689</v>
      </c>
      <c r="C20" s="130">
        <v>172083</v>
      </c>
      <c r="D20" s="320">
        <f t="shared" si="0"/>
        <v>99.189925791623807</v>
      </c>
      <c r="E20" s="130">
        <v>81</v>
      </c>
      <c r="F20" s="130">
        <v>263</v>
      </c>
      <c r="G20" s="320">
        <f t="shared" si="1"/>
        <v>30.798479087452474</v>
      </c>
      <c r="H20" s="130">
        <v>16720</v>
      </c>
      <c r="I20" s="130">
        <v>17486</v>
      </c>
      <c r="J20" s="320">
        <f t="shared" si="2"/>
        <v>95.619352624957102</v>
      </c>
      <c r="K20" s="130">
        <v>153888</v>
      </c>
      <c r="L20" s="130">
        <v>154334</v>
      </c>
      <c r="M20" s="320">
        <f t="shared" si="3"/>
        <v>99.71101636709993</v>
      </c>
      <c r="O20" s="151"/>
      <c r="P20" s="151"/>
      <c r="Q20" s="133"/>
      <c r="R20" s="151"/>
      <c r="S20" s="151"/>
      <c r="T20" s="133"/>
      <c r="U20" s="151"/>
      <c r="V20" s="151"/>
      <c r="W20" s="133"/>
      <c r="X20" s="151"/>
      <c r="Y20" s="151"/>
      <c r="Z20" s="133"/>
    </row>
    <row r="21" spans="1:26" s="14" customFormat="1" ht="14.25" customHeight="1">
      <c r="A21" s="18" t="s">
        <v>68</v>
      </c>
      <c r="B21" s="130">
        <v>1732383</v>
      </c>
      <c r="C21" s="130">
        <v>1748348</v>
      </c>
      <c r="D21" s="320">
        <f t="shared" si="0"/>
        <v>99.08685227426119</v>
      </c>
      <c r="E21" s="130">
        <v>49230</v>
      </c>
      <c r="F21" s="130">
        <v>46488</v>
      </c>
      <c r="G21" s="320">
        <f t="shared" si="1"/>
        <v>105.89829633453795</v>
      </c>
      <c r="H21" s="130">
        <v>113978</v>
      </c>
      <c r="I21" s="130">
        <v>106404</v>
      </c>
      <c r="J21" s="320">
        <f t="shared" si="2"/>
        <v>107.11815345287772</v>
      </c>
      <c r="K21" s="130">
        <v>1569175</v>
      </c>
      <c r="L21" s="130">
        <v>1595456</v>
      </c>
      <c r="M21" s="320">
        <f t="shared" si="3"/>
        <v>98.352759336515703</v>
      </c>
      <c r="O21" s="151"/>
      <c r="P21" s="151"/>
      <c r="Q21" s="133"/>
      <c r="R21" s="151"/>
      <c r="S21" s="151"/>
      <c r="T21" s="133"/>
      <c r="U21" s="151"/>
      <c r="V21" s="151"/>
      <c r="W21" s="133"/>
      <c r="X21" s="151"/>
      <c r="Y21" s="151"/>
      <c r="Z21" s="133"/>
    </row>
    <row r="22" spans="1:26" s="14" customFormat="1" ht="14.25" customHeight="1">
      <c r="A22" s="18" t="s">
        <v>152</v>
      </c>
      <c r="B22" s="130">
        <v>134924</v>
      </c>
      <c r="C22" s="130">
        <v>144895</v>
      </c>
      <c r="D22" s="320">
        <f t="shared" si="0"/>
        <v>93.11846509541391</v>
      </c>
      <c r="E22" s="130">
        <v>325</v>
      </c>
      <c r="F22" s="130">
        <v>99</v>
      </c>
      <c r="G22" s="320" t="s">
        <v>192</v>
      </c>
      <c r="H22" s="130">
        <v>70336</v>
      </c>
      <c r="I22" s="130">
        <v>77528</v>
      </c>
      <c r="J22" s="320">
        <f t="shared" si="2"/>
        <v>90.723351563306167</v>
      </c>
      <c r="K22" s="130">
        <v>64263</v>
      </c>
      <c r="L22" s="130">
        <v>67268</v>
      </c>
      <c r="M22" s="320">
        <f t="shared" si="3"/>
        <v>95.532794196348945</v>
      </c>
      <c r="O22" s="151"/>
      <c r="P22" s="151"/>
      <c r="Q22" s="133"/>
      <c r="R22" s="151"/>
      <c r="S22" s="151"/>
      <c r="T22" s="133"/>
      <c r="U22" s="151"/>
      <c r="V22" s="151"/>
      <c r="W22" s="133"/>
      <c r="X22" s="151"/>
      <c r="Y22" s="151"/>
      <c r="Z22" s="133"/>
    </row>
    <row r="23" spans="1:26" s="14" customFormat="1" ht="14.25" customHeight="1">
      <c r="A23" s="18" t="s">
        <v>70</v>
      </c>
      <c r="B23" s="130">
        <v>341629</v>
      </c>
      <c r="C23" s="130">
        <v>376062</v>
      </c>
      <c r="D23" s="320">
        <f t="shared" si="0"/>
        <v>90.843797033467894</v>
      </c>
      <c r="E23" s="130">
        <v>20</v>
      </c>
      <c r="F23" s="130">
        <v>107</v>
      </c>
      <c r="G23" s="320" t="s">
        <v>157</v>
      </c>
      <c r="H23" s="130">
        <v>115288</v>
      </c>
      <c r="I23" s="130">
        <v>126958</v>
      </c>
      <c r="J23" s="320">
        <f t="shared" si="2"/>
        <v>90.807983742655054</v>
      </c>
      <c r="K23" s="130">
        <v>226321</v>
      </c>
      <c r="L23" s="130">
        <v>248997</v>
      </c>
      <c r="M23" s="320">
        <f t="shared" si="3"/>
        <v>90.893062968630147</v>
      </c>
      <c r="O23" s="151"/>
      <c r="P23" s="151"/>
      <c r="Q23" s="133"/>
      <c r="R23" s="151"/>
      <c r="S23" s="151"/>
      <c r="T23" s="133"/>
      <c r="U23" s="151"/>
      <c r="V23" s="151"/>
      <c r="W23" s="133"/>
      <c r="X23" s="151"/>
      <c r="Y23" s="151"/>
      <c r="Z23" s="133"/>
    </row>
    <row r="24" spans="1:26" s="14" customFormat="1" ht="12" customHeight="1">
      <c r="A24" s="18" t="s">
        <v>153</v>
      </c>
      <c r="B24" s="130">
        <v>197</v>
      </c>
      <c r="C24" s="130">
        <v>223</v>
      </c>
      <c r="D24" s="320">
        <f t="shared" si="0"/>
        <v>88.340807174887885</v>
      </c>
      <c r="E24" s="131" t="s">
        <v>157</v>
      </c>
      <c r="F24" s="131" t="s">
        <v>157</v>
      </c>
      <c r="G24" s="320" t="s">
        <v>157</v>
      </c>
      <c r="H24" s="131" t="s">
        <v>157</v>
      </c>
      <c r="I24" s="131" t="s">
        <v>157</v>
      </c>
      <c r="J24" s="320" t="s">
        <v>157</v>
      </c>
      <c r="K24" s="130">
        <v>197</v>
      </c>
      <c r="L24" s="130">
        <v>223</v>
      </c>
      <c r="M24" s="320">
        <f t="shared" si="3"/>
        <v>88.3408071748879</v>
      </c>
      <c r="O24" s="151"/>
      <c r="P24" s="151"/>
      <c r="Q24" s="133"/>
      <c r="R24" s="151"/>
      <c r="S24" s="151"/>
      <c r="T24" s="133"/>
      <c r="U24" s="151"/>
      <c r="V24" s="151"/>
      <c r="W24" s="133"/>
      <c r="X24" s="151"/>
      <c r="Y24" s="151"/>
      <c r="Z24" s="133"/>
    </row>
    <row r="25" spans="1:26" s="14" customFormat="1">
      <c r="A25" s="18" t="s">
        <v>71</v>
      </c>
      <c r="B25" s="130">
        <v>10</v>
      </c>
      <c r="C25" s="130">
        <v>134</v>
      </c>
      <c r="D25" s="320">
        <f t="shared" si="0"/>
        <v>7.4626865671641784</v>
      </c>
      <c r="E25" s="131" t="s">
        <v>157</v>
      </c>
      <c r="F25" s="131" t="s">
        <v>157</v>
      </c>
      <c r="G25" s="202" t="s">
        <v>157</v>
      </c>
      <c r="H25" s="131" t="s">
        <v>157</v>
      </c>
      <c r="I25" s="131" t="s">
        <v>157</v>
      </c>
      <c r="J25" s="202" t="s">
        <v>157</v>
      </c>
      <c r="K25" s="130">
        <v>10</v>
      </c>
      <c r="L25" s="130">
        <v>134</v>
      </c>
      <c r="M25" s="320">
        <f t="shared" si="3"/>
        <v>7.4626865671641784</v>
      </c>
      <c r="O25" s="151"/>
      <c r="P25" s="151"/>
      <c r="Q25" s="133"/>
      <c r="R25" s="151"/>
      <c r="S25" s="151"/>
      <c r="T25" s="133"/>
      <c r="U25" s="131"/>
      <c r="V25" s="131"/>
      <c r="W25" s="131"/>
      <c r="X25" s="151"/>
      <c r="Y25" s="151"/>
      <c r="Z25" s="133"/>
    </row>
    <row r="26" spans="1:26" s="14" customFormat="1">
      <c r="A26" s="15" t="s">
        <v>72</v>
      </c>
      <c r="B26" s="132">
        <v>24060</v>
      </c>
      <c r="C26" s="132">
        <v>25464</v>
      </c>
      <c r="D26" s="321">
        <f t="shared" si="0"/>
        <v>94.486333647502349</v>
      </c>
      <c r="E26" s="142" t="s">
        <v>157</v>
      </c>
      <c r="F26" s="142" t="s">
        <v>157</v>
      </c>
      <c r="G26" s="321" t="s">
        <v>157</v>
      </c>
      <c r="H26" s="132">
        <v>1684</v>
      </c>
      <c r="I26" s="132">
        <v>1684</v>
      </c>
      <c r="J26" s="321">
        <f>H26/I26%</f>
        <v>100</v>
      </c>
      <c r="K26" s="132">
        <v>22376</v>
      </c>
      <c r="L26" s="132">
        <v>23780</v>
      </c>
      <c r="M26" s="321">
        <f t="shared" si="3"/>
        <v>94.095878889823382</v>
      </c>
      <c r="O26" s="151"/>
      <c r="P26" s="151"/>
      <c r="Q26" s="133"/>
      <c r="R26" s="151"/>
      <c r="S26" s="151"/>
      <c r="T26" s="133"/>
      <c r="U26" s="151"/>
      <c r="V26" s="151"/>
      <c r="W26" s="133"/>
      <c r="X26" s="151"/>
      <c r="Y26" s="151"/>
      <c r="Z26" s="133"/>
    </row>
    <row r="27" spans="1:26">
      <c r="A27" s="138"/>
      <c r="B27" s="130"/>
      <c r="C27" s="130"/>
      <c r="D27" s="131"/>
      <c r="E27" s="130"/>
      <c r="F27" s="130"/>
      <c r="G27" s="131"/>
      <c r="H27" s="130"/>
      <c r="I27" s="130"/>
      <c r="J27" s="131"/>
      <c r="K27" s="130"/>
      <c r="L27" s="130"/>
    </row>
    <row r="28" spans="1:26">
      <c r="A28" s="138"/>
      <c r="B28" s="130"/>
      <c r="C28" s="130"/>
      <c r="D28" s="131"/>
      <c r="E28" s="130"/>
      <c r="F28" s="130"/>
      <c r="G28" s="131"/>
      <c r="H28" s="130"/>
      <c r="I28" s="130"/>
      <c r="J28" s="131"/>
      <c r="K28" s="130"/>
      <c r="L28" s="130"/>
    </row>
    <row r="29" spans="1:26">
      <c r="A29" s="138"/>
      <c r="B29" s="130"/>
      <c r="C29" s="130"/>
      <c r="D29" s="131"/>
      <c r="E29" s="130"/>
      <c r="F29" s="130"/>
      <c r="G29" s="131"/>
      <c r="H29" s="130"/>
      <c r="I29" s="130"/>
      <c r="J29" s="131"/>
      <c r="K29" s="130"/>
      <c r="L29" s="130"/>
    </row>
    <row r="30" spans="1:26">
      <c r="A30" s="138"/>
      <c r="B30" s="130"/>
      <c r="C30" s="130"/>
      <c r="D30" s="131"/>
      <c r="E30" s="130"/>
      <c r="F30" s="130"/>
      <c r="G30" s="131"/>
      <c r="H30" s="130"/>
      <c r="I30" s="130"/>
      <c r="J30" s="131"/>
      <c r="K30" s="130"/>
      <c r="L30" s="130"/>
    </row>
    <row r="31" spans="1:26">
      <c r="A31" s="138"/>
      <c r="B31" s="130"/>
      <c r="C31" s="130"/>
      <c r="D31" s="131"/>
      <c r="E31" s="130"/>
      <c r="F31" s="130"/>
      <c r="G31" s="131"/>
      <c r="H31" s="130"/>
      <c r="I31" s="130"/>
      <c r="J31" s="131"/>
      <c r="K31" s="130"/>
      <c r="L31" s="130"/>
    </row>
    <row r="32" spans="1:26">
      <c r="A32" s="138"/>
      <c r="B32" s="130"/>
      <c r="C32" s="130"/>
      <c r="D32" s="131"/>
      <c r="E32" s="130"/>
      <c r="F32" s="130"/>
      <c r="G32" s="131"/>
      <c r="H32" s="130"/>
      <c r="I32" s="130"/>
      <c r="J32" s="131"/>
      <c r="K32" s="130"/>
      <c r="L32" s="130"/>
    </row>
    <row r="33" spans="1:12">
      <c r="A33" s="138"/>
      <c r="B33" s="130"/>
      <c r="C33" s="130"/>
      <c r="D33" s="131"/>
      <c r="E33" s="130"/>
      <c r="F33" s="130"/>
      <c r="G33" s="131"/>
      <c r="H33" s="130"/>
      <c r="I33" s="130"/>
      <c r="J33" s="131"/>
      <c r="K33" s="130"/>
      <c r="L33" s="130"/>
    </row>
    <row r="34" spans="1:12">
      <c r="A34" s="138"/>
      <c r="B34" s="130"/>
      <c r="C34" s="130"/>
      <c r="D34" s="131"/>
      <c r="E34" s="130"/>
      <c r="F34" s="130"/>
      <c r="G34" s="131"/>
      <c r="H34" s="130"/>
      <c r="I34" s="130"/>
      <c r="J34" s="131"/>
      <c r="K34" s="130"/>
      <c r="L34" s="130"/>
    </row>
    <row r="35" spans="1:12">
      <c r="A35" s="138"/>
      <c r="B35" s="130"/>
      <c r="C35" s="130"/>
      <c r="D35" s="131"/>
      <c r="E35" s="130"/>
      <c r="F35" s="130"/>
      <c r="G35" s="131"/>
      <c r="H35" s="130"/>
      <c r="I35" s="130"/>
      <c r="J35" s="131"/>
      <c r="K35" s="130"/>
      <c r="L35" s="130"/>
    </row>
    <row r="36" spans="1:12">
      <c r="A36" s="138"/>
      <c r="B36" s="130"/>
      <c r="C36" s="130"/>
      <c r="D36" s="131"/>
      <c r="E36" s="130"/>
      <c r="F36" s="130"/>
      <c r="G36" s="131"/>
      <c r="H36" s="130"/>
      <c r="I36" s="130"/>
      <c r="J36" s="131"/>
      <c r="K36" s="130"/>
      <c r="L36" s="130"/>
    </row>
    <row r="37" spans="1:12">
      <c r="A37" s="138"/>
      <c r="B37" s="130"/>
      <c r="C37" s="130"/>
      <c r="D37" s="131"/>
      <c r="E37" s="130"/>
      <c r="F37" s="130"/>
      <c r="G37" s="131"/>
      <c r="H37" s="130"/>
      <c r="I37" s="130"/>
      <c r="J37" s="131"/>
      <c r="K37" s="130"/>
      <c r="L37" s="130"/>
    </row>
    <row r="38" spans="1:12">
      <c r="A38" s="138"/>
      <c r="B38" s="130"/>
      <c r="C38" s="130"/>
      <c r="D38" s="131"/>
      <c r="E38" s="130"/>
      <c r="F38" s="130"/>
      <c r="G38" s="131"/>
      <c r="H38" s="130"/>
      <c r="I38" s="130"/>
      <c r="J38" s="131"/>
      <c r="K38" s="130"/>
      <c r="L38" s="130"/>
    </row>
    <row r="39" spans="1:12">
      <c r="A39" s="138"/>
      <c r="B39" s="130"/>
      <c r="C39" s="130"/>
      <c r="D39" s="131"/>
      <c r="E39" s="130"/>
      <c r="F39" s="130"/>
      <c r="G39" s="131"/>
      <c r="H39" s="130"/>
      <c r="I39" s="130"/>
      <c r="J39" s="131"/>
      <c r="K39" s="130"/>
      <c r="L39" s="130"/>
    </row>
    <row r="40" spans="1:12">
      <c r="A40" s="138"/>
      <c r="B40" s="130"/>
      <c r="C40" s="130"/>
      <c r="D40" s="131"/>
      <c r="E40" s="131"/>
      <c r="F40" s="131"/>
      <c r="G40" s="131"/>
      <c r="H40" s="130"/>
      <c r="I40" s="130"/>
      <c r="J40" s="131"/>
      <c r="K40" s="130"/>
      <c r="L40" s="130"/>
    </row>
    <row r="41" spans="1:12">
      <c r="A41" s="138"/>
      <c r="B41" s="130"/>
      <c r="C41" s="130"/>
      <c r="D41" s="131"/>
      <c r="E41" s="131"/>
      <c r="F41" s="131"/>
      <c r="G41" s="131"/>
      <c r="H41" s="131"/>
      <c r="I41" s="131"/>
      <c r="J41" s="131"/>
      <c r="K41" s="130"/>
      <c r="L41" s="130"/>
    </row>
    <row r="42" spans="1:12">
      <c r="A42" s="138"/>
      <c r="B42" s="130"/>
      <c r="C42" s="130"/>
      <c r="D42" s="131"/>
      <c r="E42" s="131"/>
      <c r="F42" s="131"/>
      <c r="G42" s="131"/>
      <c r="H42" s="130"/>
      <c r="I42" s="130"/>
      <c r="J42" s="131"/>
      <c r="K42" s="130"/>
      <c r="L42" s="130"/>
    </row>
  </sheetData>
  <mergeCells count="7">
    <mergeCell ref="K4:M4"/>
    <mergeCell ref="A3:A5"/>
    <mergeCell ref="A1:M1"/>
    <mergeCell ref="B3:D4"/>
    <mergeCell ref="E3:M3"/>
    <mergeCell ref="E4:G4"/>
    <mergeCell ref="H4:J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Z42"/>
  <sheetViews>
    <sheetView zoomScaleNormal="100" workbookViewId="0">
      <selection activeCell="B6" sqref="B6:M26"/>
    </sheetView>
  </sheetViews>
  <sheetFormatPr defaultRowHeight="12.75"/>
  <cols>
    <col min="1" max="1" width="21.7109375" style="49" customWidth="1"/>
    <col min="2" max="2" width="9.7109375" style="49" customWidth="1"/>
    <col min="3" max="3" width="9.5703125" style="49" customWidth="1"/>
    <col min="4" max="6" width="8.85546875" style="49" customWidth="1"/>
    <col min="7" max="7" width="10.140625" style="49" customWidth="1"/>
    <col min="8" max="8" width="9.85546875" style="49" customWidth="1"/>
    <col min="9" max="9" width="9.7109375" style="49" customWidth="1"/>
    <col min="10" max="10" width="10.5703125" style="49" customWidth="1"/>
    <col min="11" max="12" width="9.7109375" style="49" customWidth="1"/>
    <col min="13" max="13" width="8.7109375" style="49" customWidth="1"/>
    <col min="14" max="16384" width="9.140625" style="49"/>
  </cols>
  <sheetData>
    <row r="1" spans="1:26" ht="29.25" customHeight="1">
      <c r="A1" s="370" t="s">
        <v>193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  <c r="L1" s="370"/>
      <c r="M1" s="370"/>
    </row>
    <row r="2" spans="1:26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309" t="s">
        <v>91</v>
      </c>
    </row>
    <row r="3" spans="1:26" ht="26.25" customHeight="1">
      <c r="A3" s="360"/>
      <c r="B3" s="353" t="s">
        <v>28</v>
      </c>
      <c r="C3" s="353"/>
      <c r="D3" s="353"/>
      <c r="E3" s="353" t="s">
        <v>194</v>
      </c>
      <c r="F3" s="353"/>
      <c r="G3" s="362"/>
      <c r="H3" s="362"/>
      <c r="I3" s="362"/>
      <c r="J3" s="362"/>
      <c r="K3" s="362"/>
      <c r="L3" s="362"/>
      <c r="M3" s="363"/>
    </row>
    <row r="4" spans="1:26" ht="41.25" customHeight="1">
      <c r="A4" s="361"/>
      <c r="B4" s="353"/>
      <c r="C4" s="353"/>
      <c r="D4" s="353"/>
      <c r="E4" s="353" t="s">
        <v>29</v>
      </c>
      <c r="F4" s="353"/>
      <c r="G4" s="353"/>
      <c r="H4" s="353" t="s">
        <v>30</v>
      </c>
      <c r="I4" s="353"/>
      <c r="J4" s="353"/>
      <c r="K4" s="353" t="s">
        <v>31</v>
      </c>
      <c r="L4" s="353"/>
      <c r="M4" s="354"/>
    </row>
    <row r="5" spans="1:26" ht="54.75" customHeight="1">
      <c r="A5" s="361"/>
      <c r="B5" s="316" t="s">
        <v>195</v>
      </c>
      <c r="C5" s="316" t="s">
        <v>196</v>
      </c>
      <c r="D5" s="316" t="s">
        <v>197</v>
      </c>
      <c r="E5" s="316" t="s">
        <v>195</v>
      </c>
      <c r="F5" s="316" t="s">
        <v>196</v>
      </c>
      <c r="G5" s="316" t="s">
        <v>197</v>
      </c>
      <c r="H5" s="316" t="s">
        <v>195</v>
      </c>
      <c r="I5" s="316" t="s">
        <v>196</v>
      </c>
      <c r="J5" s="316" t="s">
        <v>197</v>
      </c>
      <c r="K5" s="316" t="s">
        <v>195</v>
      </c>
      <c r="L5" s="316" t="s">
        <v>196</v>
      </c>
      <c r="M5" s="319" t="s">
        <v>197</v>
      </c>
    </row>
    <row r="6" spans="1:26" s="14" customFormat="1">
      <c r="A6" s="296" t="s">
        <v>55</v>
      </c>
      <c r="B6" s="340">
        <f>E6+H6+K6</f>
        <v>41728.899999999994</v>
      </c>
      <c r="C6" s="340">
        <f>F6+I6+L6</f>
        <v>40737.800000000003</v>
      </c>
      <c r="D6" s="340">
        <f>B6/C6%</f>
        <v>102.43287560938487</v>
      </c>
      <c r="E6" s="340">
        <f>SUM(E7:E26)</f>
        <v>1669.8</v>
      </c>
      <c r="F6" s="340">
        <f>SUM(F7:F26)</f>
        <v>1777.2999999999997</v>
      </c>
      <c r="G6" s="340">
        <f>E6/F6%</f>
        <v>93.951499465481362</v>
      </c>
      <c r="H6" s="340">
        <f>SUM(H7:H26)</f>
        <v>17769.599999999999</v>
      </c>
      <c r="I6" s="340">
        <f>SUM(I7:I26)</f>
        <v>16757</v>
      </c>
      <c r="J6" s="340">
        <f>H6/I6%</f>
        <v>106.04284776511308</v>
      </c>
      <c r="K6" s="340">
        <f>SUM(K7:K26)</f>
        <v>22289.499999999996</v>
      </c>
      <c r="L6" s="340">
        <f>SUM(L7:L26)</f>
        <v>22203.5</v>
      </c>
      <c r="M6" s="340">
        <f>K6/L6%</f>
        <v>100.38732632242663</v>
      </c>
      <c r="O6" s="151"/>
      <c r="P6" s="151"/>
      <c r="Q6" s="133"/>
      <c r="R6" s="151"/>
      <c r="S6" s="151"/>
      <c r="T6" s="133"/>
      <c r="U6" s="151"/>
      <c r="V6" s="151"/>
      <c r="W6" s="133"/>
      <c r="X6" s="151"/>
      <c r="Y6" s="151"/>
      <c r="Z6" s="133"/>
    </row>
    <row r="7" spans="1:26" s="14" customFormat="1">
      <c r="A7" s="297" t="s">
        <v>150</v>
      </c>
      <c r="B7" s="341">
        <f t="shared" ref="B7:B22" si="0">E7+H7+K7</f>
        <v>2403.1999999999998</v>
      </c>
      <c r="C7" s="342">
        <v>2388.1999999999998</v>
      </c>
      <c r="D7" s="341">
        <f t="shared" ref="D7:D26" si="1">B7/C7%</f>
        <v>100.62808809982414</v>
      </c>
      <c r="E7" s="204">
        <v>14.8</v>
      </c>
      <c r="F7" s="204">
        <v>51.1</v>
      </c>
      <c r="G7" s="341">
        <f t="shared" ref="G7:G22" si="2">E7/F7%</f>
        <v>28.962818003913895</v>
      </c>
      <c r="H7" s="204">
        <v>1377.5</v>
      </c>
      <c r="I7" s="204">
        <v>1314</v>
      </c>
      <c r="J7" s="341">
        <f>H7/I7%</f>
        <v>104.83257229832572</v>
      </c>
      <c r="K7" s="133">
        <v>1010.9</v>
      </c>
      <c r="L7" s="204">
        <v>1023.1</v>
      </c>
      <c r="M7" s="341">
        <f>K7/L7%</f>
        <v>98.807545694458014</v>
      </c>
      <c r="O7" s="151"/>
      <c r="P7" s="151"/>
      <c r="Q7" s="133"/>
      <c r="R7" s="151"/>
      <c r="S7" s="151"/>
      <c r="T7" s="133"/>
      <c r="U7" s="151"/>
      <c r="V7" s="151"/>
      <c r="W7" s="133"/>
      <c r="X7" s="151"/>
      <c r="Y7" s="151"/>
      <c r="Z7" s="133"/>
    </row>
    <row r="8" spans="1:26" s="14" customFormat="1">
      <c r="A8" s="298" t="s">
        <v>56</v>
      </c>
      <c r="B8" s="341">
        <f t="shared" si="0"/>
        <v>1084.8</v>
      </c>
      <c r="C8" s="342">
        <v>1078.5999999999999</v>
      </c>
      <c r="D8" s="341">
        <f t="shared" si="1"/>
        <v>100.57481921008716</v>
      </c>
      <c r="E8" s="204">
        <v>56.1</v>
      </c>
      <c r="F8" s="204">
        <v>70.2</v>
      </c>
      <c r="G8" s="341">
        <f t="shared" si="2"/>
        <v>79.914529914529908</v>
      </c>
      <c r="H8" s="204">
        <v>157</v>
      </c>
      <c r="I8" s="204">
        <v>153.30000000000001</v>
      </c>
      <c r="J8" s="341">
        <f t="shared" ref="J8:J23" si="3">H8/I8%</f>
        <v>102.41356816699282</v>
      </c>
      <c r="K8" s="133">
        <v>871.7</v>
      </c>
      <c r="L8" s="204">
        <v>855.1</v>
      </c>
      <c r="M8" s="341">
        <f t="shared" ref="M8:M23" si="4">K8/L8%</f>
        <v>101.94129341597474</v>
      </c>
      <c r="O8" s="151"/>
      <c r="P8" s="151"/>
      <c r="Q8" s="133"/>
      <c r="R8" s="151"/>
      <c r="S8" s="151"/>
      <c r="T8" s="133"/>
      <c r="U8" s="151"/>
      <c r="V8" s="151"/>
      <c r="W8" s="133"/>
      <c r="X8" s="151"/>
      <c r="Y8" s="151"/>
      <c r="Z8" s="133"/>
    </row>
    <row r="9" spans="1:26" s="14" customFormat="1">
      <c r="A9" s="298" t="s">
        <v>57</v>
      </c>
      <c r="B9" s="341">
        <f t="shared" si="0"/>
        <v>3095.4</v>
      </c>
      <c r="C9" s="342">
        <v>3054.7</v>
      </c>
      <c r="D9" s="341">
        <f t="shared" si="1"/>
        <v>101.33237306445807</v>
      </c>
      <c r="E9" s="204">
        <v>150</v>
      </c>
      <c r="F9" s="204">
        <v>170.6</v>
      </c>
      <c r="G9" s="341">
        <f t="shared" si="2"/>
        <v>87.924970691676435</v>
      </c>
      <c r="H9" s="204">
        <v>1461.5</v>
      </c>
      <c r="I9" s="204">
        <v>1442</v>
      </c>
      <c r="J9" s="341">
        <f t="shared" si="3"/>
        <v>101.35228848821082</v>
      </c>
      <c r="K9" s="133">
        <v>1483.9</v>
      </c>
      <c r="L9" s="204">
        <v>1442.1</v>
      </c>
      <c r="M9" s="341">
        <f t="shared" si="4"/>
        <v>102.89855072463769</v>
      </c>
      <c r="O9" s="151"/>
      <c r="P9" s="151"/>
      <c r="Q9" s="133"/>
      <c r="R9" s="151"/>
      <c r="S9" s="151"/>
      <c r="T9" s="133"/>
      <c r="U9" s="151"/>
      <c r="V9" s="151"/>
      <c r="W9" s="133"/>
      <c r="X9" s="151"/>
      <c r="Y9" s="151"/>
      <c r="Z9" s="133"/>
    </row>
    <row r="10" spans="1:26" s="14" customFormat="1">
      <c r="A10" s="298" t="s">
        <v>58</v>
      </c>
      <c r="B10" s="341">
        <f t="shared" si="0"/>
        <v>6050.1</v>
      </c>
      <c r="C10" s="342">
        <v>5504.1</v>
      </c>
      <c r="D10" s="341">
        <f t="shared" si="1"/>
        <v>109.91987790919497</v>
      </c>
      <c r="E10" s="204">
        <v>131.80000000000001</v>
      </c>
      <c r="F10" s="204">
        <v>129.19999999999999</v>
      </c>
      <c r="G10" s="341">
        <f t="shared" si="2"/>
        <v>102.01238390092881</v>
      </c>
      <c r="H10" s="204">
        <v>3791.3</v>
      </c>
      <c r="I10" s="204">
        <v>3464</v>
      </c>
      <c r="J10" s="341">
        <f t="shared" si="3"/>
        <v>109.4486143187067</v>
      </c>
      <c r="K10" s="133">
        <v>2127</v>
      </c>
      <c r="L10" s="204">
        <v>1910.9</v>
      </c>
      <c r="M10" s="341">
        <f t="shared" si="4"/>
        <v>111.30880736825578</v>
      </c>
      <c r="O10" s="151"/>
      <c r="P10" s="151"/>
      <c r="Q10" s="133"/>
      <c r="R10" s="151"/>
      <c r="S10" s="151"/>
      <c r="T10" s="133"/>
      <c r="U10" s="151"/>
      <c r="V10" s="151"/>
      <c r="W10" s="133"/>
      <c r="X10" s="151"/>
      <c r="Y10" s="151"/>
      <c r="Z10" s="133"/>
    </row>
    <row r="11" spans="1:26" s="14" customFormat="1">
      <c r="A11" s="298" t="s">
        <v>59</v>
      </c>
      <c r="B11" s="341">
        <f t="shared" si="0"/>
        <v>827.4</v>
      </c>
      <c r="C11" s="342">
        <v>825.2</v>
      </c>
      <c r="D11" s="341">
        <f t="shared" si="1"/>
        <v>100.26660203587008</v>
      </c>
      <c r="E11" s="204">
        <v>27.2</v>
      </c>
      <c r="F11" s="204">
        <v>47</v>
      </c>
      <c r="G11" s="341">
        <f t="shared" si="2"/>
        <v>57.872340425531917</v>
      </c>
      <c r="H11" s="204">
        <v>403.9</v>
      </c>
      <c r="I11" s="204">
        <v>392</v>
      </c>
      <c r="J11" s="341">
        <f t="shared" si="3"/>
        <v>103.03571428571428</v>
      </c>
      <c r="K11" s="133">
        <v>396.3</v>
      </c>
      <c r="L11" s="204">
        <v>386.2</v>
      </c>
      <c r="M11" s="341">
        <f t="shared" si="4"/>
        <v>102.61522527187985</v>
      </c>
      <c r="O11" s="151"/>
      <c r="P11" s="151"/>
      <c r="Q11" s="133"/>
      <c r="R11" s="151"/>
      <c r="S11" s="151"/>
      <c r="T11" s="133"/>
      <c r="U11" s="151"/>
      <c r="V11" s="151"/>
      <c r="W11" s="133"/>
      <c r="X11" s="151"/>
      <c r="Y11" s="151"/>
      <c r="Z11" s="133"/>
    </row>
    <row r="12" spans="1:26" s="14" customFormat="1">
      <c r="A12" s="298" t="s">
        <v>60</v>
      </c>
      <c r="B12" s="341">
        <f t="shared" si="0"/>
        <v>2167.1</v>
      </c>
      <c r="C12" s="342">
        <v>2115.8000000000002</v>
      </c>
      <c r="D12" s="341">
        <f t="shared" si="1"/>
        <v>102.42461480291142</v>
      </c>
      <c r="E12" s="204">
        <v>77.3</v>
      </c>
      <c r="F12" s="204">
        <v>72.099999999999994</v>
      </c>
      <c r="G12" s="341">
        <f t="shared" si="2"/>
        <v>107.2122052704577</v>
      </c>
      <c r="H12" s="204">
        <v>1085.4000000000001</v>
      </c>
      <c r="I12" s="204">
        <v>1054.4000000000001</v>
      </c>
      <c r="J12" s="341">
        <f t="shared" si="3"/>
        <v>102.94006069802732</v>
      </c>
      <c r="K12" s="133">
        <v>1004.4</v>
      </c>
      <c r="L12" s="204">
        <v>989.3</v>
      </c>
      <c r="M12" s="341">
        <f t="shared" si="4"/>
        <v>101.52633174972203</v>
      </c>
      <c r="O12" s="151"/>
      <c r="P12" s="151"/>
      <c r="Q12" s="133"/>
      <c r="R12" s="151"/>
      <c r="S12" s="151"/>
      <c r="T12" s="133"/>
      <c r="U12" s="151"/>
      <c r="V12" s="151"/>
      <c r="W12" s="133"/>
      <c r="X12" s="151"/>
      <c r="Y12" s="151"/>
      <c r="Z12" s="133"/>
    </row>
    <row r="13" spans="1:26" s="14" customFormat="1">
      <c r="A13" s="298" t="s">
        <v>61</v>
      </c>
      <c r="B13" s="341">
        <f t="shared" si="0"/>
        <v>6118.3</v>
      </c>
      <c r="C13" s="342">
        <v>6078.1</v>
      </c>
      <c r="D13" s="341">
        <f t="shared" si="1"/>
        <v>100.66139089518106</v>
      </c>
      <c r="E13" s="204">
        <v>171.3</v>
      </c>
      <c r="F13" s="204">
        <v>233.9</v>
      </c>
      <c r="G13" s="341">
        <f t="shared" si="2"/>
        <v>73.236425823001284</v>
      </c>
      <c r="H13" s="204">
        <v>2353.5</v>
      </c>
      <c r="I13" s="204">
        <v>2308.3000000000002</v>
      </c>
      <c r="J13" s="341">
        <f t="shared" si="3"/>
        <v>101.95815102023133</v>
      </c>
      <c r="K13" s="133">
        <v>3593.5</v>
      </c>
      <c r="L13" s="204">
        <v>3535.9</v>
      </c>
      <c r="M13" s="341">
        <f t="shared" si="4"/>
        <v>101.62900534517378</v>
      </c>
      <c r="O13" s="151"/>
      <c r="P13" s="151"/>
      <c r="Q13" s="133"/>
      <c r="R13" s="151"/>
      <c r="S13" s="151"/>
      <c r="T13" s="133"/>
      <c r="U13" s="151"/>
      <c r="V13" s="151"/>
      <c r="W13" s="133"/>
      <c r="X13" s="151"/>
      <c r="Y13" s="151"/>
      <c r="Z13" s="133"/>
    </row>
    <row r="14" spans="1:26" s="14" customFormat="1">
      <c r="A14" s="298" t="s">
        <v>151</v>
      </c>
      <c r="B14" s="341">
        <f t="shared" si="0"/>
        <v>4035.5</v>
      </c>
      <c r="C14" s="342">
        <v>3982.5</v>
      </c>
      <c r="D14" s="341">
        <f t="shared" si="1"/>
        <v>101.33082234777149</v>
      </c>
      <c r="E14" s="204">
        <v>273.7</v>
      </c>
      <c r="F14" s="204">
        <v>290.8</v>
      </c>
      <c r="G14" s="341">
        <f t="shared" si="2"/>
        <v>94.119669876203574</v>
      </c>
      <c r="H14" s="204">
        <v>1922.6</v>
      </c>
      <c r="I14" s="204">
        <v>1864.5</v>
      </c>
      <c r="J14" s="341">
        <f t="shared" si="3"/>
        <v>103.11611692142665</v>
      </c>
      <c r="K14" s="133">
        <v>1839.2</v>
      </c>
      <c r="L14" s="204">
        <v>1827.2</v>
      </c>
      <c r="M14" s="341">
        <f t="shared" si="4"/>
        <v>100.65674255691768</v>
      </c>
      <c r="O14" s="151"/>
      <c r="P14" s="151"/>
      <c r="Q14" s="133"/>
      <c r="R14" s="151"/>
      <c r="S14" s="151"/>
      <c r="T14" s="133"/>
      <c r="U14" s="151"/>
      <c r="V14" s="151"/>
      <c r="W14" s="133"/>
      <c r="X14" s="151"/>
      <c r="Y14" s="151"/>
      <c r="Z14" s="133"/>
    </row>
    <row r="15" spans="1:26" s="14" customFormat="1">
      <c r="A15" s="298" t="s">
        <v>62</v>
      </c>
      <c r="B15" s="341">
        <f t="shared" si="0"/>
        <v>1391.1</v>
      </c>
      <c r="C15" s="342">
        <v>1378.3000000000002</v>
      </c>
      <c r="D15" s="341">
        <f t="shared" si="1"/>
        <v>100.92868025828918</v>
      </c>
      <c r="E15" s="204">
        <v>54.5</v>
      </c>
      <c r="F15" s="204">
        <v>53.6</v>
      </c>
      <c r="G15" s="341">
        <f t="shared" si="2"/>
        <v>101.67910447761193</v>
      </c>
      <c r="H15" s="204">
        <v>676.1</v>
      </c>
      <c r="I15" s="204">
        <v>659.1</v>
      </c>
      <c r="J15" s="341">
        <f t="shared" si="3"/>
        <v>102.57927476862388</v>
      </c>
      <c r="K15" s="133">
        <v>660.5</v>
      </c>
      <c r="L15" s="204">
        <v>665.6</v>
      </c>
      <c r="M15" s="341">
        <f t="shared" si="4"/>
        <v>99.233774038461533</v>
      </c>
      <c r="O15" s="151"/>
      <c r="P15" s="151"/>
      <c r="Q15" s="133"/>
      <c r="R15" s="151"/>
      <c r="S15" s="151"/>
      <c r="T15" s="133"/>
      <c r="U15" s="151"/>
      <c r="V15" s="151"/>
      <c r="W15" s="133"/>
      <c r="X15" s="151"/>
      <c r="Y15" s="151"/>
      <c r="Z15" s="133"/>
    </row>
    <row r="16" spans="1:26" s="14" customFormat="1" ht="14.25" customHeight="1">
      <c r="A16" s="298" t="s">
        <v>63</v>
      </c>
      <c r="B16" s="341">
        <f t="shared" si="0"/>
        <v>561.70000000000005</v>
      </c>
      <c r="C16" s="342">
        <v>544.79999999999995</v>
      </c>
      <c r="D16" s="341">
        <f t="shared" si="1"/>
        <v>103.1020558002937</v>
      </c>
      <c r="E16" s="204">
        <v>11.4</v>
      </c>
      <c r="F16" s="204">
        <v>13</v>
      </c>
      <c r="G16" s="341">
        <f t="shared" si="2"/>
        <v>87.692307692307693</v>
      </c>
      <c r="H16" s="204">
        <v>136.5</v>
      </c>
      <c r="I16" s="204">
        <v>129.80000000000001</v>
      </c>
      <c r="J16" s="341">
        <f t="shared" si="3"/>
        <v>105.16178736517719</v>
      </c>
      <c r="K16" s="133">
        <v>413.8</v>
      </c>
      <c r="L16" s="204">
        <v>402</v>
      </c>
      <c r="M16" s="341">
        <f t="shared" si="4"/>
        <v>102.93532338308459</v>
      </c>
      <c r="O16" s="151"/>
      <c r="P16" s="151"/>
      <c r="Q16" s="133"/>
      <c r="R16" s="151"/>
      <c r="S16" s="151"/>
      <c r="T16" s="133"/>
      <c r="U16" s="151"/>
      <c r="V16" s="151"/>
      <c r="W16" s="133"/>
      <c r="X16" s="151"/>
      <c r="Y16" s="151"/>
      <c r="Z16" s="133"/>
    </row>
    <row r="17" spans="1:26" s="14" customFormat="1" ht="14.25" customHeight="1">
      <c r="A17" s="298" t="s">
        <v>64</v>
      </c>
      <c r="B17" s="341">
        <f t="shared" si="0"/>
        <v>801.59999999999991</v>
      </c>
      <c r="C17" s="342">
        <v>751.7</v>
      </c>
      <c r="D17" s="341">
        <f t="shared" si="1"/>
        <v>106.63828655048555</v>
      </c>
      <c r="E17" s="204">
        <v>8.6999999999999993</v>
      </c>
      <c r="F17" s="204">
        <v>5.9</v>
      </c>
      <c r="G17" s="341">
        <f t="shared" si="2"/>
        <v>147.45762711864404</v>
      </c>
      <c r="H17" s="204">
        <v>283</v>
      </c>
      <c r="I17" s="204">
        <v>239</v>
      </c>
      <c r="J17" s="341">
        <f t="shared" si="3"/>
        <v>118.41004184100417</v>
      </c>
      <c r="K17" s="133">
        <v>509.9</v>
      </c>
      <c r="L17" s="204">
        <v>506.8</v>
      </c>
      <c r="M17" s="341">
        <f t="shared" si="4"/>
        <v>100.611681136543</v>
      </c>
      <c r="O17" s="151"/>
      <c r="P17" s="151"/>
      <c r="Q17" s="133"/>
      <c r="R17" s="151"/>
      <c r="S17" s="151"/>
      <c r="T17" s="133"/>
      <c r="U17" s="151"/>
      <c r="V17" s="151"/>
      <c r="W17" s="133"/>
      <c r="X17" s="151"/>
      <c r="Y17" s="151"/>
      <c r="Z17" s="133"/>
    </row>
    <row r="18" spans="1:26" s="14" customFormat="1" ht="14.25" customHeight="1">
      <c r="A18" s="298" t="s">
        <v>65</v>
      </c>
      <c r="B18" s="341">
        <f t="shared" si="0"/>
        <v>629.09999999999991</v>
      </c>
      <c r="C18" s="342">
        <v>632.29999999999995</v>
      </c>
      <c r="D18" s="341">
        <f t="shared" si="1"/>
        <v>99.493911118140119</v>
      </c>
      <c r="E18" s="204">
        <v>0.9</v>
      </c>
      <c r="F18" s="204">
        <v>4.0999999999999996</v>
      </c>
      <c r="G18" s="341">
        <f t="shared" si="2"/>
        <v>21.951219512195124</v>
      </c>
      <c r="H18" s="204">
        <v>256.89999999999998</v>
      </c>
      <c r="I18" s="204">
        <v>256.89999999999998</v>
      </c>
      <c r="J18" s="341">
        <f t="shared" si="3"/>
        <v>100</v>
      </c>
      <c r="K18" s="133">
        <v>371.3</v>
      </c>
      <c r="L18" s="204">
        <v>371.3</v>
      </c>
      <c r="M18" s="341">
        <f t="shared" si="4"/>
        <v>100</v>
      </c>
      <c r="O18" s="151"/>
      <c r="P18" s="151"/>
      <c r="Q18" s="133"/>
      <c r="R18" s="151"/>
      <c r="S18" s="151"/>
      <c r="T18" s="133"/>
      <c r="U18" s="151"/>
      <c r="V18" s="151"/>
      <c r="W18" s="133"/>
      <c r="X18" s="151"/>
      <c r="Y18" s="151"/>
      <c r="Z18" s="133"/>
    </row>
    <row r="19" spans="1:26" s="14" customFormat="1" ht="14.25" customHeight="1">
      <c r="A19" s="298" t="s">
        <v>66</v>
      </c>
      <c r="B19" s="341">
        <f t="shared" si="0"/>
        <v>1061.1999999999998</v>
      </c>
      <c r="C19" s="342">
        <v>1028.8</v>
      </c>
      <c r="D19" s="341">
        <f t="shared" si="1"/>
        <v>103.14930015552098</v>
      </c>
      <c r="E19" s="204">
        <v>22.4</v>
      </c>
      <c r="F19" s="204">
        <v>15.2</v>
      </c>
      <c r="G19" s="341">
        <f t="shared" si="2"/>
        <v>147.36842105263156</v>
      </c>
      <c r="H19" s="204">
        <v>347.5</v>
      </c>
      <c r="I19" s="204">
        <v>337.4</v>
      </c>
      <c r="J19" s="341">
        <f t="shared" si="3"/>
        <v>102.99347954949616</v>
      </c>
      <c r="K19" s="133">
        <v>691.3</v>
      </c>
      <c r="L19" s="204">
        <v>676.2</v>
      </c>
      <c r="M19" s="341">
        <f t="shared" si="4"/>
        <v>102.23306713989942</v>
      </c>
      <c r="O19" s="151"/>
      <c r="P19" s="151"/>
      <c r="Q19" s="133"/>
      <c r="R19" s="151"/>
      <c r="S19" s="151"/>
      <c r="T19" s="133"/>
      <c r="U19" s="151"/>
      <c r="V19" s="151"/>
      <c r="W19" s="133"/>
      <c r="X19" s="151"/>
      <c r="Y19" s="151"/>
      <c r="Z19" s="133"/>
    </row>
    <row r="20" spans="1:26" s="14" customFormat="1" ht="14.25" customHeight="1">
      <c r="A20" s="298" t="s">
        <v>67</v>
      </c>
      <c r="B20" s="341">
        <f t="shared" si="0"/>
        <v>798.9</v>
      </c>
      <c r="C20" s="342">
        <v>784.7</v>
      </c>
      <c r="D20" s="341">
        <f t="shared" si="1"/>
        <v>101.80960876768191</v>
      </c>
      <c r="E20" s="204">
        <v>9.6</v>
      </c>
      <c r="F20" s="204">
        <v>9.6</v>
      </c>
      <c r="G20" s="341">
        <f t="shared" si="2"/>
        <v>100</v>
      </c>
      <c r="H20" s="204">
        <v>72.5</v>
      </c>
      <c r="I20" s="204">
        <v>72.599999999999994</v>
      </c>
      <c r="J20" s="341">
        <f t="shared" si="3"/>
        <v>99.862258953168052</v>
      </c>
      <c r="K20" s="133">
        <v>716.8</v>
      </c>
      <c r="L20" s="204">
        <v>702.5</v>
      </c>
      <c r="M20" s="341">
        <f t="shared" si="4"/>
        <v>102.03558718861208</v>
      </c>
      <c r="O20" s="151"/>
      <c r="P20" s="151"/>
      <c r="Q20" s="133"/>
      <c r="R20" s="151"/>
      <c r="S20" s="151"/>
      <c r="T20" s="133"/>
      <c r="U20" s="151"/>
      <c r="V20" s="151"/>
      <c r="W20" s="133"/>
      <c r="X20" s="151"/>
      <c r="Y20" s="151"/>
      <c r="Z20" s="133"/>
    </row>
    <row r="21" spans="1:26" s="14" customFormat="1" ht="14.25" customHeight="1">
      <c r="A21" s="298" t="s">
        <v>68</v>
      </c>
      <c r="B21" s="341">
        <f t="shared" si="0"/>
        <v>8625</v>
      </c>
      <c r="C21" s="342">
        <v>8456.7999999999993</v>
      </c>
      <c r="D21" s="341">
        <f t="shared" si="1"/>
        <v>101.98893198372907</v>
      </c>
      <c r="E21" s="204">
        <v>643.79999999999995</v>
      </c>
      <c r="F21" s="204">
        <v>608.9</v>
      </c>
      <c r="G21" s="341">
        <f t="shared" si="2"/>
        <v>105.73164723271474</v>
      </c>
      <c r="H21" s="204">
        <v>2464.5</v>
      </c>
      <c r="I21" s="204">
        <v>2076.5</v>
      </c>
      <c r="J21" s="341">
        <f t="shared" si="3"/>
        <v>118.68528774379966</v>
      </c>
      <c r="K21" s="133">
        <v>5516.7</v>
      </c>
      <c r="L21" s="204">
        <v>5771.4</v>
      </c>
      <c r="M21" s="341">
        <f t="shared" si="4"/>
        <v>95.586859340887827</v>
      </c>
      <c r="O21" s="151"/>
      <c r="P21" s="151"/>
      <c r="Q21" s="133"/>
      <c r="R21" s="151"/>
      <c r="S21" s="151"/>
      <c r="T21" s="133"/>
      <c r="U21" s="151"/>
      <c r="V21" s="151"/>
      <c r="W21" s="133"/>
      <c r="X21" s="151"/>
      <c r="Y21" s="151"/>
      <c r="Z21" s="133"/>
    </row>
    <row r="22" spans="1:26" s="14" customFormat="1" ht="14.25" customHeight="1">
      <c r="A22" s="298" t="s">
        <v>152</v>
      </c>
      <c r="B22" s="341">
        <f t="shared" si="0"/>
        <v>648.40000000000009</v>
      </c>
      <c r="C22" s="342">
        <v>629.6</v>
      </c>
      <c r="D22" s="341">
        <f t="shared" si="1"/>
        <v>102.98602287166456</v>
      </c>
      <c r="E22" s="204">
        <v>16.3</v>
      </c>
      <c r="F22" s="204">
        <v>0.6</v>
      </c>
      <c r="G22" s="341">
        <f t="shared" si="2"/>
        <v>2716.6666666666665</v>
      </c>
      <c r="H22" s="204">
        <v>456.1</v>
      </c>
      <c r="I22" s="204">
        <v>454.6</v>
      </c>
      <c r="J22" s="341">
        <f t="shared" si="3"/>
        <v>100.32996040475143</v>
      </c>
      <c r="K22" s="133">
        <v>176</v>
      </c>
      <c r="L22" s="204">
        <v>174.4</v>
      </c>
      <c r="M22" s="341">
        <f t="shared" si="4"/>
        <v>100.91743119266054</v>
      </c>
      <c r="O22" s="151"/>
      <c r="P22" s="151"/>
      <c r="Q22" s="133"/>
      <c r="R22" s="151"/>
      <c r="S22" s="151"/>
      <c r="T22" s="133"/>
      <c r="U22" s="151"/>
      <c r="V22" s="151"/>
      <c r="W22" s="133"/>
      <c r="X22" s="151"/>
      <c r="Y22" s="151"/>
      <c r="Z22" s="133"/>
    </row>
    <row r="23" spans="1:26" s="14" customFormat="1" ht="14.25" customHeight="1">
      <c r="A23" s="298" t="s">
        <v>70</v>
      </c>
      <c r="B23" s="341">
        <f>H23+K23</f>
        <v>1270.0999999999999</v>
      </c>
      <c r="C23" s="342">
        <v>1317.3</v>
      </c>
      <c r="D23" s="341">
        <f t="shared" si="1"/>
        <v>96.416913383435812</v>
      </c>
      <c r="E23" s="266" t="s">
        <v>157</v>
      </c>
      <c r="F23" s="204">
        <v>1.5</v>
      </c>
      <c r="G23" s="341" t="s">
        <v>157</v>
      </c>
      <c r="H23" s="204">
        <v>519.1</v>
      </c>
      <c r="I23" s="204">
        <v>533.9</v>
      </c>
      <c r="J23" s="341">
        <f t="shared" si="3"/>
        <v>97.227945308110151</v>
      </c>
      <c r="K23" s="133">
        <v>751</v>
      </c>
      <c r="L23" s="204">
        <v>781.9</v>
      </c>
      <c r="M23" s="341">
        <f t="shared" si="4"/>
        <v>96.048087990791657</v>
      </c>
      <c r="O23" s="151"/>
      <c r="P23" s="151"/>
      <c r="Q23" s="133"/>
      <c r="R23" s="151"/>
      <c r="S23" s="151"/>
      <c r="T23" s="133"/>
      <c r="U23" s="151"/>
      <c r="V23" s="151"/>
      <c r="W23" s="133"/>
      <c r="X23" s="151"/>
      <c r="Y23" s="151"/>
      <c r="Z23" s="133"/>
    </row>
    <row r="24" spans="1:26" s="14" customFormat="1" ht="12" customHeight="1">
      <c r="A24" s="298" t="s">
        <v>153</v>
      </c>
      <c r="B24" s="341">
        <f>K24</f>
        <v>0.3</v>
      </c>
      <c r="C24" s="342">
        <v>0.5</v>
      </c>
      <c r="D24" s="341">
        <f t="shared" si="1"/>
        <v>60</v>
      </c>
      <c r="E24" s="266" t="s">
        <v>157</v>
      </c>
      <c r="F24" s="266" t="s">
        <v>157</v>
      </c>
      <c r="G24" s="341" t="s">
        <v>157</v>
      </c>
      <c r="H24" s="266" t="s">
        <v>157</v>
      </c>
      <c r="I24" s="266" t="s">
        <v>157</v>
      </c>
      <c r="J24" s="341" t="s">
        <v>157</v>
      </c>
      <c r="K24" s="133">
        <v>0.3</v>
      </c>
      <c r="L24" s="204">
        <v>0.5</v>
      </c>
      <c r="M24" s="341">
        <f>K24/L24%</f>
        <v>60</v>
      </c>
      <c r="O24" s="151"/>
      <c r="P24" s="151"/>
      <c r="Q24" s="133"/>
      <c r="R24" s="151"/>
      <c r="S24" s="151"/>
      <c r="T24" s="133"/>
      <c r="U24" s="151"/>
      <c r="V24" s="151"/>
      <c r="W24" s="133"/>
      <c r="X24" s="151"/>
      <c r="Y24" s="151"/>
      <c r="Z24" s="133"/>
    </row>
    <row r="25" spans="1:26" s="14" customFormat="1">
      <c r="A25" s="298" t="s">
        <v>71</v>
      </c>
      <c r="B25" s="341">
        <f>K25</f>
        <v>1</v>
      </c>
      <c r="C25" s="342">
        <v>1.1000000000000001</v>
      </c>
      <c r="D25" s="341">
        <f t="shared" si="1"/>
        <v>90.909090909090907</v>
      </c>
      <c r="E25" s="266" t="s">
        <v>157</v>
      </c>
      <c r="F25" s="266" t="s">
        <v>157</v>
      </c>
      <c r="G25" s="341" t="s">
        <v>157</v>
      </c>
      <c r="H25" s="266" t="s">
        <v>157</v>
      </c>
      <c r="I25" s="266" t="s">
        <v>157</v>
      </c>
      <c r="J25" s="341" t="s">
        <v>157</v>
      </c>
      <c r="K25" s="133">
        <v>1</v>
      </c>
      <c r="L25" s="204">
        <v>1.1000000000000001</v>
      </c>
      <c r="M25" s="341">
        <f>K25/L25%</f>
        <v>90.909090909090907</v>
      </c>
      <c r="O25" s="151"/>
      <c r="P25" s="151"/>
      <c r="Q25" s="133"/>
      <c r="R25" s="151"/>
      <c r="S25" s="151"/>
      <c r="T25" s="133"/>
      <c r="U25" s="131"/>
      <c r="V25" s="131"/>
      <c r="W25" s="131"/>
      <c r="X25" s="151"/>
      <c r="Y25" s="151"/>
      <c r="Z25" s="133"/>
    </row>
    <row r="26" spans="1:26" s="14" customFormat="1">
      <c r="A26" s="294" t="s">
        <v>72</v>
      </c>
      <c r="B26" s="343">
        <f>H26+K26</f>
        <v>158.69999999999999</v>
      </c>
      <c r="C26" s="344">
        <v>184.7</v>
      </c>
      <c r="D26" s="343">
        <f t="shared" si="1"/>
        <v>85.923118570655106</v>
      </c>
      <c r="E26" s="142" t="s">
        <v>157</v>
      </c>
      <c r="F26" s="142" t="s">
        <v>157</v>
      </c>
      <c r="G26" s="343" t="s">
        <v>157</v>
      </c>
      <c r="H26" s="159">
        <v>4.7</v>
      </c>
      <c r="I26" s="159">
        <v>4.7</v>
      </c>
      <c r="J26" s="343">
        <f>H26/I26%</f>
        <v>100</v>
      </c>
      <c r="K26" s="159">
        <v>154</v>
      </c>
      <c r="L26" s="159">
        <v>180</v>
      </c>
      <c r="M26" s="343">
        <f>K26/L26%</f>
        <v>85.555555555555557</v>
      </c>
      <c r="O26" s="151"/>
      <c r="P26" s="151"/>
      <c r="Q26" s="133"/>
      <c r="R26" s="151"/>
      <c r="S26" s="151"/>
      <c r="T26" s="133"/>
      <c r="U26" s="151"/>
      <c r="V26" s="151"/>
      <c r="W26" s="133"/>
      <c r="X26" s="151"/>
      <c r="Y26" s="151"/>
      <c r="Z26" s="133"/>
    </row>
    <row r="27" spans="1:26">
      <c r="A27" s="138"/>
      <c r="B27" s="130"/>
      <c r="C27" s="130"/>
      <c r="D27" s="131"/>
      <c r="E27" s="130"/>
      <c r="F27" s="130"/>
      <c r="G27" s="131"/>
      <c r="H27" s="130"/>
      <c r="I27" s="130"/>
      <c r="J27" s="131"/>
      <c r="K27" s="130"/>
      <c r="L27" s="130"/>
    </row>
    <row r="28" spans="1:26">
      <c r="A28" s="138"/>
      <c r="B28" s="130"/>
      <c r="C28" s="130"/>
      <c r="D28" s="131"/>
      <c r="E28" s="130"/>
      <c r="F28" s="130"/>
      <c r="G28" s="131"/>
      <c r="H28" s="130"/>
      <c r="I28" s="130"/>
      <c r="J28" s="131"/>
      <c r="K28" s="130"/>
      <c r="L28" s="130"/>
    </row>
    <row r="29" spans="1:26">
      <c r="A29" s="138"/>
      <c r="B29" s="130"/>
      <c r="C29" s="130"/>
      <c r="D29" s="131"/>
      <c r="E29" s="130"/>
      <c r="F29" s="130"/>
      <c r="G29" s="131"/>
      <c r="H29" s="130"/>
      <c r="I29" s="130"/>
      <c r="J29" s="131"/>
      <c r="K29" s="130"/>
      <c r="L29" s="130"/>
    </row>
    <row r="30" spans="1:26">
      <c r="A30" s="138"/>
      <c r="B30" s="130"/>
      <c r="C30" s="130"/>
      <c r="D30" s="131"/>
      <c r="E30" s="130"/>
      <c r="F30" s="130"/>
      <c r="G30" s="131"/>
      <c r="H30" s="130"/>
      <c r="I30" s="130"/>
      <c r="J30" s="131"/>
      <c r="K30" s="130"/>
      <c r="L30" s="130"/>
    </row>
    <row r="31" spans="1:26">
      <c r="A31" s="138"/>
      <c r="B31" s="130"/>
      <c r="C31" s="130"/>
      <c r="D31" s="131"/>
      <c r="E31" s="130"/>
      <c r="F31" s="130"/>
      <c r="G31" s="131"/>
      <c r="H31" s="130"/>
      <c r="I31" s="130"/>
      <c r="J31" s="131"/>
      <c r="K31" s="130"/>
      <c r="L31" s="130"/>
    </row>
    <row r="32" spans="1:26">
      <c r="A32" s="138"/>
      <c r="B32" s="130"/>
      <c r="C32" s="130"/>
      <c r="D32" s="131"/>
      <c r="E32" s="130"/>
      <c r="F32" s="130"/>
      <c r="G32" s="131"/>
      <c r="H32" s="130"/>
      <c r="I32" s="130"/>
      <c r="J32" s="131"/>
      <c r="K32" s="130"/>
      <c r="L32" s="130"/>
    </row>
    <row r="33" spans="1:12">
      <c r="A33" s="138"/>
      <c r="B33" s="130"/>
      <c r="C33" s="130"/>
      <c r="D33" s="131"/>
      <c r="E33" s="130"/>
      <c r="F33" s="130"/>
      <c r="G33" s="131"/>
      <c r="H33" s="130"/>
      <c r="I33" s="130"/>
      <c r="J33" s="131"/>
      <c r="K33" s="130"/>
      <c r="L33" s="130"/>
    </row>
    <row r="34" spans="1:12">
      <c r="A34" s="138"/>
      <c r="B34" s="130"/>
      <c r="C34" s="130"/>
      <c r="D34" s="131"/>
      <c r="E34" s="130"/>
      <c r="F34" s="130"/>
      <c r="G34" s="131"/>
      <c r="H34" s="130"/>
      <c r="I34" s="130"/>
      <c r="J34" s="131"/>
      <c r="K34" s="130"/>
      <c r="L34" s="130"/>
    </row>
    <row r="35" spans="1:12">
      <c r="A35" s="138"/>
      <c r="B35" s="130"/>
      <c r="C35" s="130"/>
      <c r="D35" s="131"/>
      <c r="E35" s="130"/>
      <c r="F35" s="130"/>
      <c r="G35" s="131"/>
      <c r="H35" s="130"/>
      <c r="I35" s="130"/>
      <c r="J35" s="131"/>
      <c r="K35" s="130"/>
      <c r="L35" s="130"/>
    </row>
    <row r="36" spans="1:12">
      <c r="A36" s="138"/>
      <c r="B36" s="130"/>
      <c r="C36" s="130"/>
      <c r="D36" s="131"/>
      <c r="E36" s="130"/>
      <c r="F36" s="130"/>
      <c r="G36" s="131"/>
      <c r="H36" s="130"/>
      <c r="I36" s="130"/>
      <c r="J36" s="131"/>
      <c r="K36" s="130"/>
      <c r="L36" s="130"/>
    </row>
    <row r="37" spans="1:12">
      <c r="A37" s="138"/>
      <c r="B37" s="130"/>
      <c r="C37" s="130"/>
      <c r="D37" s="131"/>
      <c r="E37" s="130"/>
      <c r="F37" s="130"/>
      <c r="G37" s="131"/>
      <c r="H37" s="130"/>
      <c r="I37" s="130"/>
      <c r="J37" s="131"/>
      <c r="K37" s="130"/>
      <c r="L37" s="130"/>
    </row>
    <row r="38" spans="1:12">
      <c r="A38" s="138"/>
      <c r="B38" s="130"/>
      <c r="C38" s="130"/>
      <c r="D38" s="131"/>
      <c r="E38" s="130"/>
      <c r="F38" s="130"/>
      <c r="G38" s="131"/>
      <c r="H38" s="130"/>
      <c r="I38" s="130"/>
      <c r="J38" s="131"/>
      <c r="K38" s="130"/>
      <c r="L38" s="130"/>
    </row>
    <row r="39" spans="1:12">
      <c r="A39" s="138"/>
      <c r="B39" s="130"/>
      <c r="C39" s="130"/>
      <c r="D39" s="131"/>
      <c r="E39" s="130"/>
      <c r="F39" s="130"/>
      <c r="G39" s="131"/>
      <c r="H39" s="130"/>
      <c r="I39" s="130"/>
      <c r="J39" s="131"/>
      <c r="K39" s="130"/>
      <c r="L39" s="130"/>
    </row>
    <row r="40" spans="1:12">
      <c r="A40" s="138"/>
      <c r="B40" s="130"/>
      <c r="C40" s="130"/>
      <c r="D40" s="131"/>
      <c r="E40" s="131"/>
      <c r="F40" s="131"/>
      <c r="G40" s="131"/>
      <c r="H40" s="130"/>
      <c r="I40" s="130"/>
      <c r="J40" s="131"/>
      <c r="K40" s="130"/>
      <c r="L40" s="130"/>
    </row>
    <row r="41" spans="1:12">
      <c r="A41" s="138"/>
      <c r="B41" s="130"/>
      <c r="C41" s="130"/>
      <c r="D41" s="131"/>
      <c r="E41" s="131"/>
      <c r="F41" s="131"/>
      <c r="G41" s="131"/>
      <c r="H41" s="131"/>
      <c r="I41" s="131"/>
      <c r="J41" s="131"/>
      <c r="K41" s="130"/>
      <c r="L41" s="130"/>
    </row>
    <row r="42" spans="1:12">
      <c r="A42" s="138"/>
      <c r="B42" s="130"/>
      <c r="C42" s="130"/>
      <c r="D42" s="131"/>
      <c r="E42" s="131"/>
      <c r="F42" s="131"/>
      <c r="G42" s="131"/>
      <c r="H42" s="130"/>
      <c r="I42" s="130"/>
      <c r="J42" s="131"/>
      <c r="K42" s="130"/>
      <c r="L42" s="130"/>
    </row>
  </sheetData>
  <mergeCells count="7">
    <mergeCell ref="A1:M1"/>
    <mergeCell ref="A3:A5"/>
    <mergeCell ref="B3:D4"/>
    <mergeCell ref="E3:M3"/>
    <mergeCell ref="E4:G4"/>
    <mergeCell ref="H4:J4"/>
    <mergeCell ref="K4:M4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 xml:space="preserve">&amp;R&amp;"-,полужирный"&amp;8 15
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H135"/>
  <sheetViews>
    <sheetView zoomScaleNormal="100" workbookViewId="0">
      <selection activeCell="E116" sqref="E116:E117"/>
    </sheetView>
  </sheetViews>
  <sheetFormatPr defaultRowHeight="12.75"/>
  <cols>
    <col min="1" max="1" width="26" style="53" customWidth="1"/>
    <col min="2" max="2" width="17.5703125" style="53" customWidth="1"/>
    <col min="3" max="3" width="22.5703125" style="53" customWidth="1"/>
    <col min="4" max="4" width="22" style="53" customWidth="1"/>
    <col min="5" max="5" width="15.42578125" style="53" customWidth="1"/>
    <col min="6" max="6" width="21.5703125" style="53" customWidth="1"/>
    <col min="7" max="16384" width="9.140625" style="53"/>
  </cols>
  <sheetData>
    <row r="1" spans="1:8" ht="33" customHeight="1">
      <c r="A1" s="388" t="s">
        <v>198</v>
      </c>
      <c r="B1" s="388"/>
      <c r="C1" s="388"/>
      <c r="D1" s="388"/>
      <c r="E1" s="388"/>
      <c r="F1" s="389"/>
    </row>
    <row r="2" spans="1:8" ht="27" customHeight="1">
      <c r="A2" s="388" t="s">
        <v>199</v>
      </c>
      <c r="B2" s="388"/>
      <c r="C2" s="388"/>
      <c r="D2" s="388"/>
      <c r="E2" s="388"/>
      <c r="F2" s="388"/>
    </row>
    <row r="3" spans="1:8">
      <c r="A3" s="56"/>
      <c r="B3" s="55"/>
      <c r="C3" s="55"/>
      <c r="D3" s="55"/>
      <c r="E3" s="55"/>
      <c r="F3" s="54" t="s">
        <v>53</v>
      </c>
    </row>
    <row r="4" spans="1:8" ht="18" customHeight="1">
      <c r="A4" s="390"/>
      <c r="B4" s="392" t="s">
        <v>97</v>
      </c>
      <c r="C4" s="392"/>
      <c r="D4" s="392"/>
      <c r="E4" s="392"/>
      <c r="F4" s="393" t="s">
        <v>102</v>
      </c>
    </row>
    <row r="5" spans="1:8" ht="30" customHeight="1">
      <c r="A5" s="390"/>
      <c r="B5" s="149" t="s">
        <v>98</v>
      </c>
      <c r="C5" s="149" t="s">
        <v>99</v>
      </c>
      <c r="D5" s="149" t="s">
        <v>100</v>
      </c>
      <c r="E5" s="149" t="s">
        <v>101</v>
      </c>
      <c r="F5" s="393"/>
    </row>
    <row r="6" spans="1:8">
      <c r="A6" s="20" t="s">
        <v>55</v>
      </c>
      <c r="B6" s="253">
        <v>9584.41</v>
      </c>
      <c r="C6" s="253">
        <v>47259.16</v>
      </c>
      <c r="D6" s="253">
        <v>423486.71999999997</v>
      </c>
      <c r="E6" s="253">
        <v>5315.1</v>
      </c>
      <c r="F6" s="253">
        <v>9534.01</v>
      </c>
      <c r="H6" s="163"/>
    </row>
    <row r="7" spans="1:8">
      <c r="A7" s="161" t="s">
        <v>150</v>
      </c>
      <c r="B7" s="253">
        <v>625.70000000000005</v>
      </c>
      <c r="C7" s="253">
        <v>11.19</v>
      </c>
      <c r="D7" s="253">
        <v>19074.900000000001</v>
      </c>
      <c r="E7" s="253">
        <v>467.66</v>
      </c>
      <c r="F7" s="253">
        <v>73.180000000000007</v>
      </c>
      <c r="H7" s="160"/>
    </row>
    <row r="8" spans="1:8">
      <c r="A8" s="18" t="s">
        <v>56</v>
      </c>
      <c r="B8" s="253">
        <v>373.34</v>
      </c>
      <c r="C8" s="253">
        <v>2708.84</v>
      </c>
      <c r="D8" s="290">
        <v>94084.47</v>
      </c>
      <c r="E8" s="290" t="s">
        <v>157</v>
      </c>
      <c r="F8" s="253">
        <v>2808.2</v>
      </c>
      <c r="H8" s="164"/>
    </row>
    <row r="9" spans="1:8">
      <c r="A9" s="18" t="s">
        <v>57</v>
      </c>
      <c r="B9" s="253">
        <v>12.25</v>
      </c>
      <c r="C9" s="253">
        <v>102.84</v>
      </c>
      <c r="D9" s="253">
        <v>20817.88</v>
      </c>
      <c r="E9" s="253">
        <v>41.25</v>
      </c>
      <c r="F9" s="253">
        <v>1</v>
      </c>
      <c r="H9" s="164"/>
    </row>
    <row r="10" spans="1:8">
      <c r="A10" s="18" t="s">
        <v>58</v>
      </c>
      <c r="B10" s="253">
        <v>170.4</v>
      </c>
      <c r="C10" s="253">
        <v>106.55</v>
      </c>
      <c r="D10" s="253">
        <v>85957.45</v>
      </c>
      <c r="E10" s="253">
        <v>1645.94</v>
      </c>
      <c r="F10" s="253">
        <v>3416.56</v>
      </c>
      <c r="H10" s="164"/>
    </row>
    <row r="11" spans="1:8">
      <c r="A11" s="18" t="s">
        <v>59</v>
      </c>
      <c r="B11" s="253" t="s">
        <v>157</v>
      </c>
      <c r="C11" s="253" t="s">
        <v>157</v>
      </c>
      <c r="D11" s="253">
        <v>463.98</v>
      </c>
      <c r="E11" s="253" t="s">
        <v>157</v>
      </c>
      <c r="F11" s="253" t="s">
        <v>157</v>
      </c>
      <c r="H11" s="164"/>
    </row>
    <row r="12" spans="1:8">
      <c r="A12" s="18" t="s">
        <v>60</v>
      </c>
      <c r="B12" s="253" t="s">
        <v>157</v>
      </c>
      <c r="C12" s="253">
        <v>74.31</v>
      </c>
      <c r="D12" s="253">
        <v>18916.34</v>
      </c>
      <c r="E12" s="253" t="s">
        <v>157</v>
      </c>
      <c r="F12" s="253">
        <v>156.31</v>
      </c>
      <c r="H12" s="164"/>
    </row>
    <row r="13" spans="1:8">
      <c r="A13" s="18" t="s">
        <v>61</v>
      </c>
      <c r="B13" s="253" t="s">
        <v>169</v>
      </c>
      <c r="C13" s="253" t="s">
        <v>157</v>
      </c>
      <c r="D13" s="253">
        <v>10029.129999999999</v>
      </c>
      <c r="E13" s="253">
        <v>534.61</v>
      </c>
      <c r="F13" s="253">
        <v>1.81</v>
      </c>
      <c r="H13" s="164"/>
    </row>
    <row r="14" spans="1:8">
      <c r="A14" s="18" t="s">
        <v>151</v>
      </c>
      <c r="B14" s="253" t="s">
        <v>157</v>
      </c>
      <c r="C14" s="253" t="s">
        <v>157</v>
      </c>
      <c r="D14" s="253">
        <v>4400.79</v>
      </c>
      <c r="E14" s="253" t="s">
        <v>157</v>
      </c>
      <c r="F14" s="253">
        <v>201.21</v>
      </c>
      <c r="H14" s="18"/>
    </row>
    <row r="15" spans="1:8">
      <c r="A15" s="18" t="s">
        <v>62</v>
      </c>
      <c r="B15" s="253">
        <v>355.3</v>
      </c>
      <c r="C15" s="253">
        <v>2554.62</v>
      </c>
      <c r="D15" s="253">
        <v>13746.02</v>
      </c>
      <c r="E15" s="253">
        <v>31.86</v>
      </c>
      <c r="F15" s="253">
        <v>2731</v>
      </c>
      <c r="H15" s="164"/>
    </row>
    <row r="16" spans="1:8">
      <c r="A16" s="18" t="s">
        <v>63</v>
      </c>
      <c r="B16" s="253" t="s">
        <v>157</v>
      </c>
      <c r="C16" s="253">
        <v>5348.04</v>
      </c>
      <c r="D16" s="253">
        <v>22893.89</v>
      </c>
      <c r="E16" s="253" t="s">
        <v>157</v>
      </c>
      <c r="F16" s="253">
        <v>1.1599999999999999</v>
      </c>
      <c r="H16" s="164"/>
    </row>
    <row r="17" spans="1:8">
      <c r="A17" s="18" t="s">
        <v>64</v>
      </c>
      <c r="B17" s="253">
        <v>42.25</v>
      </c>
      <c r="C17" s="253">
        <v>46.83</v>
      </c>
      <c r="D17" s="253">
        <v>1175.79</v>
      </c>
      <c r="E17" s="253" t="s">
        <v>157</v>
      </c>
      <c r="F17" s="253">
        <v>8.4600000000000009</v>
      </c>
      <c r="H17" s="164"/>
    </row>
    <row r="18" spans="1:8">
      <c r="A18" s="18" t="s">
        <v>65</v>
      </c>
      <c r="B18" s="253" t="s">
        <v>157</v>
      </c>
      <c r="C18" s="253" t="s">
        <v>157</v>
      </c>
      <c r="D18" s="253">
        <v>9070.39</v>
      </c>
      <c r="E18" s="253" t="s">
        <v>157</v>
      </c>
      <c r="F18" s="253">
        <v>1.86</v>
      </c>
      <c r="H18" s="164"/>
    </row>
    <row r="19" spans="1:8">
      <c r="A19" s="18" t="s">
        <v>66</v>
      </c>
      <c r="B19" s="253">
        <v>7994.73</v>
      </c>
      <c r="C19" s="253">
        <v>19651.490000000002</v>
      </c>
      <c r="D19" s="253">
        <v>16443.84</v>
      </c>
      <c r="E19" s="253">
        <v>893.18</v>
      </c>
      <c r="F19" s="253">
        <v>115.79</v>
      </c>
      <c r="H19" s="164"/>
    </row>
    <row r="20" spans="1:8">
      <c r="A20" s="18" t="s">
        <v>67</v>
      </c>
      <c r="B20" s="253">
        <v>8.06</v>
      </c>
      <c r="C20" s="253">
        <v>16443.75</v>
      </c>
      <c r="D20" s="253">
        <v>6844.88</v>
      </c>
      <c r="E20" s="253">
        <v>4.16</v>
      </c>
      <c r="F20" s="253">
        <v>3.3</v>
      </c>
      <c r="H20" s="164"/>
    </row>
    <row r="21" spans="1:8">
      <c r="A21" s="18" t="s">
        <v>68</v>
      </c>
      <c r="B21" s="253" t="s">
        <v>157</v>
      </c>
      <c r="C21" s="253">
        <v>144.88</v>
      </c>
      <c r="D21" s="253">
        <v>31191.89</v>
      </c>
      <c r="E21" s="253">
        <v>1696.45</v>
      </c>
      <c r="F21" s="253">
        <v>0.24</v>
      </c>
      <c r="H21" s="164"/>
    </row>
    <row r="22" spans="1:8">
      <c r="A22" s="18" t="s">
        <v>152</v>
      </c>
      <c r="B22" s="253" t="s">
        <v>157</v>
      </c>
      <c r="C22" s="253" t="s">
        <v>157</v>
      </c>
      <c r="D22" s="253">
        <v>381.01</v>
      </c>
      <c r="E22" s="253" t="s">
        <v>157</v>
      </c>
      <c r="F22" s="253" t="s">
        <v>157</v>
      </c>
      <c r="H22" s="160"/>
    </row>
    <row r="23" spans="1:8">
      <c r="A23" s="18" t="s">
        <v>70</v>
      </c>
      <c r="B23" s="253" t="s">
        <v>157</v>
      </c>
      <c r="C23" s="253">
        <v>65.819999999999993</v>
      </c>
      <c r="D23" s="253">
        <v>64302.17</v>
      </c>
      <c r="E23" s="253" t="s">
        <v>157</v>
      </c>
      <c r="F23" s="253">
        <v>13.94</v>
      </c>
      <c r="H23" s="165"/>
    </row>
    <row r="24" spans="1:8">
      <c r="A24" s="18" t="s">
        <v>153</v>
      </c>
      <c r="B24" s="253" t="s">
        <v>157</v>
      </c>
      <c r="C24" s="253" t="s">
        <v>157</v>
      </c>
      <c r="D24" s="253">
        <v>1.6</v>
      </c>
      <c r="E24" s="253" t="s">
        <v>157</v>
      </c>
      <c r="F24" s="253" t="s">
        <v>157</v>
      </c>
      <c r="H24" s="165"/>
    </row>
    <row r="25" spans="1:8">
      <c r="A25" s="15" t="s">
        <v>72</v>
      </c>
      <c r="B25" s="254" t="s">
        <v>157</v>
      </c>
      <c r="C25" s="254" t="s">
        <v>157</v>
      </c>
      <c r="D25" s="254">
        <v>3690.31</v>
      </c>
      <c r="E25" s="254" t="s">
        <v>157</v>
      </c>
      <c r="F25" s="254" t="s">
        <v>157</v>
      </c>
      <c r="H25" s="158"/>
    </row>
    <row r="27" spans="1:8">
      <c r="A27" s="391" t="s">
        <v>200</v>
      </c>
      <c r="B27" s="391"/>
      <c r="C27" s="391"/>
      <c r="D27" s="391"/>
      <c r="E27" s="391"/>
      <c r="F27" s="391"/>
    </row>
    <row r="28" spans="1:8">
      <c r="A28" s="57"/>
      <c r="B28" s="57"/>
      <c r="C28" s="57"/>
      <c r="D28" s="57"/>
      <c r="E28" s="57"/>
      <c r="F28" s="58" t="s">
        <v>53</v>
      </c>
    </row>
    <row r="29" spans="1:8">
      <c r="A29" s="382"/>
      <c r="B29" s="380" t="s">
        <v>97</v>
      </c>
      <c r="C29" s="381"/>
      <c r="D29" s="381"/>
      <c r="E29" s="380" t="s">
        <v>104</v>
      </c>
      <c r="F29" s="380" t="s">
        <v>102</v>
      </c>
    </row>
    <row r="30" spans="1:8" ht="22.5">
      <c r="A30" s="382"/>
      <c r="B30" s="191" t="s">
        <v>98</v>
      </c>
      <c r="C30" s="191" t="s">
        <v>99</v>
      </c>
      <c r="D30" s="191" t="s">
        <v>100</v>
      </c>
      <c r="E30" s="380"/>
      <c r="F30" s="380"/>
    </row>
    <row r="31" spans="1:8">
      <c r="A31" s="59" t="s">
        <v>55</v>
      </c>
      <c r="B31" s="133">
        <v>6577.9</v>
      </c>
      <c r="C31" s="133">
        <v>382084.4</v>
      </c>
      <c r="D31" s="133">
        <v>136300.4</v>
      </c>
      <c r="E31" s="133">
        <v>68832.399999999994</v>
      </c>
      <c r="F31" s="133">
        <v>2663.7</v>
      </c>
    </row>
    <row r="32" spans="1:8">
      <c r="A32" s="161" t="s">
        <v>150</v>
      </c>
      <c r="B32" s="131" t="s">
        <v>157</v>
      </c>
      <c r="C32" s="133">
        <v>4840.2</v>
      </c>
      <c r="D32" s="133">
        <v>24.2</v>
      </c>
      <c r="E32" s="133">
        <v>1646.8</v>
      </c>
      <c r="F32" s="133">
        <v>68.099999999999994</v>
      </c>
    </row>
    <row r="33" spans="1:6">
      <c r="A33" s="60" t="s">
        <v>56</v>
      </c>
      <c r="B33" s="133">
        <v>335.1</v>
      </c>
      <c r="C33" s="133">
        <v>21128.3</v>
      </c>
      <c r="D33" s="133">
        <v>34686</v>
      </c>
      <c r="E33" s="133">
        <v>16825</v>
      </c>
      <c r="F33" s="133">
        <v>196.2</v>
      </c>
    </row>
    <row r="34" spans="1:6">
      <c r="A34" s="60" t="s">
        <v>57</v>
      </c>
      <c r="B34" s="131" t="s">
        <v>157</v>
      </c>
      <c r="C34" s="133">
        <v>13723.4</v>
      </c>
      <c r="D34" s="133">
        <v>741.5</v>
      </c>
      <c r="E34" s="133">
        <v>2373.1</v>
      </c>
      <c r="F34" s="131" t="s">
        <v>157</v>
      </c>
    </row>
    <row r="35" spans="1:6">
      <c r="A35" s="60" t="s">
        <v>58</v>
      </c>
      <c r="B35" s="133">
        <v>20</v>
      </c>
      <c r="C35" s="133">
        <v>34118.1</v>
      </c>
      <c r="D35" s="133">
        <v>908.4</v>
      </c>
      <c r="E35" s="133">
        <v>1284.3</v>
      </c>
      <c r="F35" s="133">
        <v>38.4</v>
      </c>
    </row>
    <row r="36" spans="1:6">
      <c r="A36" s="60" t="s">
        <v>59</v>
      </c>
      <c r="B36" s="131" t="s">
        <v>157</v>
      </c>
      <c r="C36" s="131">
        <v>1.2</v>
      </c>
      <c r="D36" s="133">
        <v>3011.5</v>
      </c>
      <c r="E36" s="131" t="s">
        <v>157</v>
      </c>
      <c r="F36" s="131" t="s">
        <v>157</v>
      </c>
    </row>
    <row r="37" spans="1:6">
      <c r="A37" s="60" t="s">
        <v>60</v>
      </c>
      <c r="B37" s="131" t="s">
        <v>157</v>
      </c>
      <c r="C37" s="133">
        <v>1388.7</v>
      </c>
      <c r="D37" s="133">
        <v>212.3</v>
      </c>
      <c r="E37" s="133">
        <v>10072.9</v>
      </c>
      <c r="F37" s="133">
        <v>1753.2</v>
      </c>
    </row>
    <row r="38" spans="1:6">
      <c r="A38" s="60" t="s">
        <v>61</v>
      </c>
      <c r="B38" s="131" t="s">
        <v>157</v>
      </c>
      <c r="C38" s="133">
        <v>2431.3000000000002</v>
      </c>
      <c r="D38" s="133">
        <v>79.7</v>
      </c>
      <c r="E38" s="133">
        <v>1852.5</v>
      </c>
      <c r="F38" s="131" t="s">
        <v>157</v>
      </c>
    </row>
    <row r="39" spans="1:6">
      <c r="A39" s="18" t="s">
        <v>151</v>
      </c>
      <c r="B39" s="131" t="s">
        <v>157</v>
      </c>
      <c r="C39" s="133">
        <v>9345.1</v>
      </c>
      <c r="D39" s="133">
        <v>6888.9</v>
      </c>
      <c r="E39" s="133">
        <v>692</v>
      </c>
      <c r="F39" s="133">
        <v>3</v>
      </c>
    </row>
    <row r="40" spans="1:6">
      <c r="A40" s="60" t="s">
        <v>62</v>
      </c>
      <c r="B40" s="131" t="s">
        <v>157</v>
      </c>
      <c r="C40" s="133">
        <v>2102.6</v>
      </c>
      <c r="D40" s="133">
        <v>549.9</v>
      </c>
      <c r="E40" s="133">
        <v>2341.1</v>
      </c>
      <c r="F40" s="133">
        <v>106.3</v>
      </c>
    </row>
    <row r="41" spans="1:6">
      <c r="A41" s="60" t="s">
        <v>63</v>
      </c>
      <c r="B41" s="131" t="s">
        <v>157</v>
      </c>
      <c r="C41" s="133">
        <v>66422.100000000006</v>
      </c>
      <c r="D41" s="133">
        <v>434.6</v>
      </c>
      <c r="E41" s="133">
        <v>6120.9</v>
      </c>
      <c r="F41" s="133">
        <v>231.6</v>
      </c>
    </row>
    <row r="42" spans="1:6">
      <c r="A42" s="60" t="s">
        <v>64</v>
      </c>
      <c r="B42" s="131" t="s">
        <v>157</v>
      </c>
      <c r="C42" s="133">
        <v>6594.4</v>
      </c>
      <c r="D42" s="133">
        <v>99.1</v>
      </c>
      <c r="E42" s="133">
        <v>24.8</v>
      </c>
      <c r="F42" s="131" t="s">
        <v>157</v>
      </c>
    </row>
    <row r="43" spans="1:6">
      <c r="A43" s="60" t="s">
        <v>66</v>
      </c>
      <c r="B43" s="133">
        <v>6098.8</v>
      </c>
      <c r="C43" s="133">
        <v>74052.100000000006</v>
      </c>
      <c r="D43" s="133">
        <v>44.2</v>
      </c>
      <c r="E43" s="133">
        <v>6753.6</v>
      </c>
      <c r="F43" s="131" t="s">
        <v>157</v>
      </c>
    </row>
    <row r="44" spans="1:6">
      <c r="A44" s="60" t="s">
        <v>67</v>
      </c>
      <c r="B44" s="133">
        <v>78.099999999999994</v>
      </c>
      <c r="C44" s="133">
        <v>102689.7</v>
      </c>
      <c r="D44" s="133">
        <v>28933.5</v>
      </c>
      <c r="E44" s="133">
        <v>16316.2</v>
      </c>
      <c r="F44" s="133">
        <v>0.4</v>
      </c>
    </row>
    <row r="45" spans="1:6">
      <c r="A45" s="60" t="s">
        <v>69</v>
      </c>
      <c r="B45" s="131" t="s">
        <v>157</v>
      </c>
      <c r="C45" s="133">
        <v>6919.9</v>
      </c>
      <c r="D45" s="133">
        <v>47880.7</v>
      </c>
      <c r="E45" s="133">
        <v>504.4</v>
      </c>
      <c r="F45" s="133">
        <v>138.69999999999999</v>
      </c>
    </row>
    <row r="46" spans="1:6">
      <c r="A46" s="18" t="s">
        <v>152</v>
      </c>
      <c r="B46" s="131" t="s">
        <v>157</v>
      </c>
      <c r="C46" s="131" t="s">
        <v>157</v>
      </c>
      <c r="D46" s="133">
        <v>144</v>
      </c>
      <c r="E46" s="133">
        <v>66.3</v>
      </c>
      <c r="F46" s="131" t="s">
        <v>157</v>
      </c>
    </row>
    <row r="47" spans="1:6">
      <c r="A47" s="60" t="s">
        <v>70</v>
      </c>
      <c r="B47" s="133">
        <v>45.9</v>
      </c>
      <c r="C47" s="133">
        <v>28540.9</v>
      </c>
      <c r="D47" s="133">
        <v>2462.1</v>
      </c>
      <c r="E47" s="133">
        <v>1809.6</v>
      </c>
      <c r="F47" s="133">
        <v>22.5</v>
      </c>
    </row>
    <row r="48" spans="1:6">
      <c r="A48" s="61" t="s">
        <v>72</v>
      </c>
      <c r="B48" s="142" t="s">
        <v>157</v>
      </c>
      <c r="C48" s="159">
        <v>7786.4</v>
      </c>
      <c r="D48" s="159">
        <v>9199.7999999999993</v>
      </c>
      <c r="E48" s="159">
        <v>148.9</v>
      </c>
      <c r="F48" s="159">
        <v>105.3</v>
      </c>
    </row>
    <row r="51" spans="1:6">
      <c r="A51" s="384" t="s">
        <v>201</v>
      </c>
      <c r="B51" s="384"/>
      <c r="C51" s="384"/>
      <c r="D51" s="384"/>
      <c r="E51" s="384"/>
      <c r="F51" s="384"/>
    </row>
    <row r="52" spans="1:6">
      <c r="A52" s="43"/>
      <c r="B52" s="64"/>
      <c r="C52" s="63"/>
      <c r="D52" s="63"/>
      <c r="E52" s="62"/>
      <c r="F52" s="44" t="s">
        <v>121</v>
      </c>
    </row>
    <row r="53" spans="1:6">
      <c r="A53" s="382"/>
      <c r="B53" s="381" t="s">
        <v>97</v>
      </c>
      <c r="C53" s="381"/>
      <c r="D53" s="383"/>
      <c r="E53" s="380" t="s">
        <v>104</v>
      </c>
      <c r="F53" s="380" t="s">
        <v>102</v>
      </c>
    </row>
    <row r="54" spans="1:6" ht="22.5">
      <c r="A54" s="382"/>
      <c r="B54" s="191" t="s">
        <v>99</v>
      </c>
      <c r="C54" s="191" t="s">
        <v>106</v>
      </c>
      <c r="D54" s="191" t="s">
        <v>101</v>
      </c>
      <c r="E54" s="380"/>
      <c r="F54" s="380"/>
    </row>
    <row r="55" spans="1:6">
      <c r="A55" s="59" t="s">
        <v>55</v>
      </c>
      <c r="B55" s="133">
        <v>7267.7</v>
      </c>
      <c r="C55" s="133">
        <v>3253088.6</v>
      </c>
      <c r="D55" s="133">
        <v>71748.600000000006</v>
      </c>
      <c r="E55" s="133">
        <v>190303.7</v>
      </c>
      <c r="F55" s="133">
        <v>12662.6</v>
      </c>
    </row>
    <row r="56" spans="1:6">
      <c r="A56" s="161" t="s">
        <v>150</v>
      </c>
      <c r="B56" s="131" t="s">
        <v>157</v>
      </c>
      <c r="C56" s="133">
        <v>1384.2</v>
      </c>
      <c r="D56" s="131" t="s">
        <v>157</v>
      </c>
      <c r="E56" s="131" t="s">
        <v>157</v>
      </c>
      <c r="F56" s="131" t="s">
        <v>157</v>
      </c>
    </row>
    <row r="57" spans="1:6">
      <c r="A57" s="60" t="s">
        <v>56</v>
      </c>
      <c r="B57" s="131" t="s">
        <v>157</v>
      </c>
      <c r="C57" s="133">
        <v>554153.9</v>
      </c>
      <c r="D57" s="133">
        <v>5691</v>
      </c>
      <c r="E57" s="133">
        <v>20004.400000000001</v>
      </c>
      <c r="F57" s="133">
        <v>4456</v>
      </c>
    </row>
    <row r="58" spans="1:6">
      <c r="A58" s="60" t="s">
        <v>57</v>
      </c>
      <c r="B58" s="131" t="s">
        <v>157</v>
      </c>
      <c r="C58" s="133">
        <v>156075</v>
      </c>
      <c r="D58" s="131" t="s">
        <v>157</v>
      </c>
      <c r="E58" s="133">
        <v>3705</v>
      </c>
      <c r="F58" s="131" t="s">
        <v>157</v>
      </c>
    </row>
    <row r="59" spans="1:6">
      <c r="A59" s="60" t="s">
        <v>58</v>
      </c>
      <c r="B59" s="131" t="s">
        <v>157</v>
      </c>
      <c r="C59" s="133">
        <v>313391.59999999998</v>
      </c>
      <c r="D59" s="133">
        <v>5248.8</v>
      </c>
      <c r="E59" s="133">
        <v>147890.1</v>
      </c>
      <c r="F59" s="131" t="s">
        <v>169</v>
      </c>
    </row>
    <row r="60" spans="1:6">
      <c r="A60" s="60" t="s">
        <v>59</v>
      </c>
      <c r="B60" s="131" t="s">
        <v>157</v>
      </c>
      <c r="C60" s="133">
        <v>376.2</v>
      </c>
      <c r="D60" s="131" t="s">
        <v>157</v>
      </c>
      <c r="E60" s="131" t="s">
        <v>157</v>
      </c>
      <c r="F60" s="131" t="s">
        <v>157</v>
      </c>
    </row>
    <row r="61" spans="1:6">
      <c r="A61" s="60" t="s">
        <v>60</v>
      </c>
      <c r="B61" s="131" t="s">
        <v>157</v>
      </c>
      <c r="C61" s="133">
        <v>104275.7</v>
      </c>
      <c r="D61" s="131" t="s">
        <v>157</v>
      </c>
      <c r="E61" s="133">
        <v>138.80000000000001</v>
      </c>
      <c r="F61" s="131" t="s">
        <v>157</v>
      </c>
    </row>
    <row r="62" spans="1:6">
      <c r="A62" s="60" t="s">
        <v>61</v>
      </c>
      <c r="B62" s="131" t="s">
        <v>157</v>
      </c>
      <c r="C62" s="133">
        <v>51788.6</v>
      </c>
      <c r="D62" s="131" t="s">
        <v>157</v>
      </c>
      <c r="E62" s="131" t="s">
        <v>157</v>
      </c>
      <c r="F62" s="131" t="s">
        <v>157</v>
      </c>
    </row>
    <row r="63" spans="1:6">
      <c r="A63" s="18" t="s">
        <v>151</v>
      </c>
      <c r="B63" s="133">
        <v>1169</v>
      </c>
      <c r="C63" s="133">
        <v>267644</v>
      </c>
      <c r="D63" s="131" t="s">
        <v>157</v>
      </c>
      <c r="E63" s="133">
        <v>5047.1000000000004</v>
      </c>
      <c r="F63" s="133">
        <v>16</v>
      </c>
    </row>
    <row r="64" spans="1:6">
      <c r="A64" s="60" t="s">
        <v>62</v>
      </c>
      <c r="B64" s="131" t="s">
        <v>157</v>
      </c>
      <c r="C64" s="133">
        <v>546185.19999999995</v>
      </c>
      <c r="D64" s="133">
        <v>57568.800000000003</v>
      </c>
      <c r="E64" s="133">
        <v>7647</v>
      </c>
      <c r="F64" s="133">
        <v>8067.6</v>
      </c>
    </row>
    <row r="65" spans="1:6">
      <c r="A65" s="60" t="s">
        <v>63</v>
      </c>
      <c r="B65" s="131" t="s">
        <v>157</v>
      </c>
      <c r="C65" s="133">
        <v>312716.7</v>
      </c>
      <c r="D65" s="131" t="s">
        <v>157</v>
      </c>
      <c r="E65" s="131" t="s">
        <v>157</v>
      </c>
      <c r="F65" s="131" t="s">
        <v>157</v>
      </c>
    </row>
    <row r="66" spans="1:6">
      <c r="A66" s="312" t="s">
        <v>64</v>
      </c>
      <c r="B66" s="131" t="s">
        <v>157</v>
      </c>
      <c r="C66" s="133" t="s">
        <v>157</v>
      </c>
      <c r="D66" s="131" t="s">
        <v>157</v>
      </c>
      <c r="E66" s="131" t="s">
        <v>157</v>
      </c>
      <c r="F66" s="131" t="s">
        <v>157</v>
      </c>
    </row>
    <row r="67" spans="1:6">
      <c r="A67" s="312" t="s">
        <v>65</v>
      </c>
      <c r="B67" s="131" t="s">
        <v>157</v>
      </c>
      <c r="C67" s="133" t="s">
        <v>157</v>
      </c>
      <c r="D67" s="131" t="s">
        <v>157</v>
      </c>
      <c r="E67" s="131" t="s">
        <v>157</v>
      </c>
      <c r="F67" s="131" t="s">
        <v>157</v>
      </c>
    </row>
    <row r="68" spans="1:6">
      <c r="A68" s="60" t="s">
        <v>66</v>
      </c>
      <c r="B68" s="131" t="s">
        <v>157</v>
      </c>
      <c r="C68" s="133">
        <v>166014</v>
      </c>
      <c r="D68" s="133">
        <v>2268</v>
      </c>
      <c r="E68" s="131" t="s">
        <v>157</v>
      </c>
      <c r="F68" s="133">
        <v>122</v>
      </c>
    </row>
    <row r="69" spans="1:6">
      <c r="A69" s="60" t="s">
        <v>67</v>
      </c>
      <c r="B69" s="131" t="s">
        <v>157</v>
      </c>
      <c r="C69" s="133">
        <v>497072.5</v>
      </c>
      <c r="D69" s="133">
        <v>972</v>
      </c>
      <c r="E69" s="133">
        <v>2280.1</v>
      </c>
      <c r="F69" s="131" t="s">
        <v>157</v>
      </c>
    </row>
    <row r="70" spans="1:6">
      <c r="A70" s="60" t="s">
        <v>69</v>
      </c>
      <c r="B70" s="131" t="s">
        <v>157</v>
      </c>
      <c r="C70" s="133">
        <v>107298.7</v>
      </c>
      <c r="D70" s="131" t="s">
        <v>157</v>
      </c>
      <c r="E70" s="131" t="s">
        <v>157</v>
      </c>
      <c r="F70" s="131" t="s">
        <v>157</v>
      </c>
    </row>
    <row r="71" spans="1:6">
      <c r="A71" s="18" t="s">
        <v>152</v>
      </c>
      <c r="B71" s="131" t="s">
        <v>157</v>
      </c>
      <c r="C71" s="133">
        <v>7394.4</v>
      </c>
      <c r="D71" s="131" t="s">
        <v>157</v>
      </c>
      <c r="E71" s="133">
        <v>3209.1</v>
      </c>
      <c r="F71" s="131" t="s">
        <v>157</v>
      </c>
    </row>
    <row r="72" spans="1:6">
      <c r="A72" s="60" t="s">
        <v>70</v>
      </c>
      <c r="B72" s="133">
        <v>6098.7</v>
      </c>
      <c r="C72" s="133">
        <v>1396.7</v>
      </c>
      <c r="D72" s="131" t="s">
        <v>157</v>
      </c>
      <c r="E72" s="131" t="s">
        <v>157</v>
      </c>
      <c r="F72" s="131" t="s">
        <v>157</v>
      </c>
    </row>
    <row r="73" spans="1:6">
      <c r="A73" s="61" t="s">
        <v>72</v>
      </c>
      <c r="B73" s="142" t="s">
        <v>157</v>
      </c>
      <c r="C73" s="159">
        <v>165921.20000000001</v>
      </c>
      <c r="D73" s="142" t="s">
        <v>157</v>
      </c>
      <c r="E73" s="159">
        <v>382.1</v>
      </c>
      <c r="F73" s="142" t="s">
        <v>157</v>
      </c>
    </row>
    <row r="74" spans="1:6">
      <c r="A74" s="66"/>
      <c r="B74" s="266"/>
      <c r="C74" s="204"/>
      <c r="D74" s="266"/>
      <c r="E74" s="204"/>
      <c r="F74" s="266"/>
    </row>
    <row r="75" spans="1:6">
      <c r="A75" s="394" t="s">
        <v>202</v>
      </c>
      <c r="B75" s="394"/>
      <c r="C75" s="394"/>
      <c r="D75" s="394"/>
      <c r="E75" s="394"/>
      <c r="F75" s="231"/>
    </row>
    <row r="76" spans="1:6">
      <c r="A76" s="232"/>
      <c r="B76" s="232"/>
      <c r="C76" s="232"/>
      <c r="D76" s="233" t="s">
        <v>92</v>
      </c>
      <c r="F76" s="231"/>
    </row>
    <row r="77" spans="1:6" ht="19.5" customHeight="1">
      <c r="A77" s="385"/>
      <c r="B77" s="386" t="s">
        <v>97</v>
      </c>
      <c r="C77" s="387"/>
      <c r="D77" s="387"/>
      <c r="E77" s="380" t="s">
        <v>104</v>
      </c>
      <c r="F77" s="231"/>
    </row>
    <row r="78" spans="1:6" ht="22.5">
      <c r="A78" s="385"/>
      <c r="B78" s="234" t="s">
        <v>98</v>
      </c>
      <c r="C78" s="234" t="s">
        <v>99</v>
      </c>
      <c r="D78" s="292" t="s">
        <v>100</v>
      </c>
      <c r="E78" s="380"/>
      <c r="F78" s="231"/>
    </row>
    <row r="79" spans="1:6">
      <c r="A79" s="235" t="s">
        <v>55</v>
      </c>
      <c r="B79" s="130">
        <v>21080</v>
      </c>
      <c r="C79" s="130">
        <v>606</v>
      </c>
      <c r="D79" s="130">
        <v>51357</v>
      </c>
      <c r="E79" s="440">
        <v>1116</v>
      </c>
      <c r="F79" s="231"/>
    </row>
    <row r="80" spans="1:6">
      <c r="A80" s="236" t="s">
        <v>150</v>
      </c>
      <c r="B80" s="130">
        <v>287</v>
      </c>
      <c r="C80" s="131" t="s">
        <v>157</v>
      </c>
      <c r="D80" s="130">
        <v>144</v>
      </c>
      <c r="E80" s="440">
        <v>185</v>
      </c>
      <c r="F80" s="237"/>
    </row>
    <row r="81" spans="1:6">
      <c r="A81" s="238" t="s">
        <v>56</v>
      </c>
      <c r="B81" s="130">
        <v>22</v>
      </c>
      <c r="C81" s="130">
        <v>148</v>
      </c>
      <c r="D81" s="130">
        <v>3896</v>
      </c>
      <c r="E81" s="440">
        <v>274</v>
      </c>
      <c r="F81" s="238"/>
    </row>
    <row r="82" spans="1:6">
      <c r="A82" s="238" t="s">
        <v>57</v>
      </c>
      <c r="B82" s="130">
        <v>25</v>
      </c>
      <c r="C82" s="131" t="s">
        <v>157</v>
      </c>
      <c r="D82" s="130">
        <v>146</v>
      </c>
      <c r="E82" s="267" t="s">
        <v>169</v>
      </c>
      <c r="F82" s="238"/>
    </row>
    <row r="83" spans="1:6">
      <c r="A83" s="238" t="s">
        <v>58</v>
      </c>
      <c r="B83" s="131" t="s">
        <v>157</v>
      </c>
      <c r="C83" s="131" t="s">
        <v>157</v>
      </c>
      <c r="D83" s="130">
        <v>2228</v>
      </c>
      <c r="E83" s="267" t="s">
        <v>157</v>
      </c>
      <c r="F83" s="238"/>
    </row>
    <row r="84" spans="1:6">
      <c r="A84" s="238" t="s">
        <v>60</v>
      </c>
      <c r="B84" s="130">
        <v>348</v>
      </c>
      <c r="C84" s="131" t="s">
        <v>157</v>
      </c>
      <c r="D84" s="131" t="s">
        <v>157</v>
      </c>
      <c r="E84" s="267" t="s">
        <v>157</v>
      </c>
      <c r="F84" s="238"/>
    </row>
    <row r="85" spans="1:6">
      <c r="A85" s="238" t="s">
        <v>61</v>
      </c>
      <c r="B85" s="131" t="s">
        <v>157</v>
      </c>
      <c r="C85" s="131" t="s">
        <v>157</v>
      </c>
      <c r="D85" s="130">
        <v>608</v>
      </c>
      <c r="E85" s="267" t="s">
        <v>157</v>
      </c>
      <c r="F85" s="239"/>
    </row>
    <row r="86" spans="1:6">
      <c r="A86" s="239" t="s">
        <v>151</v>
      </c>
      <c r="B86" s="130">
        <v>45</v>
      </c>
      <c r="C86" s="131" t="s">
        <v>157</v>
      </c>
      <c r="D86" s="130">
        <v>1384</v>
      </c>
      <c r="E86" s="267" t="s">
        <v>157</v>
      </c>
      <c r="F86" s="238"/>
    </row>
    <row r="87" spans="1:6">
      <c r="A87" s="238" t="s">
        <v>62</v>
      </c>
      <c r="B87" s="131" t="s">
        <v>157</v>
      </c>
      <c r="C87" s="131" t="s">
        <v>157</v>
      </c>
      <c r="D87" s="130">
        <v>548</v>
      </c>
      <c r="E87" s="267">
        <v>328</v>
      </c>
      <c r="F87" s="238"/>
    </row>
    <row r="88" spans="1:6">
      <c r="A88" s="238" t="s">
        <v>63</v>
      </c>
      <c r="B88" s="131" t="s">
        <v>157</v>
      </c>
      <c r="C88" s="131" t="s">
        <v>169</v>
      </c>
      <c r="D88" s="130">
        <v>15102</v>
      </c>
      <c r="E88" s="267" t="s">
        <v>157</v>
      </c>
      <c r="F88" s="238"/>
    </row>
    <row r="89" spans="1:6">
      <c r="A89" s="238" t="s">
        <v>64</v>
      </c>
      <c r="B89" s="131" t="s">
        <v>157</v>
      </c>
      <c r="C89" s="131" t="s">
        <v>157</v>
      </c>
      <c r="D89" s="130">
        <v>1294</v>
      </c>
      <c r="E89" s="267" t="s">
        <v>157</v>
      </c>
      <c r="F89" s="238"/>
    </row>
    <row r="90" spans="1:6">
      <c r="A90" s="238" t="s">
        <v>66</v>
      </c>
      <c r="B90" s="130">
        <v>20302</v>
      </c>
      <c r="C90" s="131" t="s">
        <v>157</v>
      </c>
      <c r="D90" s="130">
        <v>264</v>
      </c>
      <c r="E90" s="267">
        <v>26</v>
      </c>
      <c r="F90" s="238"/>
    </row>
    <row r="91" spans="1:6">
      <c r="A91" s="238" t="s">
        <v>67</v>
      </c>
      <c r="B91" s="130">
        <v>51</v>
      </c>
      <c r="C91" s="130">
        <v>28</v>
      </c>
      <c r="D91" s="130">
        <v>1525</v>
      </c>
      <c r="E91" s="267">
        <v>107</v>
      </c>
      <c r="F91" s="238"/>
    </row>
    <row r="92" spans="1:6" ht="12" customHeight="1">
      <c r="A92" s="238" t="s">
        <v>69</v>
      </c>
      <c r="B92" s="131" t="s">
        <v>157</v>
      </c>
      <c r="C92" s="131" t="s">
        <v>169</v>
      </c>
      <c r="D92" s="130">
        <v>22234</v>
      </c>
      <c r="E92" s="267" t="s">
        <v>157</v>
      </c>
      <c r="F92" s="238"/>
    </row>
    <row r="93" spans="1:6">
      <c r="A93" s="240" t="s">
        <v>70</v>
      </c>
      <c r="B93" s="142" t="s">
        <v>157</v>
      </c>
      <c r="C93" s="132">
        <v>10</v>
      </c>
      <c r="D93" s="132">
        <v>1984</v>
      </c>
      <c r="E93" s="265">
        <v>192</v>
      </c>
      <c r="F93" s="238"/>
    </row>
    <row r="94" spans="1:6">
      <c r="A94" s="231"/>
      <c r="B94" s="241"/>
      <c r="C94" s="241"/>
      <c r="D94" s="241"/>
      <c r="E94" s="231"/>
      <c r="F94" s="231"/>
    </row>
    <row r="95" spans="1:6">
      <c r="A95" s="379" t="s">
        <v>203</v>
      </c>
      <c r="B95" s="379"/>
      <c r="C95" s="379"/>
      <c r="D95" s="379"/>
      <c r="E95" s="231"/>
      <c r="F95" s="231"/>
    </row>
    <row r="96" spans="1:6">
      <c r="A96" s="232"/>
      <c r="B96" s="242"/>
      <c r="C96" s="231"/>
      <c r="E96" s="233" t="s">
        <v>92</v>
      </c>
      <c r="F96" s="231"/>
    </row>
    <row r="97" spans="1:6" ht="12.75" customHeight="1">
      <c r="A97" s="382"/>
      <c r="B97" s="381" t="s">
        <v>97</v>
      </c>
      <c r="C97" s="381"/>
      <c r="D97" s="383"/>
      <c r="E97" s="380" t="s">
        <v>104</v>
      </c>
      <c r="F97" s="231"/>
    </row>
    <row r="98" spans="1:6" ht="22.5">
      <c r="A98" s="382"/>
      <c r="B98" s="332" t="s">
        <v>98</v>
      </c>
      <c r="C98" s="332" t="s">
        <v>99</v>
      </c>
      <c r="D98" s="317" t="s">
        <v>100</v>
      </c>
      <c r="E98" s="380"/>
      <c r="F98" s="231"/>
    </row>
    <row r="99" spans="1:6">
      <c r="A99" s="311" t="s">
        <v>55</v>
      </c>
      <c r="B99" s="133">
        <v>1766</v>
      </c>
      <c r="C99" s="133">
        <v>292</v>
      </c>
      <c r="D99" s="133">
        <v>10736</v>
      </c>
      <c r="E99" s="133">
        <v>304</v>
      </c>
      <c r="F99" s="231"/>
    </row>
    <row r="100" spans="1:6">
      <c r="A100" s="323" t="s">
        <v>150</v>
      </c>
      <c r="B100" s="131" t="s">
        <v>157</v>
      </c>
      <c r="C100" s="133" t="s">
        <v>157</v>
      </c>
      <c r="D100" s="131">
        <v>600</v>
      </c>
      <c r="E100" s="131">
        <v>19</v>
      </c>
      <c r="F100" s="231"/>
    </row>
    <row r="101" spans="1:6">
      <c r="A101" s="312" t="s">
        <v>56</v>
      </c>
      <c r="B101" s="131">
        <v>1</v>
      </c>
      <c r="C101" s="133" t="s">
        <v>157</v>
      </c>
      <c r="D101" s="133">
        <v>655</v>
      </c>
      <c r="E101" s="133">
        <v>64</v>
      </c>
      <c r="F101" s="231"/>
    </row>
    <row r="102" spans="1:6">
      <c r="A102" s="312" t="s">
        <v>57</v>
      </c>
      <c r="B102" s="131">
        <v>50</v>
      </c>
      <c r="C102" s="133" t="s">
        <v>157</v>
      </c>
      <c r="D102" s="131">
        <v>17</v>
      </c>
      <c r="E102" s="133" t="s">
        <v>157</v>
      </c>
      <c r="F102" s="231"/>
    </row>
    <row r="103" spans="1:6">
      <c r="A103" s="312" t="s">
        <v>58</v>
      </c>
      <c r="B103" s="131" t="s">
        <v>157</v>
      </c>
      <c r="C103" s="133" t="s">
        <v>157</v>
      </c>
      <c r="D103" s="133">
        <v>951</v>
      </c>
      <c r="E103" s="133" t="s">
        <v>157</v>
      </c>
      <c r="F103" s="231"/>
    </row>
    <row r="104" spans="1:6">
      <c r="A104" s="312" t="s">
        <v>61</v>
      </c>
      <c r="B104" s="131" t="s">
        <v>169</v>
      </c>
      <c r="C104" s="133" t="s">
        <v>157</v>
      </c>
      <c r="D104" s="131">
        <v>89</v>
      </c>
      <c r="E104" s="131" t="s">
        <v>157</v>
      </c>
      <c r="F104" s="231"/>
    </row>
    <row r="105" spans="1:6">
      <c r="A105" s="308" t="s">
        <v>151</v>
      </c>
      <c r="B105" s="133" t="s">
        <v>157</v>
      </c>
      <c r="C105" s="133" t="s">
        <v>157</v>
      </c>
      <c r="D105" s="131">
        <v>3905</v>
      </c>
      <c r="E105" s="133" t="s">
        <v>157</v>
      </c>
      <c r="F105" s="231"/>
    </row>
    <row r="106" spans="1:6">
      <c r="A106" s="312" t="s">
        <v>62</v>
      </c>
      <c r="B106" s="131" t="s">
        <v>157</v>
      </c>
      <c r="C106" s="133" t="s">
        <v>157</v>
      </c>
      <c r="D106" s="133" t="s">
        <v>169</v>
      </c>
      <c r="E106" s="133">
        <v>28</v>
      </c>
      <c r="F106" s="231"/>
    </row>
    <row r="107" spans="1:6">
      <c r="A107" s="312" t="s">
        <v>63</v>
      </c>
      <c r="B107" s="131" t="s">
        <v>157</v>
      </c>
      <c r="C107" s="133" t="s">
        <v>157</v>
      </c>
      <c r="D107" s="131">
        <v>52</v>
      </c>
      <c r="E107" s="131" t="s">
        <v>157</v>
      </c>
      <c r="F107" s="231"/>
    </row>
    <row r="108" spans="1:6">
      <c r="A108" s="312" t="s">
        <v>64</v>
      </c>
      <c r="B108" s="131" t="s">
        <v>157</v>
      </c>
      <c r="C108" s="133" t="s">
        <v>157</v>
      </c>
      <c r="D108" s="131">
        <v>555</v>
      </c>
      <c r="E108" s="131" t="s">
        <v>157</v>
      </c>
      <c r="F108" s="231"/>
    </row>
    <row r="109" spans="1:6">
      <c r="A109" s="312" t="s">
        <v>66</v>
      </c>
      <c r="B109" s="131">
        <v>1630</v>
      </c>
      <c r="C109" s="133">
        <v>292</v>
      </c>
      <c r="D109" s="133" t="s">
        <v>157</v>
      </c>
      <c r="E109" s="131">
        <v>193</v>
      </c>
      <c r="F109" s="231"/>
    </row>
    <row r="110" spans="1:6">
      <c r="A110" s="312" t="s">
        <v>67</v>
      </c>
      <c r="B110" s="131" t="s">
        <v>157</v>
      </c>
      <c r="C110" s="133" t="s">
        <v>157</v>
      </c>
      <c r="D110" s="133">
        <v>52</v>
      </c>
      <c r="E110" s="133" t="s">
        <v>157</v>
      </c>
      <c r="F110" s="231"/>
    </row>
    <row r="111" spans="1:6">
      <c r="A111" s="312" t="s">
        <v>69</v>
      </c>
      <c r="B111" s="131" t="s">
        <v>157</v>
      </c>
      <c r="C111" s="133" t="s">
        <v>157</v>
      </c>
      <c r="D111" s="131">
        <v>3842</v>
      </c>
      <c r="E111" s="131" t="s">
        <v>157</v>
      </c>
    </row>
    <row r="112" spans="1:6">
      <c r="A112" s="307" t="s">
        <v>152</v>
      </c>
      <c r="B112" s="142" t="s">
        <v>157</v>
      </c>
      <c r="C112" s="159" t="s">
        <v>157</v>
      </c>
      <c r="D112" s="142">
        <v>1</v>
      </c>
      <c r="E112" s="159" t="s">
        <v>157</v>
      </c>
    </row>
    <row r="113" spans="1:6">
      <c r="A113" s="231"/>
    </row>
    <row r="114" spans="1:6">
      <c r="A114" s="384" t="s">
        <v>204</v>
      </c>
      <c r="B114" s="384"/>
      <c r="C114" s="384"/>
    </row>
    <row r="115" spans="1:6">
      <c r="A115" s="300"/>
      <c r="B115" s="310" t="s">
        <v>53</v>
      </c>
    </row>
    <row r="116" spans="1:6" ht="12.75" customHeight="1">
      <c r="A116" s="382"/>
      <c r="B116" s="381" t="s">
        <v>97</v>
      </c>
      <c r="C116" s="381"/>
      <c r="D116" s="383"/>
      <c r="E116" s="380" t="s">
        <v>104</v>
      </c>
      <c r="F116" s="231"/>
    </row>
    <row r="117" spans="1:6" ht="22.5">
      <c r="A117" s="382"/>
      <c r="B117" s="332" t="s">
        <v>98</v>
      </c>
      <c r="C117" s="332" t="s">
        <v>99</v>
      </c>
      <c r="D117" s="317" t="s">
        <v>100</v>
      </c>
      <c r="E117" s="380"/>
      <c r="F117" s="231"/>
    </row>
    <row r="118" spans="1:6">
      <c r="A118" s="311" t="s">
        <v>55</v>
      </c>
      <c r="B118" s="303">
        <v>80.599999999999994</v>
      </c>
      <c r="C118" s="303" t="s">
        <v>169</v>
      </c>
      <c r="D118" s="303">
        <v>295</v>
      </c>
      <c r="E118" s="303">
        <v>35.299999999999997</v>
      </c>
      <c r="F118" s="231"/>
    </row>
    <row r="119" spans="1:6">
      <c r="A119" s="297" t="s">
        <v>150</v>
      </c>
      <c r="B119" s="266" t="s">
        <v>157</v>
      </c>
      <c r="C119" s="266" t="s">
        <v>157</v>
      </c>
      <c r="D119" s="266" t="s">
        <v>157</v>
      </c>
      <c r="E119" s="266">
        <v>7.8</v>
      </c>
    </row>
    <row r="120" spans="1:6">
      <c r="A120" s="301" t="s">
        <v>56</v>
      </c>
      <c r="B120" s="266" t="s">
        <v>157</v>
      </c>
      <c r="C120" s="266" t="s">
        <v>157</v>
      </c>
      <c r="D120" s="266" t="s">
        <v>157</v>
      </c>
      <c r="E120" s="266" t="s">
        <v>157</v>
      </c>
    </row>
    <row r="121" spans="1:6">
      <c r="A121" s="301" t="s">
        <v>57</v>
      </c>
      <c r="B121" s="266" t="s">
        <v>157</v>
      </c>
      <c r="C121" s="266" t="s">
        <v>157</v>
      </c>
      <c r="D121" s="266">
        <v>2.1</v>
      </c>
      <c r="E121" s="266">
        <v>1.2</v>
      </c>
    </row>
    <row r="122" spans="1:6">
      <c r="A122" s="301" t="s">
        <v>58</v>
      </c>
      <c r="B122" s="266">
        <v>20.8</v>
      </c>
      <c r="C122" s="266" t="s">
        <v>157</v>
      </c>
      <c r="D122" s="266">
        <v>1</v>
      </c>
      <c r="E122" s="266" t="s">
        <v>157</v>
      </c>
    </row>
    <row r="123" spans="1:6">
      <c r="A123" s="238" t="s">
        <v>60</v>
      </c>
      <c r="B123" s="266" t="s">
        <v>157</v>
      </c>
      <c r="C123" s="266" t="s">
        <v>157</v>
      </c>
      <c r="D123" s="266" t="s">
        <v>157</v>
      </c>
      <c r="E123" s="266">
        <v>4.7</v>
      </c>
    </row>
    <row r="124" spans="1:6">
      <c r="A124" s="301" t="s">
        <v>61</v>
      </c>
      <c r="B124" s="266" t="s">
        <v>157</v>
      </c>
      <c r="C124" s="266" t="s">
        <v>157</v>
      </c>
      <c r="D124" s="266">
        <v>86.2</v>
      </c>
      <c r="E124" s="266">
        <v>1.9</v>
      </c>
    </row>
    <row r="125" spans="1:6">
      <c r="A125" s="298" t="s">
        <v>151</v>
      </c>
      <c r="B125" s="266">
        <v>46.2</v>
      </c>
      <c r="C125" s="266" t="s">
        <v>169</v>
      </c>
      <c r="D125" s="266">
        <v>195.3</v>
      </c>
      <c r="E125" s="266">
        <v>7.5</v>
      </c>
    </row>
    <row r="126" spans="1:6">
      <c r="A126" s="312" t="s">
        <v>62</v>
      </c>
      <c r="B126" s="266">
        <v>13.6</v>
      </c>
      <c r="C126" s="266" t="s">
        <v>157</v>
      </c>
      <c r="D126" s="266" t="s">
        <v>157</v>
      </c>
      <c r="E126" s="266">
        <v>3.5</v>
      </c>
    </row>
    <row r="127" spans="1:6">
      <c r="A127" s="301" t="s">
        <v>64</v>
      </c>
      <c r="B127" s="266" t="s">
        <v>157</v>
      </c>
      <c r="C127" s="266" t="s">
        <v>157</v>
      </c>
      <c r="D127" s="266">
        <v>0.2</v>
      </c>
      <c r="E127" s="266">
        <v>6.4</v>
      </c>
    </row>
    <row r="128" spans="1:6">
      <c r="A128" s="312" t="s">
        <v>66</v>
      </c>
      <c r="B128" s="266" t="s">
        <v>157</v>
      </c>
      <c r="C128" s="266" t="s">
        <v>157</v>
      </c>
      <c r="D128" s="266" t="s">
        <v>157</v>
      </c>
      <c r="E128" s="266">
        <v>1.2</v>
      </c>
    </row>
    <row r="129" spans="1:5">
      <c r="A129" s="301" t="s">
        <v>67</v>
      </c>
      <c r="B129" s="266" t="s">
        <v>157</v>
      </c>
      <c r="C129" s="266" t="s">
        <v>157</v>
      </c>
      <c r="D129" s="266">
        <v>3.2</v>
      </c>
      <c r="E129" s="266">
        <v>0.7</v>
      </c>
    </row>
    <row r="130" spans="1:5">
      <c r="A130" s="302" t="s">
        <v>69</v>
      </c>
      <c r="B130" s="142" t="s">
        <v>157</v>
      </c>
      <c r="C130" s="142" t="s">
        <v>157</v>
      </c>
      <c r="D130" s="142">
        <v>6.9</v>
      </c>
      <c r="E130" s="142">
        <v>0.4</v>
      </c>
    </row>
    <row r="132" spans="1:5">
      <c r="A132" s="392" t="s">
        <v>97</v>
      </c>
      <c r="B132" s="392"/>
      <c r="C132" s="392"/>
      <c r="D132" s="392"/>
      <c r="E132" s="393" t="s">
        <v>102</v>
      </c>
    </row>
    <row r="133" spans="1:5" ht="22.5">
      <c r="A133" s="332" t="s">
        <v>98</v>
      </c>
      <c r="B133" s="332" t="s">
        <v>99</v>
      </c>
      <c r="C133" s="332" t="s">
        <v>100</v>
      </c>
      <c r="D133" s="332" t="s">
        <v>101</v>
      </c>
      <c r="E133" s="393"/>
    </row>
    <row r="134" spans="1:5">
      <c r="A134" s="392" t="s">
        <v>267</v>
      </c>
      <c r="B134" s="392"/>
      <c r="C134" s="392"/>
      <c r="D134" s="392"/>
      <c r="E134" s="393" t="s">
        <v>268</v>
      </c>
    </row>
    <row r="135" spans="1:5" ht="22.5">
      <c r="A135" s="332" t="s">
        <v>269</v>
      </c>
      <c r="B135" s="332" t="s">
        <v>270</v>
      </c>
      <c r="C135" s="332" t="s">
        <v>271</v>
      </c>
      <c r="D135" s="332" t="s">
        <v>272</v>
      </c>
      <c r="E135" s="393"/>
    </row>
  </sheetData>
  <mergeCells count="31">
    <mergeCell ref="A132:D132"/>
    <mergeCell ref="E132:E133"/>
    <mergeCell ref="A134:D134"/>
    <mergeCell ref="E134:E135"/>
    <mergeCell ref="A114:C114"/>
    <mergeCell ref="A116:A117"/>
    <mergeCell ref="B116:D116"/>
    <mergeCell ref="E116:E117"/>
    <mergeCell ref="A1:F1"/>
    <mergeCell ref="A4:A5"/>
    <mergeCell ref="A2:F2"/>
    <mergeCell ref="A27:F27"/>
    <mergeCell ref="A29:A30"/>
    <mergeCell ref="B97:D97"/>
    <mergeCell ref="E97:E98"/>
    <mergeCell ref="B4:E4"/>
    <mergeCell ref="F4:F5"/>
    <mergeCell ref="A97:A98"/>
    <mergeCell ref="F53:F54"/>
    <mergeCell ref="A75:E75"/>
    <mergeCell ref="A95:D95"/>
    <mergeCell ref="B29:D29"/>
    <mergeCell ref="E29:E30"/>
    <mergeCell ref="F29:F30"/>
    <mergeCell ref="A53:A54"/>
    <mergeCell ref="B53:D53"/>
    <mergeCell ref="A51:F51"/>
    <mergeCell ref="E53:E54"/>
    <mergeCell ref="E77:E78"/>
    <mergeCell ref="A77:A78"/>
    <mergeCell ref="B77:D77"/>
  </mergeCells>
  <pageMargins left="0.74803149606299213" right="0.59055118110236227" top="0.59055118110236227" bottom="0.59055118110236227" header="0" footer="0.39370078740157483"/>
  <pageSetup paperSize="9" firstPageNumber="15" orientation="landscape" useFirstPageNumber="1" r:id="rId1"/>
  <headerFooter alignWithMargins="0">
    <oddFooter>&amp;R&amp;"-,полужирный"&amp;8&amp;P</oddFooter>
  </headerFooter>
  <rowBreaks count="4" manualBreakCount="4">
    <brk id="26" max="16383" man="1"/>
    <brk id="50" max="16383" man="1"/>
    <brk id="74" max="16383" man="1"/>
    <brk id="9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dimension ref="A1:Z275"/>
  <sheetViews>
    <sheetView zoomScaleNormal="100" workbookViewId="0">
      <selection activeCell="A2" sqref="A2:M2"/>
    </sheetView>
  </sheetViews>
  <sheetFormatPr defaultRowHeight="12.75"/>
  <cols>
    <col min="1" max="1" width="24.42578125" style="67" customWidth="1"/>
    <col min="2" max="2" width="9.42578125" style="67" customWidth="1"/>
    <col min="3" max="3" width="9.7109375" style="67" customWidth="1"/>
    <col min="4" max="4" width="10" style="67" customWidth="1"/>
    <col min="5" max="5" width="9.85546875" style="67" customWidth="1"/>
    <col min="6" max="6" width="9.5703125" style="67" customWidth="1"/>
    <col min="7" max="7" width="10.85546875" style="67" customWidth="1"/>
    <col min="8" max="9" width="9.5703125" style="67" customWidth="1"/>
    <col min="10" max="10" width="9.140625" style="67" customWidth="1"/>
    <col min="11" max="12" width="9.85546875" style="67" customWidth="1"/>
    <col min="13" max="13" width="9.42578125" style="67" customWidth="1"/>
    <col min="14" max="16384" width="9.140625" style="67"/>
  </cols>
  <sheetData>
    <row r="1" spans="1:26" ht="32.25" customHeight="1">
      <c r="A1" s="395" t="s">
        <v>262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</row>
    <row r="2" spans="1:26" ht="18" customHeight="1">
      <c r="A2" s="395" t="s">
        <v>205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  <c r="M2" s="395"/>
    </row>
    <row r="3" spans="1:26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69" t="s">
        <v>118</v>
      </c>
    </row>
    <row r="4" spans="1:26" ht="23.25" customHeight="1">
      <c r="A4" s="360"/>
      <c r="B4" s="353" t="s">
        <v>28</v>
      </c>
      <c r="C4" s="353"/>
      <c r="D4" s="353"/>
      <c r="E4" s="353" t="s">
        <v>26</v>
      </c>
      <c r="F4" s="353"/>
      <c r="G4" s="362"/>
      <c r="H4" s="362"/>
      <c r="I4" s="362"/>
      <c r="J4" s="362"/>
      <c r="K4" s="362"/>
      <c r="L4" s="362"/>
      <c r="M4" s="363"/>
      <c r="N4" s="68"/>
    </row>
    <row r="5" spans="1:26" ht="24" customHeight="1">
      <c r="A5" s="361"/>
      <c r="B5" s="353"/>
      <c r="C5" s="353"/>
      <c r="D5" s="353"/>
      <c r="E5" s="353" t="s">
        <v>29</v>
      </c>
      <c r="F5" s="353"/>
      <c r="G5" s="353"/>
      <c r="H5" s="353" t="s">
        <v>30</v>
      </c>
      <c r="I5" s="353"/>
      <c r="J5" s="353"/>
      <c r="K5" s="353" t="s">
        <v>31</v>
      </c>
      <c r="L5" s="353"/>
      <c r="M5" s="354"/>
      <c r="N5" s="68"/>
    </row>
    <row r="6" spans="1:26" ht="31.15" customHeight="1">
      <c r="A6" s="361"/>
      <c r="B6" s="205">
        <v>2024</v>
      </c>
      <c r="C6" s="205">
        <v>2023</v>
      </c>
      <c r="D6" s="324" t="s">
        <v>261</v>
      </c>
      <c r="E6" s="324">
        <v>2024</v>
      </c>
      <c r="F6" s="324">
        <v>2023</v>
      </c>
      <c r="G6" s="324" t="s">
        <v>261</v>
      </c>
      <c r="H6" s="324">
        <v>2024</v>
      </c>
      <c r="I6" s="324">
        <v>2023</v>
      </c>
      <c r="J6" s="324" t="s">
        <v>261</v>
      </c>
      <c r="K6" s="324">
        <v>2024</v>
      </c>
      <c r="L6" s="324">
        <v>2023</v>
      </c>
      <c r="M6" s="324" t="s">
        <v>261</v>
      </c>
      <c r="N6" s="68"/>
    </row>
    <row r="7" spans="1:26" s="19" customFormat="1">
      <c r="A7" s="20" t="s">
        <v>55</v>
      </c>
      <c r="B7" s="228">
        <v>8608852</v>
      </c>
      <c r="C7" s="241">
        <v>8538050</v>
      </c>
      <c r="D7" s="220">
        <v>100.82925258109287</v>
      </c>
      <c r="E7" s="228">
        <v>864530</v>
      </c>
      <c r="F7" s="241">
        <v>806691</v>
      </c>
      <c r="G7" s="220">
        <v>107.1699076846029</v>
      </c>
      <c r="H7" s="228">
        <v>3582638</v>
      </c>
      <c r="I7" s="241">
        <v>3373880</v>
      </c>
      <c r="J7" s="220">
        <v>106.18747554744093</v>
      </c>
      <c r="K7" s="228">
        <v>4161684</v>
      </c>
      <c r="L7" s="241">
        <v>4357479</v>
      </c>
      <c r="M7" s="220">
        <v>95.506690910042252</v>
      </c>
      <c r="O7" s="151"/>
      <c r="P7" s="151"/>
      <c r="Q7" s="133"/>
      <c r="R7" s="151"/>
      <c r="S7" s="151"/>
      <c r="T7" s="133"/>
      <c r="U7" s="151"/>
      <c r="V7" s="151"/>
      <c r="W7" s="133"/>
      <c r="X7" s="151"/>
      <c r="Y7" s="151"/>
      <c r="Z7" s="133"/>
    </row>
    <row r="8" spans="1:26" s="19" customFormat="1">
      <c r="A8" s="161" t="s">
        <v>150</v>
      </c>
      <c r="B8" s="228">
        <v>696618</v>
      </c>
      <c r="C8" s="241">
        <v>715600</v>
      </c>
      <c r="D8" s="220">
        <v>97.347400782560086</v>
      </c>
      <c r="E8" s="228">
        <v>31012</v>
      </c>
      <c r="F8" s="228">
        <v>26388</v>
      </c>
      <c r="G8" s="220">
        <v>117.52311656813703</v>
      </c>
      <c r="H8" s="228">
        <v>389245</v>
      </c>
      <c r="I8" s="228">
        <v>397920</v>
      </c>
      <c r="J8" s="220">
        <v>97.819913550462402</v>
      </c>
      <c r="K8" s="228">
        <v>276361</v>
      </c>
      <c r="L8" s="228">
        <v>291292</v>
      </c>
      <c r="M8" s="220">
        <v>94.874215563764196</v>
      </c>
      <c r="O8" s="151"/>
      <c r="P8" s="151"/>
      <c r="Q8" s="133"/>
      <c r="R8" s="151"/>
      <c r="S8" s="151"/>
      <c r="T8" s="133"/>
      <c r="U8" s="151"/>
      <c r="V8" s="151"/>
      <c r="W8" s="133"/>
      <c r="X8" s="151"/>
      <c r="Y8" s="151"/>
      <c r="Z8" s="133"/>
    </row>
    <row r="9" spans="1:26" s="19" customFormat="1">
      <c r="A9" s="18" t="s">
        <v>56</v>
      </c>
      <c r="B9" s="291">
        <v>453220</v>
      </c>
      <c r="C9" s="241">
        <v>458495</v>
      </c>
      <c r="D9" s="220">
        <v>98.849496722974067</v>
      </c>
      <c r="E9" s="291">
        <v>126959</v>
      </c>
      <c r="F9" s="228">
        <v>134346</v>
      </c>
      <c r="G9" s="220">
        <v>94.501511023774427</v>
      </c>
      <c r="H9" s="228">
        <v>92846</v>
      </c>
      <c r="I9" s="228">
        <v>92352</v>
      </c>
      <c r="J9" s="220">
        <v>100.53490990990991</v>
      </c>
      <c r="K9" s="228">
        <v>233415</v>
      </c>
      <c r="L9" s="228">
        <v>231797</v>
      </c>
      <c r="M9" s="220">
        <v>100.69802456459746</v>
      </c>
      <c r="O9" s="151"/>
      <c r="P9" s="151"/>
      <c r="Q9" s="133"/>
      <c r="R9" s="151"/>
      <c r="S9" s="151"/>
      <c r="T9" s="133"/>
      <c r="U9" s="151"/>
      <c r="V9" s="151"/>
      <c r="W9" s="133"/>
      <c r="X9" s="151"/>
      <c r="Y9" s="151"/>
      <c r="Z9" s="133"/>
    </row>
    <row r="10" spans="1:26" s="19" customFormat="1">
      <c r="A10" s="18" t="s">
        <v>57</v>
      </c>
      <c r="B10" s="228">
        <v>669185</v>
      </c>
      <c r="C10" s="241">
        <v>632261</v>
      </c>
      <c r="D10" s="220">
        <v>105.83999329390869</v>
      </c>
      <c r="E10" s="228">
        <v>62926</v>
      </c>
      <c r="F10" s="228">
        <v>56503</v>
      </c>
      <c r="G10" s="220">
        <v>111.3675380068315</v>
      </c>
      <c r="H10" s="228">
        <v>348914</v>
      </c>
      <c r="I10" s="228">
        <v>320473</v>
      </c>
      <c r="J10" s="220">
        <v>108.87469459205612</v>
      </c>
      <c r="K10" s="228">
        <v>257345</v>
      </c>
      <c r="L10" s="228">
        <v>255285</v>
      </c>
      <c r="M10" s="220">
        <v>100.80694126172709</v>
      </c>
      <c r="O10" s="151"/>
      <c r="P10" s="151"/>
      <c r="Q10" s="133"/>
      <c r="R10" s="151"/>
      <c r="S10" s="151"/>
      <c r="T10" s="133"/>
      <c r="U10" s="151"/>
      <c r="V10" s="151"/>
      <c r="W10" s="133"/>
      <c r="X10" s="151"/>
      <c r="Y10" s="151"/>
      <c r="Z10" s="133"/>
    </row>
    <row r="11" spans="1:26" s="19" customFormat="1">
      <c r="A11" s="18" t="s">
        <v>58</v>
      </c>
      <c r="B11" s="228">
        <v>657260</v>
      </c>
      <c r="C11" s="241">
        <v>619843</v>
      </c>
      <c r="D11" s="220">
        <v>106.03652860482413</v>
      </c>
      <c r="E11" s="228">
        <v>57226</v>
      </c>
      <c r="F11" s="228">
        <v>57241</v>
      </c>
      <c r="G11" s="220">
        <v>99.973795007075353</v>
      </c>
      <c r="H11" s="228">
        <v>292843</v>
      </c>
      <c r="I11" s="228">
        <v>272011</v>
      </c>
      <c r="J11" s="220">
        <v>107.65851381010327</v>
      </c>
      <c r="K11" s="228">
        <v>307191</v>
      </c>
      <c r="L11" s="228">
        <v>290591</v>
      </c>
      <c r="M11" s="220">
        <v>105.71249625762671</v>
      </c>
      <c r="O11" s="151"/>
      <c r="P11" s="151"/>
      <c r="Q11" s="133"/>
      <c r="R11" s="151"/>
      <c r="S11" s="151"/>
      <c r="T11" s="133"/>
      <c r="U11" s="151"/>
      <c r="V11" s="151"/>
      <c r="W11" s="133"/>
      <c r="X11" s="151"/>
      <c r="Y11" s="151"/>
      <c r="Z11" s="133"/>
    </row>
    <row r="12" spans="1:26" s="19" customFormat="1">
      <c r="A12" s="18" t="s">
        <v>59</v>
      </c>
      <c r="B12" s="228">
        <v>203742</v>
      </c>
      <c r="C12" s="241">
        <v>198810</v>
      </c>
      <c r="D12" s="220">
        <v>102.4807605251245</v>
      </c>
      <c r="E12" s="228">
        <v>1959</v>
      </c>
      <c r="F12" s="228">
        <v>1967</v>
      </c>
      <c r="G12" s="220">
        <v>99.593289273004572</v>
      </c>
      <c r="H12" s="228">
        <v>97740</v>
      </c>
      <c r="I12" s="228">
        <v>93655</v>
      </c>
      <c r="J12" s="220">
        <v>104.36175324328654</v>
      </c>
      <c r="K12" s="228">
        <v>104043</v>
      </c>
      <c r="L12" s="228">
        <v>103188</v>
      </c>
      <c r="M12" s="220">
        <v>100.8285847191534</v>
      </c>
      <c r="O12" s="151"/>
      <c r="P12" s="151"/>
      <c r="Q12" s="133"/>
      <c r="R12" s="151"/>
      <c r="S12" s="151"/>
      <c r="T12" s="133"/>
      <c r="U12" s="151"/>
      <c r="V12" s="151"/>
      <c r="W12" s="133"/>
      <c r="X12" s="151"/>
      <c r="Y12" s="151"/>
      <c r="Z12" s="133"/>
    </row>
    <row r="13" spans="1:26" s="14" customFormat="1">
      <c r="A13" s="18" t="s">
        <v>60</v>
      </c>
      <c r="B13" s="228">
        <v>856710</v>
      </c>
      <c r="C13" s="241">
        <v>777500</v>
      </c>
      <c r="D13" s="220">
        <v>110.18778135048231</v>
      </c>
      <c r="E13" s="228">
        <v>86217</v>
      </c>
      <c r="F13" s="228">
        <v>74229</v>
      </c>
      <c r="G13" s="220">
        <v>116.15002222850907</v>
      </c>
      <c r="H13" s="228">
        <v>537227</v>
      </c>
      <c r="I13" s="228">
        <v>479599</v>
      </c>
      <c r="J13" s="220">
        <v>112.01587159272641</v>
      </c>
      <c r="K13" s="228">
        <v>233266</v>
      </c>
      <c r="L13" s="228">
        <v>223672</v>
      </c>
      <c r="M13" s="220">
        <v>104.2893164991595</v>
      </c>
      <c r="O13" s="151"/>
      <c r="P13" s="151"/>
      <c r="Q13" s="133"/>
      <c r="R13" s="151"/>
      <c r="S13" s="151"/>
      <c r="T13" s="133"/>
      <c r="U13" s="151"/>
      <c r="V13" s="151"/>
      <c r="W13" s="133"/>
      <c r="X13" s="151"/>
      <c r="Y13" s="151"/>
      <c r="Z13" s="133"/>
    </row>
    <row r="14" spans="1:26" s="14" customFormat="1">
      <c r="A14" s="18" t="s">
        <v>61</v>
      </c>
      <c r="B14" s="228">
        <v>530162</v>
      </c>
      <c r="C14" s="241">
        <v>502402</v>
      </c>
      <c r="D14" s="220">
        <v>105.52545571076548</v>
      </c>
      <c r="E14" s="228">
        <v>31250</v>
      </c>
      <c r="F14" s="228">
        <v>30389</v>
      </c>
      <c r="G14" s="220">
        <v>102.83326203560499</v>
      </c>
      <c r="H14" s="228">
        <v>228274</v>
      </c>
      <c r="I14" s="228">
        <v>215483</v>
      </c>
      <c r="J14" s="220">
        <v>105.93596710645387</v>
      </c>
      <c r="K14" s="228">
        <v>270638</v>
      </c>
      <c r="L14" s="228">
        <v>256530</v>
      </c>
      <c r="M14" s="220">
        <v>105.49955170935172</v>
      </c>
      <c r="O14" s="151"/>
      <c r="P14" s="151"/>
      <c r="Q14" s="133"/>
      <c r="R14" s="151"/>
      <c r="S14" s="151"/>
      <c r="T14" s="133"/>
      <c r="U14" s="151"/>
      <c r="V14" s="151"/>
      <c r="W14" s="133"/>
      <c r="X14" s="151"/>
      <c r="Y14" s="151"/>
      <c r="Z14" s="133"/>
    </row>
    <row r="15" spans="1:26" s="14" customFormat="1">
      <c r="A15" s="18" t="s">
        <v>151</v>
      </c>
      <c r="B15" s="228">
        <v>515523</v>
      </c>
      <c r="C15" s="241">
        <v>523399</v>
      </c>
      <c r="D15" s="220">
        <v>98.495220663394463</v>
      </c>
      <c r="E15" s="228">
        <v>31967</v>
      </c>
      <c r="F15" s="228">
        <v>30818</v>
      </c>
      <c r="G15" s="220">
        <v>103.72834058018042</v>
      </c>
      <c r="H15" s="228">
        <v>229278</v>
      </c>
      <c r="I15" s="228">
        <v>225458</v>
      </c>
      <c r="J15" s="220">
        <v>101.69432887721881</v>
      </c>
      <c r="K15" s="228">
        <v>254278</v>
      </c>
      <c r="L15" s="228">
        <v>267123</v>
      </c>
      <c r="M15" s="220">
        <v>95.191353795816909</v>
      </c>
      <c r="O15" s="151"/>
      <c r="P15" s="151"/>
      <c r="Q15" s="133"/>
      <c r="R15" s="151"/>
      <c r="S15" s="151"/>
      <c r="T15" s="133"/>
      <c r="U15" s="151"/>
      <c r="V15" s="151"/>
      <c r="W15" s="133"/>
      <c r="X15" s="151"/>
      <c r="Y15" s="151"/>
      <c r="Z15" s="133"/>
    </row>
    <row r="16" spans="1:26" s="14" customFormat="1">
      <c r="A16" s="18" t="s">
        <v>62</v>
      </c>
      <c r="B16" s="228">
        <v>486427</v>
      </c>
      <c r="C16" s="241">
        <v>477831</v>
      </c>
      <c r="D16" s="220">
        <v>101.79896239465418</v>
      </c>
      <c r="E16" s="228">
        <v>25659</v>
      </c>
      <c r="F16" s="228">
        <v>22920</v>
      </c>
      <c r="G16" s="220">
        <v>111.95026178010473</v>
      </c>
      <c r="H16" s="228">
        <v>256598</v>
      </c>
      <c r="I16" s="228">
        <v>250103</v>
      </c>
      <c r="J16" s="220">
        <v>102.59693006481329</v>
      </c>
      <c r="K16" s="228">
        <v>204170</v>
      </c>
      <c r="L16" s="228">
        <v>204808</v>
      </c>
      <c r="M16" s="220">
        <v>99.688488730908958</v>
      </c>
      <c r="O16" s="151"/>
      <c r="P16" s="151"/>
      <c r="Q16" s="133"/>
      <c r="R16" s="151"/>
      <c r="S16" s="151"/>
      <c r="T16" s="133"/>
      <c r="U16" s="151"/>
      <c r="V16" s="151"/>
      <c r="W16" s="133"/>
      <c r="X16" s="151"/>
      <c r="Y16" s="151"/>
      <c r="Z16" s="133"/>
    </row>
    <row r="17" spans="1:26" s="14" customFormat="1" ht="14.25" customHeight="1">
      <c r="A17" s="18" t="s">
        <v>63</v>
      </c>
      <c r="B17" s="228">
        <v>477269</v>
      </c>
      <c r="C17" s="241">
        <v>456287</v>
      </c>
      <c r="D17" s="220">
        <v>104.5984216074532</v>
      </c>
      <c r="E17" s="228">
        <v>117259</v>
      </c>
      <c r="F17" s="228">
        <v>114824</v>
      </c>
      <c r="G17" s="220">
        <v>102.12063680066885</v>
      </c>
      <c r="H17" s="228">
        <v>119865</v>
      </c>
      <c r="I17" s="228">
        <v>112051</v>
      </c>
      <c r="J17" s="220">
        <v>106.97361023105549</v>
      </c>
      <c r="K17" s="228">
        <v>240145</v>
      </c>
      <c r="L17" s="228">
        <v>229412</v>
      </c>
      <c r="M17" s="220">
        <v>104.67848238104371</v>
      </c>
      <c r="O17" s="151"/>
      <c r="P17" s="151"/>
      <c r="Q17" s="133"/>
      <c r="R17" s="151"/>
      <c r="S17" s="151"/>
      <c r="T17" s="133"/>
      <c r="U17" s="151"/>
      <c r="V17" s="151"/>
      <c r="W17" s="133"/>
      <c r="X17" s="151"/>
      <c r="Y17" s="151"/>
      <c r="Z17" s="133"/>
    </row>
    <row r="18" spans="1:26" s="19" customFormat="1" ht="14.25" customHeight="1">
      <c r="A18" s="18" t="s">
        <v>64</v>
      </c>
      <c r="B18" s="228">
        <v>409670</v>
      </c>
      <c r="C18" s="241">
        <v>382086</v>
      </c>
      <c r="D18" s="220">
        <v>107.21931711708883</v>
      </c>
      <c r="E18" s="228">
        <v>7967</v>
      </c>
      <c r="F18" s="228">
        <v>6493</v>
      </c>
      <c r="G18" s="220">
        <v>122.70137070691514</v>
      </c>
      <c r="H18" s="228">
        <v>176542</v>
      </c>
      <c r="I18" s="228">
        <v>154162</v>
      </c>
      <c r="J18" s="220">
        <v>114.5171961962092</v>
      </c>
      <c r="K18" s="228">
        <v>225161</v>
      </c>
      <c r="L18" s="228">
        <v>221431</v>
      </c>
      <c r="M18" s="220">
        <v>101.68449765389668</v>
      </c>
      <c r="O18" s="151"/>
      <c r="P18" s="151"/>
      <c r="Q18" s="133"/>
      <c r="R18" s="151"/>
      <c r="S18" s="151"/>
      <c r="T18" s="133"/>
      <c r="U18" s="151"/>
      <c r="V18" s="151"/>
      <c r="W18" s="133"/>
      <c r="X18" s="151"/>
      <c r="Y18" s="151"/>
      <c r="Z18" s="133"/>
    </row>
    <row r="19" spans="1:26" s="14" customFormat="1" ht="14.25" customHeight="1">
      <c r="A19" s="18" t="s">
        <v>65</v>
      </c>
      <c r="B19" s="228">
        <v>21424</v>
      </c>
      <c r="C19" s="241">
        <v>22797</v>
      </c>
      <c r="D19" s="220">
        <v>93.977277711979639</v>
      </c>
      <c r="E19" s="228">
        <v>146</v>
      </c>
      <c r="F19" s="228">
        <v>114</v>
      </c>
      <c r="G19" s="220">
        <v>128.07017543859649</v>
      </c>
      <c r="H19" s="228">
        <v>7617</v>
      </c>
      <c r="I19" s="228">
        <v>7804</v>
      </c>
      <c r="J19" s="220">
        <v>97.603792926704259</v>
      </c>
      <c r="K19" s="228">
        <v>13661</v>
      </c>
      <c r="L19" s="228">
        <v>14879</v>
      </c>
      <c r="M19" s="220">
        <v>91.813965992338197</v>
      </c>
      <c r="O19" s="151"/>
      <c r="P19" s="151"/>
      <c r="Q19" s="133"/>
      <c r="R19" s="151"/>
      <c r="S19" s="151"/>
      <c r="T19" s="133"/>
      <c r="U19" s="151"/>
      <c r="V19" s="151"/>
      <c r="W19" s="133"/>
      <c r="X19" s="151"/>
      <c r="Y19" s="151"/>
      <c r="Z19" s="133"/>
    </row>
    <row r="20" spans="1:26" s="14" customFormat="1" ht="14.25" customHeight="1">
      <c r="A20" s="18" t="s">
        <v>66</v>
      </c>
      <c r="B20" s="228">
        <v>480121</v>
      </c>
      <c r="C20" s="241">
        <v>512699</v>
      </c>
      <c r="D20" s="220">
        <v>93.645784368606144</v>
      </c>
      <c r="E20" s="228">
        <v>68861</v>
      </c>
      <c r="F20" s="228">
        <v>65131</v>
      </c>
      <c r="G20" s="220">
        <v>105.72691959282064</v>
      </c>
      <c r="H20" s="228">
        <v>214347</v>
      </c>
      <c r="I20" s="228">
        <v>214405</v>
      </c>
      <c r="J20" s="220">
        <v>99.972948392061753</v>
      </c>
      <c r="K20" s="228">
        <v>196913</v>
      </c>
      <c r="L20" s="228">
        <v>233163</v>
      </c>
      <c r="M20" s="220">
        <v>84.452936357826928</v>
      </c>
      <c r="O20" s="151"/>
      <c r="P20" s="151"/>
      <c r="Q20" s="133"/>
      <c r="R20" s="151"/>
      <c r="S20" s="151"/>
      <c r="T20" s="133"/>
      <c r="U20" s="151"/>
      <c r="V20" s="151"/>
      <c r="W20" s="133"/>
      <c r="X20" s="151"/>
      <c r="Y20" s="151"/>
      <c r="Z20" s="133"/>
    </row>
    <row r="21" spans="1:26" s="14" customFormat="1" ht="14.25" customHeight="1">
      <c r="A21" s="18" t="s">
        <v>67</v>
      </c>
      <c r="B21" s="228">
        <v>379978</v>
      </c>
      <c r="C21" s="241">
        <v>405911</v>
      </c>
      <c r="D21" s="220">
        <v>93.611161067327558</v>
      </c>
      <c r="E21" s="228">
        <v>115786</v>
      </c>
      <c r="F21" s="228">
        <v>108634</v>
      </c>
      <c r="G21" s="220">
        <v>106.58357420328809</v>
      </c>
      <c r="H21" s="228">
        <v>65474</v>
      </c>
      <c r="I21" s="228">
        <v>72581</v>
      </c>
      <c r="J21" s="220">
        <v>90.208181204447442</v>
      </c>
      <c r="K21" s="228">
        <v>198718</v>
      </c>
      <c r="L21" s="228">
        <v>224696</v>
      </c>
      <c r="M21" s="220">
        <v>88.43860148823299</v>
      </c>
      <c r="O21" s="151"/>
      <c r="P21" s="151"/>
      <c r="Q21" s="133"/>
      <c r="R21" s="151"/>
      <c r="S21" s="151"/>
      <c r="T21" s="133"/>
      <c r="U21" s="151"/>
      <c r="V21" s="151"/>
      <c r="W21" s="133"/>
      <c r="X21" s="151"/>
      <c r="Y21" s="151"/>
      <c r="Z21" s="133"/>
    </row>
    <row r="22" spans="1:26" s="14" customFormat="1" ht="14.25" customHeight="1">
      <c r="A22" s="18" t="s">
        <v>68</v>
      </c>
      <c r="B22" s="228">
        <v>1082702</v>
      </c>
      <c r="C22" s="241">
        <v>1175794</v>
      </c>
      <c r="D22" s="220">
        <v>92.082626718625875</v>
      </c>
      <c r="E22" s="228">
        <v>61379</v>
      </c>
      <c r="F22" s="228">
        <v>45740</v>
      </c>
      <c r="G22" s="220">
        <v>134.19108001749015</v>
      </c>
      <c r="H22" s="228">
        <v>217137</v>
      </c>
      <c r="I22" s="228">
        <v>161889</v>
      </c>
      <c r="J22" s="220">
        <v>134.12708707818319</v>
      </c>
      <c r="K22" s="228">
        <v>804186</v>
      </c>
      <c r="L22" s="228">
        <v>968165</v>
      </c>
      <c r="M22" s="220">
        <v>83.062907665532208</v>
      </c>
      <c r="O22" s="151"/>
      <c r="P22" s="151"/>
      <c r="Q22" s="133"/>
      <c r="R22" s="151"/>
      <c r="S22" s="151"/>
      <c r="T22" s="133"/>
      <c r="U22" s="151"/>
      <c r="V22" s="151"/>
      <c r="W22" s="133"/>
      <c r="X22" s="151"/>
      <c r="Y22" s="151"/>
      <c r="Z22" s="133"/>
    </row>
    <row r="23" spans="1:26" s="14" customFormat="1" ht="14.25" customHeight="1">
      <c r="A23" s="18" t="s">
        <v>152</v>
      </c>
      <c r="B23" s="228">
        <v>149327</v>
      </c>
      <c r="C23" s="241">
        <v>160865</v>
      </c>
      <c r="D23" s="220">
        <v>92.827526186553939</v>
      </c>
      <c r="E23" s="228">
        <v>2105</v>
      </c>
      <c r="F23" s="228">
        <v>1774</v>
      </c>
      <c r="G23" s="220">
        <v>118.65839909808342</v>
      </c>
      <c r="H23" s="228">
        <v>106309</v>
      </c>
      <c r="I23" s="228">
        <v>107305</v>
      </c>
      <c r="J23" s="220">
        <v>99.071804668934348</v>
      </c>
      <c r="K23" s="228">
        <v>40913</v>
      </c>
      <c r="L23" s="228">
        <v>51786</v>
      </c>
      <c r="M23" s="220">
        <v>79.003977909087396</v>
      </c>
      <c r="O23" s="151"/>
      <c r="P23" s="151"/>
      <c r="Q23" s="133"/>
      <c r="R23" s="151"/>
      <c r="S23" s="151"/>
      <c r="T23" s="133"/>
      <c r="U23" s="151"/>
      <c r="V23" s="151"/>
      <c r="W23" s="133"/>
      <c r="X23" s="151"/>
      <c r="Y23" s="151"/>
      <c r="Z23" s="133"/>
    </row>
    <row r="24" spans="1:26" s="14" customFormat="1" ht="14.25" customHeight="1">
      <c r="A24" s="18" t="s">
        <v>70</v>
      </c>
      <c r="B24" s="228">
        <v>439582</v>
      </c>
      <c r="C24" s="241">
        <v>438739</v>
      </c>
      <c r="D24" s="220">
        <v>100.1921415693613</v>
      </c>
      <c r="E24" s="228">
        <v>29870</v>
      </c>
      <c r="F24" s="228">
        <v>25077</v>
      </c>
      <c r="G24" s="220">
        <v>119.11313155481118</v>
      </c>
      <c r="H24" s="228">
        <v>195940</v>
      </c>
      <c r="I24" s="228">
        <v>187974</v>
      </c>
      <c r="J24" s="220">
        <v>104.23782012405971</v>
      </c>
      <c r="K24" s="228">
        <v>213772</v>
      </c>
      <c r="L24" s="228">
        <v>225688</v>
      </c>
      <c r="M24" s="220">
        <v>94.720144624437268</v>
      </c>
      <c r="O24" s="151"/>
      <c r="P24" s="151"/>
      <c r="Q24" s="133"/>
      <c r="R24" s="151"/>
      <c r="S24" s="151"/>
      <c r="T24" s="133"/>
      <c r="U24" s="151"/>
      <c r="V24" s="151"/>
      <c r="W24" s="133"/>
      <c r="X24" s="151"/>
      <c r="Y24" s="151"/>
      <c r="Z24" s="133"/>
    </row>
    <row r="25" spans="1:26" s="14" customFormat="1" ht="12" customHeight="1">
      <c r="A25" s="18" t="s">
        <v>153</v>
      </c>
      <c r="B25" s="228">
        <v>299</v>
      </c>
      <c r="C25" s="241">
        <v>252</v>
      </c>
      <c r="D25" s="220">
        <v>118.65079365079364</v>
      </c>
      <c r="E25" s="222" t="s">
        <v>157</v>
      </c>
      <c r="F25" s="222" t="s">
        <v>157</v>
      </c>
      <c r="G25" s="222" t="s">
        <v>157</v>
      </c>
      <c r="H25" s="222" t="s">
        <v>157</v>
      </c>
      <c r="I25" s="222" t="s">
        <v>157</v>
      </c>
      <c r="J25" s="222" t="s">
        <v>157</v>
      </c>
      <c r="K25" s="228">
        <v>299</v>
      </c>
      <c r="L25" s="228">
        <v>252</v>
      </c>
      <c r="M25" s="220">
        <v>118.65079365079364</v>
      </c>
      <c r="O25" s="151"/>
      <c r="P25" s="151"/>
      <c r="Q25" s="133"/>
      <c r="R25" s="151"/>
      <c r="S25" s="151"/>
      <c r="T25" s="133"/>
      <c r="U25" s="151"/>
      <c r="V25" s="151"/>
      <c r="W25" s="133"/>
      <c r="X25" s="151"/>
      <c r="Y25" s="151"/>
      <c r="Z25" s="133"/>
    </row>
    <row r="26" spans="1:26" s="14" customFormat="1">
      <c r="A26" s="18" t="s">
        <v>71</v>
      </c>
      <c r="B26" s="228">
        <v>2006</v>
      </c>
      <c r="C26" s="241">
        <v>2518</v>
      </c>
      <c r="D26" s="220">
        <v>79.666401906274814</v>
      </c>
      <c r="E26" s="222" t="s">
        <v>157</v>
      </c>
      <c r="F26" s="222" t="s">
        <v>157</v>
      </c>
      <c r="G26" s="222" t="s">
        <v>157</v>
      </c>
      <c r="H26" s="222" t="s">
        <v>157</v>
      </c>
      <c r="I26" s="228" t="s">
        <v>157</v>
      </c>
      <c r="J26" s="222" t="s">
        <v>157</v>
      </c>
      <c r="K26" s="228">
        <v>2006</v>
      </c>
      <c r="L26" s="228">
        <v>2518</v>
      </c>
      <c r="M26" s="220">
        <v>79.666401906274814</v>
      </c>
      <c r="O26" s="151"/>
      <c r="P26" s="151"/>
      <c r="Q26" s="133"/>
      <c r="R26" s="151"/>
      <c r="S26" s="151"/>
      <c r="T26" s="133"/>
      <c r="U26" s="131"/>
      <c r="V26" s="131"/>
      <c r="W26" s="131"/>
      <c r="X26" s="151"/>
      <c r="Y26" s="151"/>
      <c r="Z26" s="133"/>
    </row>
    <row r="27" spans="1:26" s="14" customFormat="1">
      <c r="A27" s="15" t="s">
        <v>72</v>
      </c>
      <c r="B27" s="230">
        <v>97627</v>
      </c>
      <c r="C27" s="243">
        <v>73961</v>
      </c>
      <c r="D27" s="223">
        <v>131.99794486283312</v>
      </c>
      <c r="E27" s="230">
        <v>5982</v>
      </c>
      <c r="F27" s="230">
        <v>4103</v>
      </c>
      <c r="G27" s="223">
        <v>145.79575920058494</v>
      </c>
      <c r="H27" s="230">
        <v>6442</v>
      </c>
      <c r="I27" s="230">
        <v>8655</v>
      </c>
      <c r="J27" s="223">
        <v>74.430964760254199</v>
      </c>
      <c r="K27" s="230">
        <v>85203</v>
      </c>
      <c r="L27" s="230">
        <v>61203</v>
      </c>
      <c r="M27" s="223">
        <v>139.21376403117495</v>
      </c>
      <c r="O27" s="151"/>
      <c r="P27" s="151"/>
      <c r="Q27" s="133"/>
      <c r="R27" s="151"/>
      <c r="S27" s="151"/>
      <c r="T27" s="133"/>
      <c r="U27" s="151"/>
      <c r="V27" s="151"/>
      <c r="W27" s="133"/>
      <c r="X27" s="151"/>
      <c r="Y27" s="151"/>
      <c r="Z27" s="133"/>
    </row>
    <row r="28" spans="1:26" s="14" customFormat="1">
      <c r="A28" s="18"/>
      <c r="B28" s="16"/>
      <c r="C28" s="16"/>
      <c r="D28" s="16"/>
      <c r="E28" s="202"/>
      <c r="F28" s="16"/>
      <c r="G28" s="16"/>
      <c r="H28" s="150"/>
      <c r="I28" s="16"/>
      <c r="J28" s="16"/>
      <c r="K28" s="65"/>
      <c r="L28" s="65"/>
      <c r="M28" s="16"/>
      <c r="O28" s="151"/>
      <c r="P28" s="151"/>
      <c r="Q28" s="133"/>
      <c r="R28" s="151"/>
      <c r="S28" s="151"/>
      <c r="T28" s="133"/>
      <c r="U28" s="151"/>
      <c r="V28" s="151"/>
      <c r="W28" s="133"/>
      <c r="X28" s="151"/>
      <c r="Y28" s="151"/>
      <c r="Z28" s="133"/>
    </row>
    <row r="29" spans="1:26">
      <c r="A29" s="396" t="s">
        <v>206</v>
      </c>
      <c r="B29" s="396"/>
      <c r="C29" s="396"/>
      <c r="D29" s="396"/>
      <c r="E29" s="396"/>
      <c r="F29" s="396"/>
      <c r="G29" s="396"/>
      <c r="H29" s="396"/>
      <c r="I29" s="396"/>
      <c r="J29" s="396"/>
      <c r="K29" s="396"/>
      <c r="L29" s="396"/>
      <c r="M29" s="396"/>
    </row>
    <row r="30" spans="1:26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 t="s">
        <v>118</v>
      </c>
    </row>
    <row r="31" spans="1:26">
      <c r="A31" s="360"/>
      <c r="B31" s="353" t="s">
        <v>28</v>
      </c>
      <c r="C31" s="353"/>
      <c r="D31" s="353"/>
      <c r="E31" s="353" t="s">
        <v>26</v>
      </c>
      <c r="F31" s="353"/>
      <c r="G31" s="362"/>
      <c r="H31" s="362"/>
      <c r="I31" s="362"/>
      <c r="J31" s="362"/>
      <c r="K31" s="362"/>
      <c r="L31" s="362"/>
      <c r="M31" s="363"/>
    </row>
    <row r="32" spans="1:26" ht="32.25" customHeight="1">
      <c r="A32" s="361"/>
      <c r="B32" s="353"/>
      <c r="C32" s="353"/>
      <c r="D32" s="353"/>
      <c r="E32" s="353" t="s">
        <v>29</v>
      </c>
      <c r="F32" s="353"/>
      <c r="G32" s="353"/>
      <c r="H32" s="353" t="s">
        <v>30</v>
      </c>
      <c r="I32" s="353"/>
      <c r="J32" s="353"/>
      <c r="K32" s="353" t="s">
        <v>31</v>
      </c>
      <c r="L32" s="353"/>
      <c r="M32" s="354"/>
    </row>
    <row r="33" spans="1:26" ht="22.5">
      <c r="A33" s="361"/>
      <c r="B33" s="324">
        <v>2024</v>
      </c>
      <c r="C33" s="324">
        <v>2023</v>
      </c>
      <c r="D33" s="324" t="s">
        <v>261</v>
      </c>
      <c r="E33" s="324">
        <v>2024</v>
      </c>
      <c r="F33" s="324">
        <v>2023</v>
      </c>
      <c r="G33" s="324" t="s">
        <v>261</v>
      </c>
      <c r="H33" s="324">
        <v>2024</v>
      </c>
      <c r="I33" s="324">
        <v>2023</v>
      </c>
      <c r="J33" s="324" t="s">
        <v>261</v>
      </c>
      <c r="K33" s="324">
        <v>2024</v>
      </c>
      <c r="L33" s="324">
        <v>2023</v>
      </c>
      <c r="M33" s="324" t="s">
        <v>261</v>
      </c>
    </row>
    <row r="34" spans="1:26" s="19" customFormat="1">
      <c r="A34" s="20" t="s">
        <v>55</v>
      </c>
      <c r="B34" s="228">
        <v>4765683</v>
      </c>
      <c r="C34" s="227">
        <v>4462000</v>
      </c>
      <c r="D34" s="220">
        <v>106.80598386373823</v>
      </c>
      <c r="E34" s="228">
        <v>333142</v>
      </c>
      <c r="F34" s="241">
        <v>317231</v>
      </c>
      <c r="G34" s="220">
        <v>105.01558800999902</v>
      </c>
      <c r="H34" s="228">
        <v>2037603</v>
      </c>
      <c r="I34" s="241">
        <v>1881588</v>
      </c>
      <c r="J34" s="220">
        <v>108.29166640093368</v>
      </c>
      <c r="K34" s="228">
        <v>2394938</v>
      </c>
      <c r="L34" s="241">
        <v>2263181</v>
      </c>
      <c r="M34" s="220">
        <v>105.8217614941094</v>
      </c>
      <c r="O34" s="151"/>
      <c r="P34" s="151"/>
      <c r="Q34" s="133"/>
      <c r="R34" s="151"/>
      <c r="S34" s="151"/>
      <c r="T34" s="133"/>
      <c r="U34" s="151"/>
      <c r="V34" s="151"/>
      <c r="W34" s="133"/>
      <c r="X34" s="151"/>
      <c r="Y34" s="151"/>
      <c r="Z34" s="133"/>
    </row>
    <row r="35" spans="1:26" s="19" customFormat="1">
      <c r="A35" s="161" t="s">
        <v>150</v>
      </c>
      <c r="B35" s="228">
        <v>407788</v>
      </c>
      <c r="C35" s="227">
        <v>392948</v>
      </c>
      <c r="D35" s="220">
        <v>103.77658112523795</v>
      </c>
      <c r="E35" s="228">
        <v>13342</v>
      </c>
      <c r="F35" s="228">
        <v>10412</v>
      </c>
      <c r="G35" s="220">
        <v>128.1406069919324</v>
      </c>
      <c r="H35" s="228">
        <v>234297</v>
      </c>
      <c r="I35" s="228">
        <v>228842</v>
      </c>
      <c r="J35" s="220">
        <v>102.38374074689088</v>
      </c>
      <c r="K35" s="228">
        <v>160149</v>
      </c>
      <c r="L35" s="228">
        <v>153694</v>
      </c>
      <c r="M35" s="220">
        <v>104.19990370476401</v>
      </c>
      <c r="O35" s="151"/>
      <c r="P35" s="151"/>
      <c r="Q35" s="133"/>
      <c r="R35" s="151"/>
      <c r="S35" s="151"/>
      <c r="T35" s="133"/>
      <c r="U35" s="151"/>
      <c r="V35" s="151"/>
      <c r="W35" s="133"/>
      <c r="X35" s="151"/>
      <c r="Y35" s="151"/>
      <c r="Z35" s="133"/>
    </row>
    <row r="36" spans="1:26" s="19" customFormat="1">
      <c r="A36" s="18" t="s">
        <v>56</v>
      </c>
      <c r="B36" s="228">
        <v>232977</v>
      </c>
      <c r="C36" s="227">
        <v>228850</v>
      </c>
      <c r="D36" s="220">
        <v>101.80336464933362</v>
      </c>
      <c r="E36" s="228">
        <v>44567</v>
      </c>
      <c r="F36" s="228">
        <v>53395</v>
      </c>
      <c r="G36" s="220">
        <v>83.466616724412404</v>
      </c>
      <c r="H36" s="228">
        <v>56417</v>
      </c>
      <c r="I36" s="228">
        <v>54644</v>
      </c>
      <c r="J36" s="220">
        <v>103.2446380206427</v>
      </c>
      <c r="K36" s="228">
        <v>131993</v>
      </c>
      <c r="L36" s="228">
        <v>120811</v>
      </c>
      <c r="M36" s="220">
        <v>109.2557796889356</v>
      </c>
      <c r="O36" s="151"/>
      <c r="P36" s="151"/>
      <c r="Q36" s="133"/>
      <c r="R36" s="151"/>
      <c r="S36" s="151"/>
      <c r="T36" s="133"/>
      <c r="U36" s="151"/>
      <c r="V36" s="151"/>
      <c r="W36" s="133"/>
      <c r="X36" s="151"/>
      <c r="Y36" s="151"/>
      <c r="Z36" s="133"/>
    </row>
    <row r="37" spans="1:26" s="19" customFormat="1">
      <c r="A37" s="18" t="s">
        <v>57</v>
      </c>
      <c r="B37" s="228">
        <v>367060</v>
      </c>
      <c r="C37" s="227">
        <v>339565</v>
      </c>
      <c r="D37" s="220">
        <v>108.09712426192335</v>
      </c>
      <c r="E37" s="228">
        <v>27146</v>
      </c>
      <c r="F37" s="228">
        <v>27119</v>
      </c>
      <c r="G37" s="220">
        <v>100.09956119325933</v>
      </c>
      <c r="H37" s="228">
        <v>193352</v>
      </c>
      <c r="I37" s="228">
        <v>173313</v>
      </c>
      <c r="J37" s="220">
        <v>111.56231788729063</v>
      </c>
      <c r="K37" s="228">
        <v>146562</v>
      </c>
      <c r="L37" s="228">
        <v>139133</v>
      </c>
      <c r="M37" s="220">
        <v>105.33949530305536</v>
      </c>
      <c r="O37" s="151"/>
      <c r="P37" s="151"/>
      <c r="Q37" s="133"/>
      <c r="R37" s="151"/>
      <c r="S37" s="151"/>
      <c r="T37" s="133"/>
      <c r="U37" s="151"/>
      <c r="V37" s="151"/>
      <c r="W37" s="133"/>
      <c r="X37" s="151"/>
      <c r="Y37" s="151"/>
      <c r="Z37" s="133"/>
    </row>
    <row r="38" spans="1:26" s="19" customFormat="1">
      <c r="A38" s="18" t="s">
        <v>58</v>
      </c>
      <c r="B38" s="228">
        <v>411683</v>
      </c>
      <c r="C38" s="227">
        <v>357491</v>
      </c>
      <c r="D38" s="220">
        <v>115.15898302334884</v>
      </c>
      <c r="E38" s="228">
        <v>24688</v>
      </c>
      <c r="F38" s="228">
        <v>26644</v>
      </c>
      <c r="G38" s="220">
        <v>92.65875994595406</v>
      </c>
      <c r="H38" s="228">
        <v>176092</v>
      </c>
      <c r="I38" s="228">
        <v>151964</v>
      </c>
      <c r="J38" s="220">
        <v>115.87744465794529</v>
      </c>
      <c r="K38" s="228">
        <v>210903</v>
      </c>
      <c r="L38" s="228">
        <v>178883</v>
      </c>
      <c r="M38" s="220">
        <v>117.89996813559699</v>
      </c>
      <c r="O38" s="151"/>
      <c r="P38" s="151"/>
      <c r="Q38" s="133"/>
      <c r="R38" s="151"/>
      <c r="S38" s="151"/>
      <c r="T38" s="133"/>
      <c r="U38" s="151"/>
      <c r="V38" s="151"/>
      <c r="W38" s="133"/>
      <c r="X38" s="151"/>
      <c r="Y38" s="151"/>
      <c r="Z38" s="133"/>
    </row>
    <row r="39" spans="1:26" s="19" customFormat="1">
      <c r="A39" s="18" t="s">
        <v>59</v>
      </c>
      <c r="B39" s="228">
        <v>117932</v>
      </c>
      <c r="C39" s="227">
        <v>110265</v>
      </c>
      <c r="D39" s="220">
        <v>106.95324899106697</v>
      </c>
      <c r="E39" s="228">
        <v>970</v>
      </c>
      <c r="F39" s="228">
        <v>930</v>
      </c>
      <c r="G39" s="220">
        <v>104.3010752688172</v>
      </c>
      <c r="H39" s="228">
        <v>53353</v>
      </c>
      <c r="I39" s="228">
        <v>49474</v>
      </c>
      <c r="J39" s="220">
        <v>107.84048186926466</v>
      </c>
      <c r="K39" s="228">
        <v>63609</v>
      </c>
      <c r="L39" s="228">
        <v>59861</v>
      </c>
      <c r="M39" s="220">
        <v>106.26117171447187</v>
      </c>
      <c r="O39" s="151"/>
      <c r="P39" s="151"/>
      <c r="Q39" s="133"/>
      <c r="R39" s="151"/>
      <c r="S39" s="151"/>
      <c r="T39" s="133"/>
      <c r="U39" s="151"/>
      <c r="V39" s="151"/>
      <c r="W39" s="133"/>
      <c r="X39" s="151"/>
      <c r="Y39" s="151"/>
      <c r="Z39" s="133"/>
    </row>
    <row r="40" spans="1:26" s="14" customFormat="1">
      <c r="A40" s="18" t="s">
        <v>60</v>
      </c>
      <c r="B40" s="228">
        <v>425523</v>
      </c>
      <c r="C40" s="227">
        <v>391579</v>
      </c>
      <c r="D40" s="220">
        <v>108.66849345853582</v>
      </c>
      <c r="E40" s="228">
        <v>40435</v>
      </c>
      <c r="F40" s="228">
        <v>37550</v>
      </c>
      <c r="G40" s="220">
        <v>107.68308921438083</v>
      </c>
      <c r="H40" s="228">
        <v>276758</v>
      </c>
      <c r="I40" s="228">
        <v>254705</v>
      </c>
      <c r="J40" s="220">
        <v>108.65825170295047</v>
      </c>
      <c r="K40" s="228">
        <v>108330</v>
      </c>
      <c r="L40" s="228">
        <v>99324</v>
      </c>
      <c r="M40" s="220">
        <v>109.06729491361604</v>
      </c>
      <c r="O40" s="151"/>
      <c r="P40" s="151"/>
      <c r="Q40" s="133"/>
      <c r="R40" s="151"/>
      <c r="S40" s="151"/>
      <c r="T40" s="133"/>
      <c r="U40" s="151"/>
      <c r="V40" s="151"/>
      <c r="W40" s="133"/>
      <c r="X40" s="151"/>
      <c r="Y40" s="151"/>
      <c r="Z40" s="133"/>
    </row>
    <row r="41" spans="1:26" s="14" customFormat="1">
      <c r="A41" s="18" t="s">
        <v>61</v>
      </c>
      <c r="B41" s="228">
        <v>228020</v>
      </c>
      <c r="C41" s="227">
        <v>219830</v>
      </c>
      <c r="D41" s="220">
        <v>103.72560615020699</v>
      </c>
      <c r="E41" s="228">
        <v>9336</v>
      </c>
      <c r="F41" s="228">
        <v>9335</v>
      </c>
      <c r="G41" s="220">
        <v>100.01071237279058</v>
      </c>
      <c r="H41" s="228">
        <v>94199</v>
      </c>
      <c r="I41" s="228">
        <v>92121</v>
      </c>
      <c r="J41" s="220">
        <v>102.25572887832308</v>
      </c>
      <c r="K41" s="228">
        <v>124485</v>
      </c>
      <c r="L41" s="228">
        <v>118374</v>
      </c>
      <c r="M41" s="220">
        <v>105.162451213949</v>
      </c>
      <c r="O41" s="151"/>
      <c r="P41" s="151"/>
      <c r="Q41" s="133"/>
      <c r="R41" s="151"/>
      <c r="S41" s="151"/>
      <c r="T41" s="133"/>
      <c r="U41" s="151"/>
      <c r="V41" s="151"/>
      <c r="W41" s="133"/>
      <c r="X41" s="151"/>
      <c r="Y41" s="151"/>
      <c r="Z41" s="133"/>
    </row>
    <row r="42" spans="1:26" s="14" customFormat="1">
      <c r="A42" s="18" t="s">
        <v>151</v>
      </c>
      <c r="B42" s="228">
        <v>275076</v>
      </c>
      <c r="C42" s="227">
        <v>254806</v>
      </c>
      <c r="D42" s="220">
        <v>107.95507170160828</v>
      </c>
      <c r="E42" s="228">
        <v>12855</v>
      </c>
      <c r="F42" s="228">
        <v>11728</v>
      </c>
      <c r="G42" s="220">
        <v>109.60948158253751</v>
      </c>
      <c r="H42" s="228">
        <v>129386</v>
      </c>
      <c r="I42" s="228">
        <v>119912</v>
      </c>
      <c r="J42" s="220">
        <v>107.90079391553806</v>
      </c>
      <c r="K42" s="228">
        <v>132835</v>
      </c>
      <c r="L42" s="228">
        <v>123166</v>
      </c>
      <c r="M42" s="220">
        <v>107.85038078690548</v>
      </c>
      <c r="O42" s="151"/>
      <c r="P42" s="151"/>
      <c r="Q42" s="133"/>
      <c r="R42" s="151"/>
      <c r="S42" s="151"/>
      <c r="T42" s="133"/>
      <c r="U42" s="151"/>
      <c r="V42" s="151"/>
      <c r="W42" s="133"/>
      <c r="X42" s="151"/>
      <c r="Y42" s="151"/>
      <c r="Z42" s="133"/>
    </row>
    <row r="43" spans="1:26" s="14" customFormat="1">
      <c r="A43" s="18" t="s">
        <v>62</v>
      </c>
      <c r="B43" s="228">
        <v>267156</v>
      </c>
      <c r="C43" s="227">
        <v>260521</v>
      </c>
      <c r="D43" s="220">
        <v>102.54681964217855</v>
      </c>
      <c r="E43" s="228">
        <v>11283</v>
      </c>
      <c r="F43" s="228">
        <v>11181</v>
      </c>
      <c r="G43" s="220">
        <v>100.91226187281997</v>
      </c>
      <c r="H43" s="228">
        <v>149435</v>
      </c>
      <c r="I43" s="228">
        <v>142696</v>
      </c>
      <c r="J43" s="220">
        <v>104.7226271233952</v>
      </c>
      <c r="K43" s="228">
        <v>106438</v>
      </c>
      <c r="L43" s="228">
        <v>106644</v>
      </c>
      <c r="M43" s="220">
        <v>99.806833952214845</v>
      </c>
      <c r="O43" s="151"/>
      <c r="P43" s="151"/>
      <c r="Q43" s="133"/>
      <c r="R43" s="151"/>
      <c r="S43" s="151"/>
      <c r="T43" s="133"/>
      <c r="U43" s="151"/>
      <c r="V43" s="151"/>
      <c r="W43" s="133"/>
      <c r="X43" s="151"/>
      <c r="Y43" s="151"/>
      <c r="Z43" s="133"/>
    </row>
    <row r="44" spans="1:26" s="14" customFormat="1" ht="14.25" customHeight="1">
      <c r="A44" s="18" t="s">
        <v>63</v>
      </c>
      <c r="B44" s="228">
        <v>249328</v>
      </c>
      <c r="C44" s="227">
        <v>232998</v>
      </c>
      <c r="D44" s="220">
        <v>107.00864385102018</v>
      </c>
      <c r="E44" s="228">
        <v>36910</v>
      </c>
      <c r="F44" s="228">
        <v>36571</v>
      </c>
      <c r="G44" s="220">
        <v>100.92696398785922</v>
      </c>
      <c r="H44" s="228">
        <v>75724</v>
      </c>
      <c r="I44" s="228">
        <v>70512</v>
      </c>
      <c r="J44" s="220">
        <v>107.39164964828683</v>
      </c>
      <c r="K44" s="228">
        <v>136694</v>
      </c>
      <c r="L44" s="228">
        <v>125915</v>
      </c>
      <c r="M44" s="220">
        <v>108.56053687011078</v>
      </c>
      <c r="O44" s="151"/>
      <c r="P44" s="151"/>
      <c r="Q44" s="133"/>
      <c r="R44" s="151"/>
      <c r="S44" s="151"/>
      <c r="T44" s="133"/>
      <c r="U44" s="151"/>
      <c r="V44" s="151"/>
      <c r="W44" s="133"/>
      <c r="X44" s="151"/>
      <c r="Y44" s="151"/>
      <c r="Z44" s="133"/>
    </row>
    <row r="45" spans="1:26" s="19" customFormat="1" ht="14.25" customHeight="1">
      <c r="A45" s="18" t="s">
        <v>64</v>
      </c>
      <c r="B45" s="228">
        <v>243275</v>
      </c>
      <c r="C45" s="227">
        <v>224998</v>
      </c>
      <c r="D45" s="220">
        <v>108.12318331718504</v>
      </c>
      <c r="E45" s="228">
        <v>1257</v>
      </c>
      <c r="F45" s="228">
        <v>1093</v>
      </c>
      <c r="G45" s="220">
        <v>115.00457456541628</v>
      </c>
      <c r="H45" s="228">
        <v>104151</v>
      </c>
      <c r="I45" s="228">
        <v>98573</v>
      </c>
      <c r="J45" s="220">
        <v>105.65875036774777</v>
      </c>
      <c r="K45" s="228">
        <v>137867</v>
      </c>
      <c r="L45" s="228">
        <v>125332</v>
      </c>
      <c r="M45" s="220">
        <v>110.00143618549134</v>
      </c>
      <c r="O45" s="151"/>
      <c r="P45" s="151"/>
      <c r="Q45" s="133"/>
      <c r="R45" s="151"/>
      <c r="S45" s="151"/>
      <c r="T45" s="133"/>
      <c r="U45" s="151"/>
      <c r="V45" s="151"/>
      <c r="W45" s="133"/>
      <c r="X45" s="151"/>
      <c r="Y45" s="151"/>
      <c r="Z45" s="133"/>
    </row>
    <row r="46" spans="1:26" s="14" customFormat="1" ht="14.25" customHeight="1">
      <c r="A46" s="18" t="s">
        <v>65</v>
      </c>
      <c r="B46" s="228">
        <v>15224</v>
      </c>
      <c r="C46" s="227">
        <v>15593</v>
      </c>
      <c r="D46" s="220">
        <v>97.633553517604057</v>
      </c>
      <c r="E46" s="222" t="s">
        <v>157</v>
      </c>
      <c r="F46" s="222" t="s">
        <v>157</v>
      </c>
      <c r="G46" s="222" t="s">
        <v>157</v>
      </c>
      <c r="H46" s="228">
        <v>5294</v>
      </c>
      <c r="I46" s="228">
        <v>5365</v>
      </c>
      <c r="J46" s="220">
        <v>98.676607642124878</v>
      </c>
      <c r="K46" s="228">
        <v>9930</v>
      </c>
      <c r="L46" s="228">
        <v>10228</v>
      </c>
      <c r="M46" s="220">
        <v>97.086429409464216</v>
      </c>
      <c r="O46" s="151"/>
      <c r="P46" s="151"/>
      <c r="Q46" s="133"/>
      <c r="R46" s="151"/>
      <c r="S46" s="151"/>
      <c r="T46" s="133"/>
      <c r="U46" s="151"/>
      <c r="V46" s="151"/>
      <c r="W46" s="133"/>
      <c r="X46" s="151"/>
      <c r="Y46" s="151"/>
      <c r="Z46" s="133"/>
    </row>
    <row r="47" spans="1:26" s="14" customFormat="1" ht="14.25" customHeight="1">
      <c r="A47" s="18" t="s">
        <v>66</v>
      </c>
      <c r="B47" s="228">
        <v>274732</v>
      </c>
      <c r="C47" s="227">
        <v>256877</v>
      </c>
      <c r="D47" s="220">
        <v>106.95079746337741</v>
      </c>
      <c r="E47" s="228">
        <v>30641</v>
      </c>
      <c r="F47" s="228">
        <v>26082</v>
      </c>
      <c r="G47" s="220">
        <v>117.47948776934285</v>
      </c>
      <c r="H47" s="228">
        <v>125194</v>
      </c>
      <c r="I47" s="228">
        <v>120680</v>
      </c>
      <c r="J47" s="220">
        <v>103.74047066622471</v>
      </c>
      <c r="K47" s="228">
        <v>118897</v>
      </c>
      <c r="L47" s="228">
        <v>110115</v>
      </c>
      <c r="M47" s="220">
        <v>107.97529855151433</v>
      </c>
      <c r="O47" s="151"/>
      <c r="P47" s="151"/>
      <c r="Q47" s="133"/>
      <c r="R47" s="151"/>
      <c r="S47" s="151"/>
      <c r="T47" s="133"/>
      <c r="U47" s="151"/>
      <c r="V47" s="151"/>
      <c r="W47" s="133"/>
      <c r="X47" s="151"/>
      <c r="Y47" s="151"/>
      <c r="Z47" s="133"/>
    </row>
    <row r="48" spans="1:26" s="14" customFormat="1" ht="14.25" customHeight="1">
      <c r="A48" s="18" t="s">
        <v>67</v>
      </c>
      <c r="B48" s="228">
        <v>223788</v>
      </c>
      <c r="C48" s="227">
        <v>208763</v>
      </c>
      <c r="D48" s="220">
        <v>107.19715658426061</v>
      </c>
      <c r="E48" s="228">
        <v>46186</v>
      </c>
      <c r="F48" s="228">
        <v>43286</v>
      </c>
      <c r="G48" s="220">
        <v>106.69962574504459</v>
      </c>
      <c r="H48" s="228">
        <v>40577</v>
      </c>
      <c r="I48" s="228">
        <v>41870</v>
      </c>
      <c r="J48" s="220">
        <v>96.911870074038688</v>
      </c>
      <c r="K48" s="228">
        <v>137025</v>
      </c>
      <c r="L48" s="228">
        <v>123607</v>
      </c>
      <c r="M48" s="220">
        <v>110.85537226856084</v>
      </c>
      <c r="O48" s="151"/>
      <c r="P48" s="151"/>
      <c r="Q48" s="133"/>
      <c r="R48" s="151"/>
      <c r="S48" s="151"/>
      <c r="T48" s="133"/>
      <c r="U48" s="151"/>
      <c r="V48" s="151"/>
      <c r="W48" s="133"/>
      <c r="X48" s="151"/>
      <c r="Y48" s="151"/>
      <c r="Z48" s="133"/>
    </row>
    <row r="49" spans="1:26" s="14" customFormat="1" ht="14.25" customHeight="1">
      <c r="A49" s="18" t="s">
        <v>68</v>
      </c>
      <c r="B49" s="228">
        <v>639423</v>
      </c>
      <c r="C49" s="227">
        <v>593251</v>
      </c>
      <c r="D49" s="220">
        <v>107.782877736405</v>
      </c>
      <c r="E49" s="228">
        <v>21472</v>
      </c>
      <c r="F49" s="228">
        <v>10851</v>
      </c>
      <c r="G49" s="220">
        <v>197.88037968850799</v>
      </c>
      <c r="H49" s="228">
        <v>133322</v>
      </c>
      <c r="I49" s="228">
        <v>95506</v>
      </c>
      <c r="J49" s="220">
        <v>139.59541808891589</v>
      </c>
      <c r="K49" s="228">
        <v>484629</v>
      </c>
      <c r="L49" s="228">
        <v>486894</v>
      </c>
      <c r="M49" s="220">
        <v>99.534806343885947</v>
      </c>
      <c r="O49" s="151"/>
      <c r="P49" s="151"/>
      <c r="Q49" s="133"/>
      <c r="R49" s="151"/>
      <c r="S49" s="151"/>
      <c r="T49" s="133"/>
      <c r="U49" s="151"/>
      <c r="V49" s="151"/>
      <c r="W49" s="133"/>
      <c r="X49" s="151"/>
      <c r="Y49" s="151"/>
      <c r="Z49" s="133"/>
    </row>
    <row r="50" spans="1:26" s="14" customFormat="1" ht="14.25" customHeight="1">
      <c r="A50" s="18" t="s">
        <v>152</v>
      </c>
      <c r="B50" s="228">
        <v>107306</v>
      </c>
      <c r="C50" s="227">
        <v>101232</v>
      </c>
      <c r="D50" s="220">
        <v>106.00007902639481</v>
      </c>
      <c r="E50" s="228">
        <v>570</v>
      </c>
      <c r="F50" s="228">
        <v>521</v>
      </c>
      <c r="G50" s="220">
        <v>109.40499040307101</v>
      </c>
      <c r="H50" s="228">
        <v>73468</v>
      </c>
      <c r="I50" s="228">
        <v>69075</v>
      </c>
      <c r="J50" s="220">
        <v>106.35975389069851</v>
      </c>
      <c r="K50" s="228">
        <v>33268</v>
      </c>
      <c r="L50" s="228">
        <v>31636</v>
      </c>
      <c r="M50" s="220">
        <v>105.15867998482742</v>
      </c>
      <c r="O50" s="151"/>
      <c r="P50" s="151"/>
      <c r="Q50" s="133"/>
      <c r="R50" s="151"/>
      <c r="S50" s="151"/>
      <c r="T50" s="133"/>
      <c r="U50" s="151"/>
      <c r="V50" s="151"/>
      <c r="W50" s="133"/>
      <c r="X50" s="151"/>
      <c r="Y50" s="151"/>
      <c r="Z50" s="133"/>
    </row>
    <row r="51" spans="1:26" s="14" customFormat="1" ht="14.25" customHeight="1">
      <c r="A51" s="18" t="s">
        <v>70</v>
      </c>
      <c r="B51" s="228">
        <v>246394</v>
      </c>
      <c r="C51" s="227">
        <v>241133</v>
      </c>
      <c r="D51" s="220">
        <v>102.18178349707424</v>
      </c>
      <c r="E51" s="228">
        <v>7153</v>
      </c>
      <c r="F51" s="228">
        <v>8134</v>
      </c>
      <c r="G51" s="220">
        <v>87.939513154659451</v>
      </c>
      <c r="H51" s="228">
        <v>113335</v>
      </c>
      <c r="I51" s="228">
        <v>108674</v>
      </c>
      <c r="J51" s="220">
        <v>104.28897436369324</v>
      </c>
      <c r="K51" s="228">
        <v>125906</v>
      </c>
      <c r="L51" s="228">
        <v>124325</v>
      </c>
      <c r="M51" s="220">
        <v>101.27166700180976</v>
      </c>
      <c r="O51" s="151"/>
      <c r="P51" s="151"/>
      <c r="Q51" s="133"/>
      <c r="R51" s="151"/>
      <c r="S51" s="151"/>
      <c r="T51" s="133"/>
      <c r="U51" s="151"/>
      <c r="V51" s="151"/>
      <c r="W51" s="133"/>
      <c r="X51" s="151"/>
      <c r="Y51" s="151"/>
      <c r="Z51" s="133"/>
    </row>
    <row r="52" spans="1:26" s="14" customFormat="1" ht="12" customHeight="1">
      <c r="A52" s="18" t="s">
        <v>153</v>
      </c>
      <c r="B52" s="228">
        <v>192</v>
      </c>
      <c r="C52" s="227">
        <v>181</v>
      </c>
      <c r="D52" s="220">
        <v>106.07734806629834</v>
      </c>
      <c r="E52" s="222" t="s">
        <v>157</v>
      </c>
      <c r="F52" s="222" t="s">
        <v>157</v>
      </c>
      <c r="G52" s="222" t="s">
        <v>157</v>
      </c>
      <c r="H52" s="222" t="s">
        <v>157</v>
      </c>
      <c r="I52" s="222" t="s">
        <v>157</v>
      </c>
      <c r="J52" s="222" t="s">
        <v>157</v>
      </c>
      <c r="K52" s="228">
        <v>192</v>
      </c>
      <c r="L52" s="228">
        <v>181</v>
      </c>
      <c r="M52" s="220">
        <v>106.07734806629834</v>
      </c>
      <c r="O52" s="151"/>
      <c r="P52" s="151"/>
      <c r="Q52" s="133"/>
      <c r="R52" s="151"/>
      <c r="S52" s="151"/>
      <c r="T52" s="133"/>
      <c r="U52" s="151"/>
      <c r="V52" s="151"/>
      <c r="W52" s="133"/>
      <c r="X52" s="151"/>
      <c r="Y52" s="151"/>
      <c r="Z52" s="133"/>
    </row>
    <row r="53" spans="1:26" s="14" customFormat="1">
      <c r="A53" s="18" t="s">
        <v>71</v>
      </c>
      <c r="B53" s="228">
        <v>1009</v>
      </c>
      <c r="C53" s="227">
        <v>1047</v>
      </c>
      <c r="D53" s="220">
        <v>96.370582617000949</v>
      </c>
      <c r="E53" s="222" t="s">
        <v>157</v>
      </c>
      <c r="F53" s="222" t="s">
        <v>157</v>
      </c>
      <c r="G53" s="222" t="s">
        <v>157</v>
      </c>
      <c r="H53" s="222" t="s">
        <v>157</v>
      </c>
      <c r="I53" s="228" t="s">
        <v>157</v>
      </c>
      <c r="J53" s="222" t="s">
        <v>157</v>
      </c>
      <c r="K53" s="228">
        <v>1009</v>
      </c>
      <c r="L53" s="228">
        <v>1047</v>
      </c>
      <c r="M53" s="220">
        <v>96.370582617000949</v>
      </c>
      <c r="O53" s="151"/>
      <c r="P53" s="151"/>
      <c r="Q53" s="133"/>
      <c r="R53" s="151"/>
      <c r="S53" s="151"/>
      <c r="T53" s="133"/>
      <c r="U53" s="131"/>
      <c r="V53" s="131"/>
      <c r="W53" s="131"/>
      <c r="X53" s="151"/>
      <c r="Y53" s="151"/>
      <c r="Z53" s="133"/>
    </row>
    <row r="54" spans="1:26" s="14" customFormat="1">
      <c r="A54" s="15" t="s">
        <v>72</v>
      </c>
      <c r="B54" s="230">
        <v>31797</v>
      </c>
      <c r="C54" s="229">
        <v>30072</v>
      </c>
      <c r="D54" s="223">
        <v>105.73623304070232</v>
      </c>
      <c r="E54" s="230">
        <v>4331</v>
      </c>
      <c r="F54" s="230">
        <v>2399</v>
      </c>
      <c r="G54" s="223">
        <v>180.53355564818673</v>
      </c>
      <c r="H54" s="230">
        <v>3249</v>
      </c>
      <c r="I54" s="230">
        <v>3662</v>
      </c>
      <c r="J54" s="223">
        <v>88.722009830693622</v>
      </c>
      <c r="K54" s="230">
        <v>24217</v>
      </c>
      <c r="L54" s="230">
        <v>24011</v>
      </c>
      <c r="M54" s="223">
        <v>100.85794011078255</v>
      </c>
      <c r="O54" s="151"/>
      <c r="P54" s="151"/>
      <c r="Q54" s="133"/>
      <c r="R54" s="151"/>
      <c r="S54" s="151"/>
      <c r="T54" s="133"/>
      <c r="U54" s="151"/>
      <c r="V54" s="151"/>
      <c r="W54" s="133"/>
      <c r="X54" s="151"/>
      <c r="Y54" s="151"/>
      <c r="Z54" s="133"/>
    </row>
    <row r="56" spans="1:26">
      <c r="A56" s="370" t="s">
        <v>207</v>
      </c>
      <c r="B56" s="370"/>
      <c r="C56" s="370"/>
      <c r="D56" s="370"/>
      <c r="E56" s="370"/>
      <c r="F56" s="370"/>
      <c r="G56" s="370"/>
      <c r="H56" s="370"/>
      <c r="I56" s="370"/>
      <c r="J56" s="370"/>
      <c r="K56" s="370"/>
      <c r="L56" s="370"/>
      <c r="M56" s="370"/>
      <c r="N56" s="370"/>
      <c r="O56" s="370"/>
      <c r="P56" s="370"/>
      <c r="Q56" s="370"/>
      <c r="R56" s="370"/>
      <c r="S56" s="370"/>
    </row>
    <row r="57" spans="1:26">
      <c r="A57" s="76"/>
      <c r="B57" s="42"/>
      <c r="C57" s="42"/>
      <c r="D57" s="42"/>
      <c r="E57" s="75"/>
      <c r="F57" s="75"/>
      <c r="G57" s="42"/>
      <c r="H57" s="75"/>
      <c r="I57" s="75"/>
      <c r="J57" s="42"/>
      <c r="K57" s="75"/>
      <c r="L57" s="75"/>
      <c r="M57" s="42"/>
      <c r="N57" s="42"/>
      <c r="O57" s="42"/>
      <c r="P57"/>
      <c r="Q57" s="75"/>
      <c r="R57" s="75"/>
      <c r="S57" s="74" t="s">
        <v>119</v>
      </c>
    </row>
    <row r="58" spans="1:26" ht="12.75" customHeight="1">
      <c r="A58" s="397"/>
      <c r="B58" s="400" t="s">
        <v>28</v>
      </c>
      <c r="C58" s="401"/>
      <c r="D58" s="401"/>
      <c r="E58" s="401"/>
      <c r="F58" s="401"/>
      <c r="G58" s="401"/>
      <c r="H58" s="401"/>
      <c r="I58" s="401"/>
      <c r="J58" s="402"/>
      <c r="K58" s="400" t="s">
        <v>26</v>
      </c>
      <c r="L58" s="401"/>
      <c r="M58" s="401"/>
      <c r="N58" s="401"/>
      <c r="O58" s="401"/>
      <c r="P58" s="401"/>
      <c r="Q58" s="401"/>
      <c r="R58" s="401"/>
      <c r="S58" s="401"/>
    </row>
    <row r="59" spans="1:26" ht="12.75" customHeight="1">
      <c r="A59" s="398"/>
      <c r="B59" s="403"/>
      <c r="C59" s="404"/>
      <c r="D59" s="404"/>
      <c r="E59" s="404"/>
      <c r="F59" s="404"/>
      <c r="G59" s="404"/>
      <c r="H59" s="404"/>
      <c r="I59" s="404"/>
      <c r="J59" s="405"/>
      <c r="K59" s="367" t="s">
        <v>29</v>
      </c>
      <c r="L59" s="406"/>
      <c r="M59" s="406"/>
      <c r="N59" s="406"/>
      <c r="O59" s="406"/>
      <c r="P59" s="406"/>
      <c r="Q59" s="406"/>
      <c r="R59" s="406"/>
      <c r="S59" s="406"/>
    </row>
    <row r="60" spans="1:26" ht="27.75" customHeight="1">
      <c r="A60" s="398"/>
      <c r="B60" s="367" t="s">
        <v>141</v>
      </c>
      <c r="C60" s="407"/>
      <c r="D60" s="411" t="s">
        <v>146</v>
      </c>
      <c r="E60" s="367" t="s">
        <v>142</v>
      </c>
      <c r="F60" s="371"/>
      <c r="G60" s="411" t="s">
        <v>145</v>
      </c>
      <c r="H60" s="413" t="s">
        <v>143</v>
      </c>
      <c r="I60" s="413"/>
      <c r="J60" s="413" t="s">
        <v>144</v>
      </c>
      <c r="K60" s="408" t="s">
        <v>141</v>
      </c>
      <c r="L60" s="409"/>
      <c r="M60" s="414" t="s">
        <v>146</v>
      </c>
      <c r="N60" s="408" t="s">
        <v>142</v>
      </c>
      <c r="O60" s="416"/>
      <c r="P60" s="417" t="s">
        <v>145</v>
      </c>
      <c r="Q60" s="413" t="s">
        <v>143</v>
      </c>
      <c r="R60" s="413"/>
      <c r="S60" s="410" t="s">
        <v>144</v>
      </c>
    </row>
    <row r="61" spans="1:26" ht="37.5" customHeight="1">
      <c r="A61" s="399"/>
      <c r="B61" s="189" t="s">
        <v>112</v>
      </c>
      <c r="C61" s="189" t="s">
        <v>147</v>
      </c>
      <c r="D61" s="412"/>
      <c r="E61" s="189" t="s">
        <v>112</v>
      </c>
      <c r="F61" s="189" t="s">
        <v>147</v>
      </c>
      <c r="G61" s="412"/>
      <c r="H61" s="139" t="s">
        <v>112</v>
      </c>
      <c r="I61" s="139" t="s">
        <v>147</v>
      </c>
      <c r="J61" s="413"/>
      <c r="K61" s="140" t="s">
        <v>112</v>
      </c>
      <c r="L61" s="140" t="s">
        <v>147</v>
      </c>
      <c r="M61" s="415"/>
      <c r="N61" s="140" t="s">
        <v>112</v>
      </c>
      <c r="O61" s="140" t="s">
        <v>147</v>
      </c>
      <c r="P61" s="418"/>
      <c r="Q61" s="139" t="s">
        <v>112</v>
      </c>
      <c r="R61" s="139" t="s">
        <v>147</v>
      </c>
      <c r="S61" s="410"/>
    </row>
    <row r="62" spans="1:26">
      <c r="A62" s="20" t="s">
        <v>55</v>
      </c>
      <c r="B62" s="130">
        <v>4827394</v>
      </c>
      <c r="C62" s="130">
        <v>2770544</v>
      </c>
      <c r="D62" s="133">
        <v>56.1</v>
      </c>
      <c r="E62" s="130">
        <v>1134578</v>
      </c>
      <c r="F62" s="130">
        <v>533766</v>
      </c>
      <c r="G62" s="133">
        <v>13.2</v>
      </c>
      <c r="H62" s="130">
        <v>2646880</v>
      </c>
      <c r="I62" s="130">
        <v>1461373</v>
      </c>
      <c r="J62" s="133">
        <v>30.7</v>
      </c>
      <c r="K62" s="130">
        <v>288816</v>
      </c>
      <c r="L62" s="130">
        <v>126180</v>
      </c>
      <c r="M62" s="133">
        <v>33.4</v>
      </c>
      <c r="N62" s="130">
        <v>406974</v>
      </c>
      <c r="O62" s="130">
        <v>139208</v>
      </c>
      <c r="P62" s="133">
        <v>47.1</v>
      </c>
      <c r="Q62" s="130">
        <v>168740</v>
      </c>
      <c r="R62" s="130">
        <v>67754</v>
      </c>
      <c r="S62" s="133">
        <v>19.5</v>
      </c>
    </row>
    <row r="63" spans="1:26">
      <c r="A63" s="161" t="s">
        <v>150</v>
      </c>
      <c r="B63" s="130">
        <v>45415</v>
      </c>
      <c r="C63" s="130">
        <v>27633</v>
      </c>
      <c r="D63" s="133">
        <v>6.5</v>
      </c>
      <c r="E63" s="130">
        <v>39222</v>
      </c>
      <c r="F63" s="130">
        <v>20681</v>
      </c>
      <c r="G63" s="133">
        <v>5.6</v>
      </c>
      <c r="H63" s="130">
        <v>611981</v>
      </c>
      <c r="I63" s="130">
        <v>359474</v>
      </c>
      <c r="J63" s="133">
        <v>87.9</v>
      </c>
      <c r="K63" s="130">
        <v>4102</v>
      </c>
      <c r="L63" s="130">
        <v>1775</v>
      </c>
      <c r="M63" s="133">
        <v>13.2</v>
      </c>
      <c r="N63" s="130">
        <v>13262</v>
      </c>
      <c r="O63" s="130">
        <v>6336</v>
      </c>
      <c r="P63" s="133">
        <v>42.8</v>
      </c>
      <c r="Q63" s="130">
        <v>13648</v>
      </c>
      <c r="R63" s="130">
        <v>5231</v>
      </c>
      <c r="S63" s="133">
        <v>44</v>
      </c>
    </row>
    <row r="64" spans="1:26">
      <c r="A64" s="18" t="s">
        <v>56</v>
      </c>
      <c r="B64" s="130">
        <v>303357</v>
      </c>
      <c r="C64" s="130">
        <v>168531</v>
      </c>
      <c r="D64" s="133">
        <v>66.900000000000006</v>
      </c>
      <c r="E64" s="130">
        <v>130045</v>
      </c>
      <c r="F64" s="130">
        <v>54724</v>
      </c>
      <c r="G64" s="133">
        <v>28.7</v>
      </c>
      <c r="H64" s="130">
        <v>19818</v>
      </c>
      <c r="I64" s="130">
        <v>9722</v>
      </c>
      <c r="J64" s="133">
        <v>4.4000000000000004</v>
      </c>
      <c r="K64" s="130">
        <v>40677</v>
      </c>
      <c r="L64" s="130">
        <v>17755</v>
      </c>
      <c r="M64" s="133">
        <v>32</v>
      </c>
      <c r="N64" s="130">
        <v>82056</v>
      </c>
      <c r="O64" s="130">
        <v>25482</v>
      </c>
      <c r="P64" s="133">
        <v>64.599999999999994</v>
      </c>
      <c r="Q64" s="130">
        <v>4226</v>
      </c>
      <c r="R64" s="130">
        <v>1330</v>
      </c>
      <c r="S64" s="133">
        <v>3.3</v>
      </c>
    </row>
    <row r="65" spans="1:19">
      <c r="A65" s="18" t="s">
        <v>57</v>
      </c>
      <c r="B65" s="130">
        <v>361934</v>
      </c>
      <c r="C65" s="130">
        <v>204460</v>
      </c>
      <c r="D65" s="133">
        <v>54.1</v>
      </c>
      <c r="E65" s="130">
        <v>18886</v>
      </c>
      <c r="F65" s="130">
        <v>8012</v>
      </c>
      <c r="G65" s="133">
        <v>2.8</v>
      </c>
      <c r="H65" s="130">
        <v>288365</v>
      </c>
      <c r="I65" s="130">
        <v>154588</v>
      </c>
      <c r="J65" s="133">
        <v>43.1</v>
      </c>
      <c r="K65" s="130">
        <v>10121</v>
      </c>
      <c r="L65" s="130">
        <v>4850</v>
      </c>
      <c r="M65" s="133">
        <v>16.100000000000001</v>
      </c>
      <c r="N65" s="130">
        <v>18884</v>
      </c>
      <c r="O65" s="130">
        <v>8012</v>
      </c>
      <c r="P65" s="133">
        <v>30</v>
      </c>
      <c r="Q65" s="130">
        <v>33921</v>
      </c>
      <c r="R65" s="130">
        <v>14284</v>
      </c>
      <c r="S65" s="133">
        <v>53.9</v>
      </c>
    </row>
    <row r="66" spans="1:19">
      <c r="A66" s="18" t="s">
        <v>58</v>
      </c>
      <c r="B66" s="130">
        <v>324062</v>
      </c>
      <c r="C66" s="130">
        <v>212172</v>
      </c>
      <c r="D66" s="133">
        <v>49.3</v>
      </c>
      <c r="E66" s="130">
        <v>104084</v>
      </c>
      <c r="F66" s="130">
        <v>54461</v>
      </c>
      <c r="G66" s="133">
        <v>15.8</v>
      </c>
      <c r="H66" s="130">
        <v>229114</v>
      </c>
      <c r="I66" s="130">
        <v>145050</v>
      </c>
      <c r="J66" s="133">
        <v>34.9</v>
      </c>
      <c r="K66" s="130">
        <v>18504</v>
      </c>
      <c r="L66" s="130">
        <v>8446</v>
      </c>
      <c r="M66" s="133">
        <v>32.299999999999997</v>
      </c>
      <c r="N66" s="130">
        <v>34763</v>
      </c>
      <c r="O66" s="130">
        <v>14995</v>
      </c>
      <c r="P66" s="133">
        <v>60.7</v>
      </c>
      <c r="Q66" s="130">
        <v>3959</v>
      </c>
      <c r="R66" s="130">
        <v>1247</v>
      </c>
      <c r="S66" s="133">
        <v>6.9</v>
      </c>
    </row>
    <row r="67" spans="1:19">
      <c r="A67" s="18" t="s">
        <v>59</v>
      </c>
      <c r="B67" s="130">
        <v>735</v>
      </c>
      <c r="C67" s="130">
        <v>487</v>
      </c>
      <c r="D67" s="133">
        <v>0.4</v>
      </c>
      <c r="E67" s="130">
        <v>162</v>
      </c>
      <c r="F67" s="130">
        <v>16</v>
      </c>
      <c r="G67" s="133">
        <v>0.1</v>
      </c>
      <c r="H67" s="130">
        <v>202845</v>
      </c>
      <c r="I67" s="130">
        <v>117429</v>
      </c>
      <c r="J67" s="133">
        <v>99.6</v>
      </c>
      <c r="K67" s="130">
        <v>735</v>
      </c>
      <c r="L67" s="130">
        <v>487</v>
      </c>
      <c r="M67" s="133">
        <v>37.5</v>
      </c>
      <c r="N67" s="130">
        <v>162</v>
      </c>
      <c r="O67" s="130">
        <v>16</v>
      </c>
      <c r="P67" s="133">
        <v>8.3000000000000007</v>
      </c>
      <c r="Q67" s="130">
        <v>1062</v>
      </c>
      <c r="R67" s="130">
        <v>467</v>
      </c>
      <c r="S67" s="133">
        <v>54.2</v>
      </c>
    </row>
    <row r="68" spans="1:19">
      <c r="A68" s="18" t="s">
        <v>60</v>
      </c>
      <c r="B68" s="130">
        <v>6873</v>
      </c>
      <c r="C68" s="130">
        <v>4024</v>
      </c>
      <c r="D68" s="133">
        <v>0.8</v>
      </c>
      <c r="E68" s="130">
        <v>285225</v>
      </c>
      <c r="F68" s="130">
        <v>141839</v>
      </c>
      <c r="G68" s="133">
        <v>33.299999999999997</v>
      </c>
      <c r="H68" s="130">
        <v>564612</v>
      </c>
      <c r="I68" s="130">
        <v>279660</v>
      </c>
      <c r="J68" s="133">
        <v>65.900000000000006</v>
      </c>
      <c r="K68" s="130">
        <v>2604</v>
      </c>
      <c r="L68" s="130">
        <v>1153</v>
      </c>
      <c r="M68" s="133">
        <v>3</v>
      </c>
      <c r="N68" s="130">
        <v>32057</v>
      </c>
      <c r="O68" s="130">
        <v>10843</v>
      </c>
      <c r="P68" s="133">
        <v>37.200000000000003</v>
      </c>
      <c r="Q68" s="130">
        <v>51556</v>
      </c>
      <c r="R68" s="130">
        <v>28439</v>
      </c>
      <c r="S68" s="133">
        <v>59.8</v>
      </c>
    </row>
    <row r="69" spans="1:19">
      <c r="A69" s="18" t="s">
        <v>61</v>
      </c>
      <c r="B69" s="130">
        <v>386097</v>
      </c>
      <c r="C69" s="130">
        <v>175213</v>
      </c>
      <c r="D69" s="133">
        <v>72.8</v>
      </c>
      <c r="E69" s="130">
        <v>77537</v>
      </c>
      <c r="F69" s="130">
        <v>31060</v>
      </c>
      <c r="G69" s="133">
        <v>14.6</v>
      </c>
      <c r="H69" s="130">
        <v>66528</v>
      </c>
      <c r="I69" s="130">
        <v>21747</v>
      </c>
      <c r="J69" s="133">
        <v>12.5</v>
      </c>
      <c r="K69" s="130">
        <v>5727</v>
      </c>
      <c r="L69" s="130">
        <v>1426</v>
      </c>
      <c r="M69" s="133">
        <v>18.3</v>
      </c>
      <c r="N69" s="130">
        <v>17439</v>
      </c>
      <c r="O69" s="130">
        <v>7910</v>
      </c>
      <c r="P69" s="133">
        <v>55.8</v>
      </c>
      <c r="Q69" s="130">
        <v>8084</v>
      </c>
      <c r="R69" s="131" t="s">
        <v>157</v>
      </c>
      <c r="S69" s="133">
        <v>25.9</v>
      </c>
    </row>
    <row r="70" spans="1:19">
      <c r="A70" s="18" t="s">
        <v>151</v>
      </c>
      <c r="B70" s="130">
        <v>232095</v>
      </c>
      <c r="C70" s="130">
        <v>126640</v>
      </c>
      <c r="D70" s="133">
        <v>45</v>
      </c>
      <c r="E70" s="130">
        <v>116830</v>
      </c>
      <c r="F70" s="130">
        <v>55609</v>
      </c>
      <c r="G70" s="133">
        <v>22.7</v>
      </c>
      <c r="H70" s="130">
        <v>166598</v>
      </c>
      <c r="I70" s="130">
        <v>92827</v>
      </c>
      <c r="J70" s="133">
        <v>32.299999999999997</v>
      </c>
      <c r="K70" s="130">
        <v>8102</v>
      </c>
      <c r="L70" s="130">
        <v>3509</v>
      </c>
      <c r="M70" s="133">
        <v>25.3</v>
      </c>
      <c r="N70" s="130">
        <v>22170</v>
      </c>
      <c r="O70" s="130">
        <v>8560</v>
      </c>
      <c r="P70" s="133">
        <v>69.400000000000006</v>
      </c>
      <c r="Q70" s="130">
        <v>1695</v>
      </c>
      <c r="R70" s="130">
        <v>786</v>
      </c>
      <c r="S70" s="133">
        <v>5.3</v>
      </c>
    </row>
    <row r="71" spans="1:19">
      <c r="A71" s="18" t="s">
        <v>62</v>
      </c>
      <c r="B71" s="130">
        <v>364372</v>
      </c>
      <c r="C71" s="130">
        <v>204509</v>
      </c>
      <c r="D71" s="133">
        <v>74.900000000000006</v>
      </c>
      <c r="E71" s="130">
        <v>30805</v>
      </c>
      <c r="F71" s="130">
        <v>14526</v>
      </c>
      <c r="G71" s="133">
        <v>6.3</v>
      </c>
      <c r="H71" s="130">
        <v>91250</v>
      </c>
      <c r="I71" s="130">
        <v>48121</v>
      </c>
      <c r="J71" s="133">
        <v>18.8</v>
      </c>
      <c r="K71" s="130">
        <v>7602</v>
      </c>
      <c r="L71" s="130">
        <v>3981</v>
      </c>
      <c r="M71" s="133">
        <v>29.6</v>
      </c>
      <c r="N71" s="130">
        <v>15855</v>
      </c>
      <c r="O71" s="130">
        <v>6285</v>
      </c>
      <c r="P71" s="133">
        <v>61.8</v>
      </c>
      <c r="Q71" s="130">
        <v>2202</v>
      </c>
      <c r="R71" s="130">
        <v>1017</v>
      </c>
      <c r="S71" s="133">
        <v>8.6</v>
      </c>
    </row>
    <row r="72" spans="1:19">
      <c r="A72" s="18" t="s">
        <v>63</v>
      </c>
      <c r="B72" s="130">
        <v>361121</v>
      </c>
      <c r="C72" s="130">
        <v>203478</v>
      </c>
      <c r="D72" s="133">
        <v>75.7</v>
      </c>
      <c r="E72" s="130">
        <v>102560</v>
      </c>
      <c r="F72" s="130">
        <v>40985</v>
      </c>
      <c r="G72" s="133">
        <v>21.5</v>
      </c>
      <c r="H72" s="130">
        <v>13588</v>
      </c>
      <c r="I72" s="130">
        <v>4865</v>
      </c>
      <c r="J72" s="133">
        <v>2.8</v>
      </c>
      <c r="K72" s="130">
        <v>35884</v>
      </c>
      <c r="L72" s="130">
        <v>12072</v>
      </c>
      <c r="M72" s="133">
        <v>30.6</v>
      </c>
      <c r="N72" s="130">
        <v>71897</v>
      </c>
      <c r="O72" s="130">
        <v>21829</v>
      </c>
      <c r="P72" s="133">
        <v>61.3</v>
      </c>
      <c r="Q72" s="130">
        <v>9478</v>
      </c>
      <c r="R72" s="130">
        <v>3009</v>
      </c>
      <c r="S72" s="133">
        <v>8.1</v>
      </c>
    </row>
    <row r="73" spans="1:19">
      <c r="A73" s="18" t="s">
        <v>64</v>
      </c>
      <c r="B73" s="130">
        <v>390679</v>
      </c>
      <c r="C73" s="130">
        <v>232027</v>
      </c>
      <c r="D73" s="133">
        <v>95.4</v>
      </c>
      <c r="E73" s="130">
        <v>17027</v>
      </c>
      <c r="F73" s="130">
        <v>9284</v>
      </c>
      <c r="G73" s="133">
        <v>4.2</v>
      </c>
      <c r="H73" s="130">
        <v>1964</v>
      </c>
      <c r="I73" s="131">
        <v>1964</v>
      </c>
      <c r="J73" s="133">
        <v>0.5</v>
      </c>
      <c r="K73" s="130">
        <v>5580</v>
      </c>
      <c r="L73" s="130">
        <v>1257</v>
      </c>
      <c r="M73" s="133">
        <v>70</v>
      </c>
      <c r="N73" s="130">
        <v>2387</v>
      </c>
      <c r="O73" s="131" t="s">
        <v>157</v>
      </c>
      <c r="P73" s="133">
        <v>30</v>
      </c>
      <c r="Q73" s="131" t="s">
        <v>157</v>
      </c>
      <c r="R73" s="131" t="s">
        <v>157</v>
      </c>
      <c r="S73" s="131" t="s">
        <v>157</v>
      </c>
    </row>
    <row r="74" spans="1:19">
      <c r="A74" s="18" t="s">
        <v>65</v>
      </c>
      <c r="B74" s="131" t="s">
        <v>157</v>
      </c>
      <c r="C74" s="131" t="s">
        <v>157</v>
      </c>
      <c r="D74" s="131" t="s">
        <v>157</v>
      </c>
      <c r="E74" s="130">
        <v>21424</v>
      </c>
      <c r="F74" s="130">
        <v>15224</v>
      </c>
      <c r="G74" s="133">
        <v>100</v>
      </c>
      <c r="H74" s="131" t="s">
        <v>157</v>
      </c>
      <c r="I74" s="131" t="s">
        <v>157</v>
      </c>
      <c r="J74" s="131" t="s">
        <v>157</v>
      </c>
      <c r="K74" s="131" t="s">
        <v>157</v>
      </c>
      <c r="L74" s="131" t="s">
        <v>157</v>
      </c>
      <c r="M74" s="131" t="s">
        <v>157</v>
      </c>
      <c r="N74" s="130">
        <v>146</v>
      </c>
      <c r="O74" s="131" t="s">
        <v>157</v>
      </c>
      <c r="P74" s="133">
        <v>100</v>
      </c>
      <c r="Q74" s="131" t="s">
        <v>157</v>
      </c>
      <c r="R74" s="131" t="s">
        <v>157</v>
      </c>
      <c r="S74" s="131" t="s">
        <v>157</v>
      </c>
    </row>
    <row r="75" spans="1:19">
      <c r="A75" s="18" t="s">
        <v>66</v>
      </c>
      <c r="B75" s="130">
        <v>343284</v>
      </c>
      <c r="C75" s="130">
        <v>193580</v>
      </c>
      <c r="D75" s="133">
        <v>71.5</v>
      </c>
      <c r="E75" s="130">
        <v>57075</v>
      </c>
      <c r="F75" s="130">
        <v>30887</v>
      </c>
      <c r="G75" s="133">
        <v>11.9</v>
      </c>
      <c r="H75" s="130">
        <v>79762</v>
      </c>
      <c r="I75" s="130">
        <v>50265</v>
      </c>
      <c r="J75" s="133">
        <v>16.600000000000001</v>
      </c>
      <c r="K75" s="130">
        <v>36625</v>
      </c>
      <c r="L75" s="130">
        <v>16666</v>
      </c>
      <c r="M75" s="133">
        <v>53.2</v>
      </c>
      <c r="N75" s="130">
        <v>24333</v>
      </c>
      <c r="O75" s="130">
        <v>10339</v>
      </c>
      <c r="P75" s="133">
        <v>35.299999999999997</v>
      </c>
      <c r="Q75" s="130">
        <v>7903</v>
      </c>
      <c r="R75" s="130">
        <v>3636</v>
      </c>
      <c r="S75" s="133">
        <v>11.5</v>
      </c>
    </row>
    <row r="76" spans="1:19">
      <c r="A76" s="18" t="s">
        <v>67</v>
      </c>
      <c r="B76" s="130">
        <v>301681</v>
      </c>
      <c r="C76" s="130">
        <v>194441</v>
      </c>
      <c r="D76" s="133">
        <v>79.400000000000006</v>
      </c>
      <c r="E76" s="130">
        <v>52012</v>
      </c>
      <c r="F76" s="130">
        <v>19444</v>
      </c>
      <c r="G76" s="133">
        <v>13.7</v>
      </c>
      <c r="H76" s="130">
        <v>26285</v>
      </c>
      <c r="I76" s="130">
        <v>9903</v>
      </c>
      <c r="J76" s="133">
        <v>6.9</v>
      </c>
      <c r="K76" s="130">
        <v>52356</v>
      </c>
      <c r="L76" s="130">
        <v>23761</v>
      </c>
      <c r="M76" s="133">
        <v>45.2</v>
      </c>
      <c r="N76" s="130">
        <v>41194</v>
      </c>
      <c r="O76" s="130">
        <v>14716</v>
      </c>
      <c r="P76" s="133">
        <v>35.6</v>
      </c>
      <c r="Q76" s="130">
        <v>22236</v>
      </c>
      <c r="R76" s="130">
        <v>7709</v>
      </c>
      <c r="S76" s="133">
        <v>19.2</v>
      </c>
    </row>
    <row r="77" spans="1:19">
      <c r="A77" s="18" t="s">
        <v>68</v>
      </c>
      <c r="B77" s="130">
        <v>1048675</v>
      </c>
      <c r="C77" s="130">
        <v>630116</v>
      </c>
      <c r="D77" s="133">
        <v>96.9</v>
      </c>
      <c r="E77" s="130">
        <v>29236</v>
      </c>
      <c r="F77" s="130">
        <v>6234</v>
      </c>
      <c r="G77" s="133">
        <v>2.7</v>
      </c>
      <c r="H77" s="130">
        <v>4791</v>
      </c>
      <c r="I77" s="130">
        <v>3073</v>
      </c>
      <c r="J77" s="133">
        <v>0.4</v>
      </c>
      <c r="K77" s="130">
        <v>37501</v>
      </c>
      <c r="L77" s="130">
        <v>19023</v>
      </c>
      <c r="M77" s="133">
        <v>61.1</v>
      </c>
      <c r="N77" s="130">
        <v>23245</v>
      </c>
      <c r="O77" s="130">
        <v>2430</v>
      </c>
      <c r="P77" s="133">
        <v>37.9</v>
      </c>
      <c r="Q77" s="130">
        <v>633</v>
      </c>
      <c r="R77" s="131" t="s">
        <v>169</v>
      </c>
      <c r="S77" s="133">
        <v>1</v>
      </c>
    </row>
    <row r="78" spans="1:19">
      <c r="A78" s="18" t="s">
        <v>152</v>
      </c>
      <c r="B78" s="130">
        <v>100275</v>
      </c>
      <c r="C78" s="130">
        <v>74528</v>
      </c>
      <c r="D78" s="133">
        <v>67.2</v>
      </c>
      <c r="E78" s="130">
        <v>39791</v>
      </c>
      <c r="F78" s="130">
        <v>26698</v>
      </c>
      <c r="G78" s="133">
        <v>26.6</v>
      </c>
      <c r="H78" s="130">
        <v>9261</v>
      </c>
      <c r="I78" s="130">
        <v>6080</v>
      </c>
      <c r="J78" s="133">
        <v>6.2</v>
      </c>
      <c r="K78" s="130">
        <v>1321</v>
      </c>
      <c r="L78" s="130">
        <v>359</v>
      </c>
      <c r="M78" s="133">
        <v>62.8</v>
      </c>
      <c r="N78" s="130">
        <v>780</v>
      </c>
      <c r="O78" s="130">
        <v>207</v>
      </c>
      <c r="P78" s="133">
        <v>37.1</v>
      </c>
      <c r="Q78" s="130">
        <v>4</v>
      </c>
      <c r="R78" s="130">
        <v>4</v>
      </c>
      <c r="S78" s="133">
        <v>0.2</v>
      </c>
    </row>
    <row r="79" spans="1:19">
      <c r="A79" s="18" t="s">
        <v>70</v>
      </c>
      <c r="B79" s="130">
        <v>158533</v>
      </c>
      <c r="C79" s="130">
        <v>85707</v>
      </c>
      <c r="D79" s="133">
        <v>36.1</v>
      </c>
      <c r="E79" s="130">
        <v>11231</v>
      </c>
      <c r="F79" s="130">
        <v>4082</v>
      </c>
      <c r="G79" s="133">
        <v>2.6</v>
      </c>
      <c r="H79" s="130">
        <v>269818</v>
      </c>
      <c r="I79" s="130">
        <v>156605</v>
      </c>
      <c r="J79" s="133">
        <v>61.4</v>
      </c>
      <c r="K79" s="130">
        <v>15918</v>
      </c>
      <c r="L79" s="130">
        <v>5329</v>
      </c>
      <c r="M79" s="133">
        <v>53.3</v>
      </c>
      <c r="N79" s="130">
        <v>6119</v>
      </c>
      <c r="O79" s="130">
        <v>1248</v>
      </c>
      <c r="P79" s="133">
        <v>20.5</v>
      </c>
      <c r="Q79" s="130">
        <v>7833</v>
      </c>
      <c r="R79" s="130">
        <v>576</v>
      </c>
      <c r="S79" s="133">
        <v>26.2</v>
      </c>
    </row>
    <row r="80" spans="1:19">
      <c r="A80" s="18" t="s">
        <v>153</v>
      </c>
      <c r="B80" s="130">
        <v>299</v>
      </c>
      <c r="C80" s="130">
        <v>192</v>
      </c>
      <c r="D80" s="133">
        <v>100</v>
      </c>
      <c r="E80" s="131" t="s">
        <v>157</v>
      </c>
      <c r="F80" s="131" t="s">
        <v>157</v>
      </c>
      <c r="G80" s="131" t="s">
        <v>157</v>
      </c>
      <c r="H80" s="131" t="s">
        <v>157</v>
      </c>
      <c r="I80" s="131" t="s">
        <v>157</v>
      </c>
      <c r="J80" s="131" t="s">
        <v>157</v>
      </c>
      <c r="K80" s="131" t="s">
        <v>157</v>
      </c>
      <c r="L80" s="131" t="s">
        <v>157</v>
      </c>
      <c r="M80" s="131" t="s">
        <v>157</v>
      </c>
      <c r="N80" s="131" t="s">
        <v>157</v>
      </c>
      <c r="O80" s="131" t="s">
        <v>157</v>
      </c>
      <c r="P80" s="131" t="s">
        <v>157</v>
      </c>
      <c r="Q80" s="131" t="s">
        <v>157</v>
      </c>
      <c r="R80" s="131" t="s">
        <v>157</v>
      </c>
      <c r="S80" s="131" t="s">
        <v>157</v>
      </c>
    </row>
    <row r="81" spans="1:19">
      <c r="A81" s="18" t="s">
        <v>71</v>
      </c>
      <c r="B81" s="130">
        <v>2006</v>
      </c>
      <c r="C81" s="130">
        <v>1009</v>
      </c>
      <c r="D81" s="133">
        <v>100</v>
      </c>
      <c r="E81" s="131" t="s">
        <v>157</v>
      </c>
      <c r="F81" s="131" t="s">
        <v>157</v>
      </c>
      <c r="G81" s="131" t="s">
        <v>157</v>
      </c>
      <c r="H81" s="131" t="s">
        <v>157</v>
      </c>
      <c r="I81" s="131" t="s">
        <v>157</v>
      </c>
      <c r="J81" s="131" t="s">
        <v>157</v>
      </c>
      <c r="K81" s="131" t="s">
        <v>157</v>
      </c>
      <c r="L81" s="131" t="s">
        <v>157</v>
      </c>
      <c r="M81" s="131" t="s">
        <v>157</v>
      </c>
      <c r="N81" s="131" t="s">
        <v>157</v>
      </c>
      <c r="O81" s="131" t="s">
        <v>157</v>
      </c>
      <c r="P81" s="131" t="s">
        <v>157</v>
      </c>
      <c r="Q81" s="131" t="s">
        <v>157</v>
      </c>
      <c r="R81" s="131" t="s">
        <v>157</v>
      </c>
      <c r="S81" s="131" t="s">
        <v>157</v>
      </c>
    </row>
    <row r="82" spans="1:19">
      <c r="A82" s="15" t="s">
        <v>72</v>
      </c>
      <c r="B82" s="132">
        <v>95901</v>
      </c>
      <c r="C82" s="132">
        <v>31797</v>
      </c>
      <c r="D82" s="159">
        <v>98.2</v>
      </c>
      <c r="E82" s="132">
        <v>1426</v>
      </c>
      <c r="F82" s="142" t="s">
        <v>157</v>
      </c>
      <c r="G82" s="159">
        <v>1.5</v>
      </c>
      <c r="H82" s="132">
        <v>300</v>
      </c>
      <c r="I82" s="142" t="s">
        <v>157</v>
      </c>
      <c r="J82" s="159">
        <v>0.3</v>
      </c>
      <c r="K82" s="132">
        <v>5457</v>
      </c>
      <c r="L82" s="132">
        <v>4331</v>
      </c>
      <c r="M82" s="159">
        <v>91.2</v>
      </c>
      <c r="N82" s="132">
        <v>225</v>
      </c>
      <c r="O82" s="142" t="s">
        <v>157</v>
      </c>
      <c r="P82" s="159">
        <v>3.8</v>
      </c>
      <c r="Q82" s="142" t="s">
        <v>169</v>
      </c>
      <c r="R82" s="142" t="s">
        <v>157</v>
      </c>
      <c r="S82" s="159">
        <v>5</v>
      </c>
    </row>
    <row r="83" spans="1:19">
      <c r="A83" s="18"/>
    </row>
    <row r="84" spans="1:19">
      <c r="A84" s="18"/>
    </row>
    <row r="85" spans="1:19">
      <c r="A85" s="397"/>
      <c r="B85" s="400" t="s">
        <v>26</v>
      </c>
      <c r="C85" s="401"/>
      <c r="D85" s="401"/>
      <c r="E85" s="401"/>
      <c r="F85" s="401"/>
      <c r="G85" s="401"/>
      <c r="H85" s="401"/>
      <c r="I85" s="401"/>
      <c r="J85" s="401"/>
      <c r="K85" s="401"/>
      <c r="L85" s="401"/>
      <c r="M85" s="401"/>
      <c r="N85" s="401"/>
      <c r="O85" s="401"/>
      <c r="P85" s="401"/>
      <c r="Q85" s="401"/>
      <c r="R85" s="401"/>
      <c r="S85" s="401"/>
    </row>
    <row r="86" spans="1:19">
      <c r="A86" s="398"/>
      <c r="B86" s="367" t="s">
        <v>30</v>
      </c>
      <c r="C86" s="406"/>
      <c r="D86" s="406"/>
      <c r="E86" s="406"/>
      <c r="F86" s="406"/>
      <c r="G86" s="406"/>
      <c r="H86" s="406"/>
      <c r="I86" s="406"/>
      <c r="J86" s="407"/>
      <c r="K86" s="367" t="s">
        <v>31</v>
      </c>
      <c r="L86" s="406"/>
      <c r="M86" s="406"/>
      <c r="N86" s="406"/>
      <c r="O86" s="406"/>
      <c r="P86" s="406"/>
      <c r="Q86" s="406"/>
      <c r="R86" s="406"/>
      <c r="S86" s="406"/>
    </row>
    <row r="87" spans="1:19" ht="22.5" customHeight="1">
      <c r="A87" s="398"/>
      <c r="B87" s="367" t="s">
        <v>141</v>
      </c>
      <c r="C87" s="407"/>
      <c r="D87" s="411" t="s">
        <v>146</v>
      </c>
      <c r="E87" s="367" t="s">
        <v>142</v>
      </c>
      <c r="F87" s="371"/>
      <c r="G87" s="411" t="s">
        <v>145</v>
      </c>
      <c r="H87" s="413" t="s">
        <v>143</v>
      </c>
      <c r="I87" s="413"/>
      <c r="J87" s="410" t="s">
        <v>144</v>
      </c>
      <c r="K87" s="408" t="s">
        <v>141</v>
      </c>
      <c r="L87" s="409"/>
      <c r="M87" s="414" t="s">
        <v>146</v>
      </c>
      <c r="N87" s="408" t="s">
        <v>142</v>
      </c>
      <c r="O87" s="416"/>
      <c r="P87" s="417" t="s">
        <v>145</v>
      </c>
      <c r="Q87" s="413" t="s">
        <v>143</v>
      </c>
      <c r="R87" s="413"/>
      <c r="S87" s="410" t="s">
        <v>144</v>
      </c>
    </row>
    <row r="88" spans="1:19" ht="22.5">
      <c r="A88" s="399"/>
      <c r="B88" s="189" t="s">
        <v>112</v>
      </c>
      <c r="C88" s="189" t="s">
        <v>147</v>
      </c>
      <c r="D88" s="412"/>
      <c r="E88" s="189" t="s">
        <v>112</v>
      </c>
      <c r="F88" s="189" t="s">
        <v>147</v>
      </c>
      <c r="G88" s="412"/>
      <c r="H88" s="139" t="s">
        <v>112</v>
      </c>
      <c r="I88" s="139" t="s">
        <v>147</v>
      </c>
      <c r="J88" s="410"/>
      <c r="K88" s="140" t="s">
        <v>112</v>
      </c>
      <c r="L88" s="140" t="s">
        <v>147</v>
      </c>
      <c r="M88" s="415"/>
      <c r="N88" s="140" t="s">
        <v>112</v>
      </c>
      <c r="O88" s="140" t="s">
        <v>147</v>
      </c>
      <c r="P88" s="418"/>
      <c r="Q88" s="139" t="s">
        <v>112</v>
      </c>
      <c r="R88" s="139" t="s">
        <v>147</v>
      </c>
      <c r="S88" s="410"/>
    </row>
    <row r="89" spans="1:19">
      <c r="A89" s="20" t="s">
        <v>55</v>
      </c>
      <c r="B89" s="130">
        <v>1520388</v>
      </c>
      <c r="C89" s="130">
        <v>872048</v>
      </c>
      <c r="D89" s="133">
        <v>42.4</v>
      </c>
      <c r="E89" s="130">
        <v>611714</v>
      </c>
      <c r="F89" s="130">
        <v>341552</v>
      </c>
      <c r="G89" s="133">
        <v>17.100000000000001</v>
      </c>
      <c r="H89" s="130">
        <v>1450536</v>
      </c>
      <c r="I89" s="130">
        <v>824003</v>
      </c>
      <c r="J89" s="133">
        <v>40.5</v>
      </c>
      <c r="K89" s="130">
        <v>3018190</v>
      </c>
      <c r="L89" s="130">
        <v>1772316</v>
      </c>
      <c r="M89" s="133">
        <v>72.5</v>
      </c>
      <c r="N89" s="130">
        <v>115890</v>
      </c>
      <c r="O89" s="130">
        <v>53006</v>
      </c>
      <c r="P89" s="133">
        <v>2.8</v>
      </c>
      <c r="Q89" s="130">
        <v>1027604</v>
      </c>
      <c r="R89" s="130">
        <v>569616</v>
      </c>
      <c r="S89" s="133">
        <v>24.7</v>
      </c>
    </row>
    <row r="90" spans="1:19">
      <c r="A90" s="161" t="s">
        <v>150</v>
      </c>
      <c r="B90" s="130">
        <v>9750</v>
      </c>
      <c r="C90" s="130">
        <v>5468</v>
      </c>
      <c r="D90" s="133">
        <v>2.5</v>
      </c>
      <c r="E90" s="130">
        <v>25757</v>
      </c>
      <c r="F90" s="130">
        <v>14343</v>
      </c>
      <c r="G90" s="133">
        <v>6.6</v>
      </c>
      <c r="H90" s="130">
        <v>353738</v>
      </c>
      <c r="I90" s="130">
        <v>214486</v>
      </c>
      <c r="J90" s="133">
        <v>90.9</v>
      </c>
      <c r="K90" s="130">
        <v>31563</v>
      </c>
      <c r="L90" s="130">
        <v>20390</v>
      </c>
      <c r="M90" s="133">
        <v>11.4</v>
      </c>
      <c r="N90" s="130">
        <v>203</v>
      </c>
      <c r="O90" s="130">
        <v>2</v>
      </c>
      <c r="P90" s="133">
        <v>0.1</v>
      </c>
      <c r="Q90" s="130">
        <v>244595</v>
      </c>
      <c r="R90" s="130">
        <v>139757</v>
      </c>
      <c r="S90" s="133">
        <v>88.5</v>
      </c>
    </row>
    <row r="91" spans="1:19">
      <c r="A91" s="18" t="s">
        <v>56</v>
      </c>
      <c r="B91" s="130">
        <v>49128</v>
      </c>
      <c r="C91" s="130">
        <v>28786</v>
      </c>
      <c r="D91" s="133">
        <v>52.9</v>
      </c>
      <c r="E91" s="130">
        <v>41620</v>
      </c>
      <c r="F91" s="130">
        <v>26342</v>
      </c>
      <c r="G91" s="133">
        <v>44.8</v>
      </c>
      <c r="H91" s="130">
        <v>2098</v>
      </c>
      <c r="I91" s="130">
        <v>1289</v>
      </c>
      <c r="J91" s="133">
        <v>2.2999999999999998</v>
      </c>
      <c r="K91" s="130">
        <v>213552</v>
      </c>
      <c r="L91" s="130">
        <v>121990</v>
      </c>
      <c r="M91" s="133">
        <v>91.5</v>
      </c>
      <c r="N91" s="130">
        <v>6369</v>
      </c>
      <c r="O91" s="130">
        <v>2900</v>
      </c>
      <c r="P91" s="133">
        <v>2.7</v>
      </c>
      <c r="Q91" s="130">
        <v>13494</v>
      </c>
      <c r="R91" s="130">
        <v>7103</v>
      </c>
      <c r="S91" s="133">
        <v>5.8</v>
      </c>
    </row>
    <row r="92" spans="1:19">
      <c r="A92" s="18" t="s">
        <v>57</v>
      </c>
      <c r="B92" s="130">
        <v>144040</v>
      </c>
      <c r="C92" s="130">
        <v>79505</v>
      </c>
      <c r="D92" s="133">
        <v>41.3</v>
      </c>
      <c r="E92" s="130">
        <v>2</v>
      </c>
      <c r="F92" s="131" t="s">
        <v>157</v>
      </c>
      <c r="G92" s="133">
        <v>0</v>
      </c>
      <c r="H92" s="130">
        <v>204872</v>
      </c>
      <c r="I92" s="130">
        <v>113847</v>
      </c>
      <c r="J92" s="133">
        <v>58.7</v>
      </c>
      <c r="K92" s="130">
        <v>207773</v>
      </c>
      <c r="L92" s="130">
        <v>120105</v>
      </c>
      <c r="M92" s="133">
        <v>80.7</v>
      </c>
      <c r="N92" s="131" t="s">
        <v>157</v>
      </c>
      <c r="O92" s="131" t="s">
        <v>157</v>
      </c>
      <c r="P92" s="131" t="s">
        <v>157</v>
      </c>
      <c r="Q92" s="130">
        <v>49572</v>
      </c>
      <c r="R92" s="130">
        <v>26457</v>
      </c>
      <c r="S92" s="133">
        <v>19.3</v>
      </c>
    </row>
    <row r="93" spans="1:19">
      <c r="A93" s="18" t="s">
        <v>58</v>
      </c>
      <c r="B93" s="130">
        <v>143871</v>
      </c>
      <c r="C93" s="130">
        <v>81220</v>
      </c>
      <c r="D93" s="133">
        <v>49.1</v>
      </c>
      <c r="E93" s="130">
        <v>35929</v>
      </c>
      <c r="F93" s="130">
        <v>23541</v>
      </c>
      <c r="G93" s="133">
        <v>12.3</v>
      </c>
      <c r="H93" s="130">
        <v>113043</v>
      </c>
      <c r="I93" s="130">
        <v>71331</v>
      </c>
      <c r="J93" s="133">
        <v>38.6</v>
      </c>
      <c r="K93" s="130">
        <v>161687</v>
      </c>
      <c r="L93" s="130">
        <v>122506</v>
      </c>
      <c r="M93" s="133">
        <v>52.6</v>
      </c>
      <c r="N93" s="130">
        <v>33392</v>
      </c>
      <c r="O93" s="130">
        <v>15925</v>
      </c>
      <c r="P93" s="133">
        <v>10.9</v>
      </c>
      <c r="Q93" s="130">
        <v>112112</v>
      </c>
      <c r="R93" s="130">
        <v>72472</v>
      </c>
      <c r="S93" s="133">
        <v>36.5</v>
      </c>
    </row>
    <row r="94" spans="1:19">
      <c r="A94" s="18" t="s">
        <v>59</v>
      </c>
      <c r="B94" s="131" t="s">
        <v>157</v>
      </c>
      <c r="C94" s="131" t="s">
        <v>157</v>
      </c>
      <c r="D94" s="131" t="s">
        <v>157</v>
      </c>
      <c r="E94" s="131" t="s">
        <v>157</v>
      </c>
      <c r="F94" s="131" t="s">
        <v>157</v>
      </c>
      <c r="G94" s="131" t="s">
        <v>157</v>
      </c>
      <c r="H94" s="130">
        <v>97740</v>
      </c>
      <c r="I94" s="130">
        <v>53353</v>
      </c>
      <c r="J94" s="133">
        <v>100</v>
      </c>
      <c r="K94" s="131" t="s">
        <v>157</v>
      </c>
      <c r="L94" s="131" t="s">
        <v>157</v>
      </c>
      <c r="M94" s="131" t="s">
        <v>157</v>
      </c>
      <c r="N94" s="131" t="s">
        <v>157</v>
      </c>
      <c r="O94" s="131" t="s">
        <v>157</v>
      </c>
      <c r="P94" s="131" t="s">
        <v>157</v>
      </c>
      <c r="Q94" s="130">
        <v>104043</v>
      </c>
      <c r="R94" s="130">
        <v>63609</v>
      </c>
      <c r="S94" s="133">
        <v>100</v>
      </c>
    </row>
    <row r="95" spans="1:19">
      <c r="A95" s="18" t="s">
        <v>60</v>
      </c>
      <c r="B95" s="130">
        <v>3226</v>
      </c>
      <c r="C95" s="130">
        <v>1875</v>
      </c>
      <c r="D95" s="133">
        <v>0.6</v>
      </c>
      <c r="E95" s="130">
        <v>253145</v>
      </c>
      <c r="F95" s="130">
        <v>130983</v>
      </c>
      <c r="G95" s="133">
        <v>47.1</v>
      </c>
      <c r="H95" s="130">
        <v>280856</v>
      </c>
      <c r="I95" s="130">
        <v>143900</v>
      </c>
      <c r="J95" s="133">
        <v>52.3</v>
      </c>
      <c r="K95" s="130">
        <v>1043</v>
      </c>
      <c r="L95" s="130">
        <v>996</v>
      </c>
      <c r="M95" s="133">
        <v>0.4</v>
      </c>
      <c r="N95" s="130">
        <v>23</v>
      </c>
      <c r="O95" s="130">
        <v>13</v>
      </c>
      <c r="P95" s="133">
        <v>0</v>
      </c>
      <c r="Q95" s="130">
        <v>232200</v>
      </c>
      <c r="R95" s="130">
        <v>107321</v>
      </c>
      <c r="S95" s="133">
        <v>99.5</v>
      </c>
    </row>
    <row r="96" spans="1:19">
      <c r="A96" s="18" t="s">
        <v>61</v>
      </c>
      <c r="B96" s="130">
        <v>160981</v>
      </c>
      <c r="C96" s="130">
        <v>69559</v>
      </c>
      <c r="D96" s="133">
        <v>70.5</v>
      </c>
      <c r="E96" s="130">
        <v>40341</v>
      </c>
      <c r="F96" s="130">
        <v>15833</v>
      </c>
      <c r="G96" s="133">
        <v>17.7</v>
      </c>
      <c r="H96" s="130">
        <v>26952</v>
      </c>
      <c r="I96" s="130">
        <v>8807</v>
      </c>
      <c r="J96" s="133">
        <v>11.8</v>
      </c>
      <c r="K96" s="130">
        <v>219389</v>
      </c>
      <c r="L96" s="130">
        <v>104228</v>
      </c>
      <c r="M96" s="133">
        <v>81.099999999999994</v>
      </c>
      <c r="N96" s="130">
        <v>19757</v>
      </c>
      <c r="O96" s="130">
        <v>7317</v>
      </c>
      <c r="P96" s="133">
        <v>7.3</v>
      </c>
      <c r="Q96" s="130">
        <v>31492</v>
      </c>
      <c r="R96" s="130">
        <v>12940</v>
      </c>
      <c r="S96" s="133">
        <v>11.6</v>
      </c>
    </row>
    <row r="97" spans="1:19">
      <c r="A97" s="18" t="s">
        <v>151</v>
      </c>
      <c r="B97" s="130">
        <v>79306</v>
      </c>
      <c r="C97" s="130">
        <v>39991</v>
      </c>
      <c r="D97" s="133">
        <v>34.6</v>
      </c>
      <c r="E97" s="130">
        <v>60708</v>
      </c>
      <c r="F97" s="130">
        <v>35885</v>
      </c>
      <c r="G97" s="133">
        <v>26.5</v>
      </c>
      <c r="H97" s="130">
        <v>89264</v>
      </c>
      <c r="I97" s="130">
        <v>53510</v>
      </c>
      <c r="J97" s="133">
        <v>38.9</v>
      </c>
      <c r="K97" s="130">
        <v>144687</v>
      </c>
      <c r="L97" s="130">
        <v>83140</v>
      </c>
      <c r="M97" s="133">
        <v>56.9</v>
      </c>
      <c r="N97" s="130">
        <v>33952</v>
      </c>
      <c r="O97" s="130">
        <v>11164</v>
      </c>
      <c r="P97" s="133">
        <v>13.4</v>
      </c>
      <c r="Q97" s="130">
        <v>75639</v>
      </c>
      <c r="R97" s="130">
        <v>38531</v>
      </c>
      <c r="S97" s="133">
        <v>29.7</v>
      </c>
    </row>
    <row r="98" spans="1:19">
      <c r="A98" s="18" t="s">
        <v>62</v>
      </c>
      <c r="B98" s="130">
        <v>165947</v>
      </c>
      <c r="C98" s="130">
        <v>100791</v>
      </c>
      <c r="D98" s="133">
        <v>64.7</v>
      </c>
      <c r="E98" s="130">
        <v>14166</v>
      </c>
      <c r="F98" s="130">
        <v>8069</v>
      </c>
      <c r="G98" s="133">
        <v>5.5</v>
      </c>
      <c r="H98" s="130">
        <v>76485</v>
      </c>
      <c r="I98" s="130">
        <v>40575</v>
      </c>
      <c r="J98" s="133">
        <v>29.8</v>
      </c>
      <c r="K98" s="130">
        <v>190823</v>
      </c>
      <c r="L98" s="130">
        <v>99737</v>
      </c>
      <c r="M98" s="133">
        <v>93.5</v>
      </c>
      <c r="N98" s="130">
        <v>784</v>
      </c>
      <c r="O98" s="130">
        <v>172</v>
      </c>
      <c r="P98" s="133">
        <v>0.4</v>
      </c>
      <c r="Q98" s="130">
        <v>12563</v>
      </c>
      <c r="R98" s="130">
        <v>6529</v>
      </c>
      <c r="S98" s="133">
        <v>6.2</v>
      </c>
    </row>
    <row r="99" spans="1:19">
      <c r="A99" s="18" t="s">
        <v>63</v>
      </c>
      <c r="B99" s="130">
        <v>87039</v>
      </c>
      <c r="C99" s="130">
        <v>55312</v>
      </c>
      <c r="D99" s="133">
        <v>72.599999999999994</v>
      </c>
      <c r="E99" s="130">
        <v>30658</v>
      </c>
      <c r="F99" s="130">
        <v>19156</v>
      </c>
      <c r="G99" s="133">
        <v>25.6</v>
      </c>
      <c r="H99" s="130">
        <v>2168</v>
      </c>
      <c r="I99" s="130">
        <v>1256</v>
      </c>
      <c r="J99" s="133">
        <v>1.8</v>
      </c>
      <c r="K99" s="130">
        <v>238198</v>
      </c>
      <c r="L99" s="130">
        <v>136094</v>
      </c>
      <c r="M99" s="133">
        <v>99.2</v>
      </c>
      <c r="N99" s="130">
        <v>5</v>
      </c>
      <c r="O99" s="131" t="s">
        <v>157</v>
      </c>
      <c r="P99" s="133">
        <v>0</v>
      </c>
      <c r="Q99" s="130">
        <v>1942</v>
      </c>
      <c r="R99" s="130">
        <v>600</v>
      </c>
      <c r="S99" s="133">
        <v>0.8</v>
      </c>
    </row>
    <row r="100" spans="1:19">
      <c r="A100" s="18" t="s">
        <v>64</v>
      </c>
      <c r="B100" s="130">
        <v>159938</v>
      </c>
      <c r="C100" s="130">
        <v>92903</v>
      </c>
      <c r="D100" s="133">
        <v>90.6</v>
      </c>
      <c r="E100" s="130">
        <v>14640</v>
      </c>
      <c r="F100" s="130">
        <v>9284</v>
      </c>
      <c r="G100" s="133">
        <v>8.3000000000000007</v>
      </c>
      <c r="H100" s="130">
        <v>1964</v>
      </c>
      <c r="I100" s="131">
        <v>1964</v>
      </c>
      <c r="J100" s="133">
        <v>1.1000000000000001</v>
      </c>
      <c r="K100" s="130">
        <v>225161</v>
      </c>
      <c r="L100" s="130">
        <v>137867</v>
      </c>
      <c r="M100" s="133">
        <v>100</v>
      </c>
      <c r="N100" s="131" t="s">
        <v>157</v>
      </c>
      <c r="O100" s="131" t="s">
        <v>157</v>
      </c>
      <c r="P100" s="131" t="s">
        <v>157</v>
      </c>
      <c r="Q100" s="131" t="s">
        <v>157</v>
      </c>
      <c r="R100" s="131" t="s">
        <v>157</v>
      </c>
      <c r="S100" s="131" t="s">
        <v>157</v>
      </c>
    </row>
    <row r="101" spans="1:19">
      <c r="A101" s="18" t="s">
        <v>65</v>
      </c>
      <c r="B101" s="131" t="s">
        <v>157</v>
      </c>
      <c r="C101" s="131" t="s">
        <v>157</v>
      </c>
      <c r="D101" s="131" t="s">
        <v>157</v>
      </c>
      <c r="E101" s="130">
        <v>7617</v>
      </c>
      <c r="F101" s="130">
        <v>5294</v>
      </c>
      <c r="G101" s="133">
        <v>100</v>
      </c>
      <c r="H101" s="131" t="s">
        <v>157</v>
      </c>
      <c r="I101" s="131" t="s">
        <v>157</v>
      </c>
      <c r="J101" s="131" t="s">
        <v>157</v>
      </c>
      <c r="K101" s="131" t="s">
        <v>157</v>
      </c>
      <c r="L101" s="131" t="s">
        <v>157</v>
      </c>
      <c r="M101" s="131" t="s">
        <v>157</v>
      </c>
      <c r="N101" s="130">
        <v>13661</v>
      </c>
      <c r="O101" s="130">
        <v>9930</v>
      </c>
      <c r="P101" s="133">
        <v>100</v>
      </c>
      <c r="Q101" s="131" t="s">
        <v>157</v>
      </c>
      <c r="R101" s="131" t="s">
        <v>157</v>
      </c>
      <c r="S101" s="131" t="s">
        <v>157</v>
      </c>
    </row>
    <row r="102" spans="1:19">
      <c r="A102" s="18" t="s">
        <v>66</v>
      </c>
      <c r="B102" s="130">
        <v>127511</v>
      </c>
      <c r="C102" s="130">
        <v>73571</v>
      </c>
      <c r="D102" s="133">
        <v>59.5</v>
      </c>
      <c r="E102" s="130">
        <v>29544</v>
      </c>
      <c r="F102" s="130">
        <v>17472</v>
      </c>
      <c r="G102" s="133">
        <v>13.8</v>
      </c>
      <c r="H102" s="130">
        <v>57292</v>
      </c>
      <c r="I102" s="130">
        <v>34151</v>
      </c>
      <c r="J102" s="133">
        <v>26.7</v>
      </c>
      <c r="K102" s="130">
        <v>179148</v>
      </c>
      <c r="L102" s="130">
        <v>103343</v>
      </c>
      <c r="M102" s="133">
        <v>91</v>
      </c>
      <c r="N102" s="130">
        <v>3198</v>
      </c>
      <c r="O102" s="130">
        <v>3076</v>
      </c>
      <c r="P102" s="133">
        <v>1.6</v>
      </c>
      <c r="Q102" s="130">
        <v>14567</v>
      </c>
      <c r="R102" s="130">
        <v>12478</v>
      </c>
      <c r="S102" s="133">
        <v>7.4</v>
      </c>
    </row>
    <row r="103" spans="1:19">
      <c r="A103" s="18" t="s">
        <v>67</v>
      </c>
      <c r="B103" s="130">
        <v>52661</v>
      </c>
      <c r="C103" s="130">
        <v>35014</v>
      </c>
      <c r="D103" s="133">
        <v>80.400000000000006</v>
      </c>
      <c r="E103" s="130">
        <v>10154</v>
      </c>
      <c r="F103" s="130">
        <v>4688</v>
      </c>
      <c r="G103" s="133">
        <v>15.5</v>
      </c>
      <c r="H103" s="130">
        <v>2659</v>
      </c>
      <c r="I103" s="130">
        <v>875</v>
      </c>
      <c r="J103" s="133">
        <v>4.0999999999999996</v>
      </c>
      <c r="K103" s="130">
        <v>196664</v>
      </c>
      <c r="L103" s="130">
        <v>135666</v>
      </c>
      <c r="M103" s="133">
        <v>99</v>
      </c>
      <c r="N103" s="130">
        <v>664</v>
      </c>
      <c r="O103" s="130">
        <v>40</v>
      </c>
      <c r="P103" s="133">
        <v>0.3</v>
      </c>
      <c r="Q103" s="130">
        <v>1390</v>
      </c>
      <c r="R103" s="130">
        <v>1319</v>
      </c>
      <c r="S103" s="133">
        <v>0.7</v>
      </c>
    </row>
    <row r="104" spans="1:19">
      <c r="A104" s="18" t="s">
        <v>68</v>
      </c>
      <c r="B104" s="130">
        <v>207266</v>
      </c>
      <c r="C104" s="130">
        <v>126566</v>
      </c>
      <c r="D104" s="133">
        <v>95.5</v>
      </c>
      <c r="E104" s="130">
        <v>5713</v>
      </c>
      <c r="F104" s="130">
        <v>3702</v>
      </c>
      <c r="G104" s="133">
        <v>2.6</v>
      </c>
      <c r="H104" s="130">
        <v>4158</v>
      </c>
      <c r="I104" s="130">
        <v>3054</v>
      </c>
      <c r="J104" s="133">
        <v>1.9</v>
      </c>
      <c r="K104" s="130">
        <v>803908</v>
      </c>
      <c r="L104" s="130">
        <v>484527</v>
      </c>
      <c r="M104" s="133">
        <v>100</v>
      </c>
      <c r="N104" s="130">
        <v>278</v>
      </c>
      <c r="O104" s="130">
        <v>102</v>
      </c>
      <c r="P104" s="133">
        <v>0</v>
      </c>
      <c r="Q104" s="131" t="s">
        <v>157</v>
      </c>
      <c r="R104" s="131" t="s">
        <v>157</v>
      </c>
      <c r="S104" s="131" t="s">
        <v>157</v>
      </c>
    </row>
    <row r="105" spans="1:19">
      <c r="A105" s="18" t="s">
        <v>152</v>
      </c>
      <c r="B105" s="130">
        <v>66109</v>
      </c>
      <c r="C105" s="130">
        <v>46661</v>
      </c>
      <c r="D105" s="133">
        <v>62.2</v>
      </c>
      <c r="E105" s="130">
        <v>35770</v>
      </c>
      <c r="F105" s="130">
        <v>24242</v>
      </c>
      <c r="G105" s="133">
        <v>33.6</v>
      </c>
      <c r="H105" s="130">
        <v>4430</v>
      </c>
      <c r="I105" s="130">
        <v>2565</v>
      </c>
      <c r="J105" s="133">
        <v>4.2</v>
      </c>
      <c r="K105" s="130">
        <v>32845</v>
      </c>
      <c r="L105" s="130">
        <v>27508</v>
      </c>
      <c r="M105" s="133">
        <v>80.3</v>
      </c>
      <c r="N105" s="130">
        <v>3241</v>
      </c>
      <c r="O105" s="130">
        <v>2249</v>
      </c>
      <c r="P105" s="133">
        <v>7.9</v>
      </c>
      <c r="Q105" s="130">
        <v>4827</v>
      </c>
      <c r="R105" s="130">
        <v>3511</v>
      </c>
      <c r="S105" s="133">
        <v>11.8</v>
      </c>
    </row>
    <row r="106" spans="1:19">
      <c r="A106" s="18" t="s">
        <v>70</v>
      </c>
      <c r="B106" s="130">
        <v>58374</v>
      </c>
      <c r="C106" s="130">
        <v>31577</v>
      </c>
      <c r="D106" s="133">
        <v>29.8</v>
      </c>
      <c r="E106" s="130">
        <v>4749</v>
      </c>
      <c r="F106" s="130">
        <v>2718</v>
      </c>
      <c r="G106" s="133">
        <v>2.4</v>
      </c>
      <c r="H106" s="130">
        <v>132817</v>
      </c>
      <c r="I106" s="130">
        <v>79040</v>
      </c>
      <c r="J106" s="133">
        <v>67.8</v>
      </c>
      <c r="K106" s="130">
        <v>84241</v>
      </c>
      <c r="L106" s="130">
        <v>48801</v>
      </c>
      <c r="M106" s="133">
        <v>39.4</v>
      </c>
      <c r="N106" s="130">
        <v>363</v>
      </c>
      <c r="O106" s="130">
        <v>116</v>
      </c>
      <c r="P106" s="133">
        <v>0.2</v>
      </c>
      <c r="Q106" s="130">
        <v>129168</v>
      </c>
      <c r="R106" s="130">
        <v>76989</v>
      </c>
      <c r="S106" s="133">
        <v>60.4</v>
      </c>
    </row>
    <row r="107" spans="1:19">
      <c r="A107" s="18" t="s">
        <v>153</v>
      </c>
      <c r="B107" s="131" t="s">
        <v>157</v>
      </c>
      <c r="C107" s="131" t="s">
        <v>157</v>
      </c>
      <c r="D107" s="131" t="s">
        <v>157</v>
      </c>
      <c r="E107" s="131" t="s">
        <v>157</v>
      </c>
      <c r="F107" s="131" t="s">
        <v>157</v>
      </c>
      <c r="G107" s="131" t="s">
        <v>157</v>
      </c>
      <c r="H107" s="131" t="s">
        <v>157</v>
      </c>
      <c r="I107" s="131" t="s">
        <v>157</v>
      </c>
      <c r="J107" s="131" t="s">
        <v>157</v>
      </c>
      <c r="K107" s="130">
        <v>299</v>
      </c>
      <c r="L107" s="130">
        <v>192</v>
      </c>
      <c r="M107" s="133">
        <v>100</v>
      </c>
      <c r="N107" s="131" t="s">
        <v>157</v>
      </c>
      <c r="O107" s="131" t="s">
        <v>157</v>
      </c>
      <c r="P107" s="131" t="s">
        <v>157</v>
      </c>
      <c r="Q107" s="131" t="s">
        <v>157</v>
      </c>
      <c r="R107" s="131" t="s">
        <v>157</v>
      </c>
      <c r="S107" s="131" t="s">
        <v>157</v>
      </c>
    </row>
    <row r="108" spans="1:19">
      <c r="A108" s="18" t="s">
        <v>71</v>
      </c>
      <c r="B108" s="131" t="s">
        <v>157</v>
      </c>
      <c r="C108" s="131" t="s">
        <v>157</v>
      </c>
      <c r="D108" s="131" t="s">
        <v>157</v>
      </c>
      <c r="E108" s="131" t="s">
        <v>157</v>
      </c>
      <c r="F108" s="131" t="s">
        <v>157</v>
      </c>
      <c r="G108" s="131" t="s">
        <v>157</v>
      </c>
      <c r="H108" s="131" t="s">
        <v>157</v>
      </c>
      <c r="I108" s="131" t="s">
        <v>157</v>
      </c>
      <c r="J108" s="131" t="s">
        <v>157</v>
      </c>
      <c r="K108" s="130">
        <v>2006</v>
      </c>
      <c r="L108" s="130">
        <v>1009</v>
      </c>
      <c r="M108" s="133">
        <v>100</v>
      </c>
      <c r="N108" s="131" t="s">
        <v>157</v>
      </c>
      <c r="O108" s="131" t="s">
        <v>157</v>
      </c>
      <c r="P108" s="131" t="s">
        <v>157</v>
      </c>
      <c r="Q108" s="131" t="s">
        <v>157</v>
      </c>
      <c r="R108" s="131" t="s">
        <v>157</v>
      </c>
      <c r="S108" s="131" t="s">
        <v>157</v>
      </c>
    </row>
    <row r="109" spans="1:19">
      <c r="A109" s="15" t="s">
        <v>72</v>
      </c>
      <c r="B109" s="132">
        <v>5241</v>
      </c>
      <c r="C109" s="132">
        <v>3249</v>
      </c>
      <c r="D109" s="159">
        <v>81.400000000000006</v>
      </c>
      <c r="E109" s="132">
        <v>1201</v>
      </c>
      <c r="F109" s="142" t="s">
        <v>157</v>
      </c>
      <c r="G109" s="159">
        <v>18.600000000000001</v>
      </c>
      <c r="H109" s="142" t="s">
        <v>157</v>
      </c>
      <c r="I109" s="142" t="s">
        <v>157</v>
      </c>
      <c r="J109" s="142" t="s">
        <v>157</v>
      </c>
      <c r="K109" s="132">
        <v>85203</v>
      </c>
      <c r="L109" s="132">
        <v>24217</v>
      </c>
      <c r="M109" s="159">
        <v>100</v>
      </c>
      <c r="N109" s="142" t="s">
        <v>157</v>
      </c>
      <c r="O109" s="142" t="s">
        <v>157</v>
      </c>
      <c r="P109" s="142" t="s">
        <v>157</v>
      </c>
      <c r="Q109" s="142" t="s">
        <v>157</v>
      </c>
      <c r="R109" s="142" t="s">
        <v>157</v>
      </c>
      <c r="S109" s="142" t="s">
        <v>157</v>
      </c>
    </row>
    <row r="110" spans="1:19">
      <c r="A110" s="18"/>
    </row>
    <row r="111" spans="1:19">
      <c r="A111" s="18"/>
    </row>
    <row r="112" spans="1:19">
      <c r="A112" s="419" t="s">
        <v>208</v>
      </c>
      <c r="B112" s="419"/>
      <c r="C112" s="419"/>
      <c r="D112" s="419"/>
      <c r="E112" s="419"/>
      <c r="F112" s="419"/>
      <c r="G112" s="419"/>
      <c r="H112" s="419"/>
      <c r="I112" s="419"/>
      <c r="J112" s="419"/>
      <c r="K112" s="419"/>
      <c r="L112" s="419"/>
      <c r="M112" s="419"/>
    </row>
    <row r="113" spans="1:26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8" t="s">
        <v>118</v>
      </c>
    </row>
    <row r="114" spans="1:26">
      <c r="A114" s="360"/>
      <c r="B114" s="353" t="s">
        <v>28</v>
      </c>
      <c r="C114" s="353"/>
      <c r="D114" s="353"/>
      <c r="E114" s="353" t="s">
        <v>26</v>
      </c>
      <c r="F114" s="353"/>
      <c r="G114" s="362"/>
      <c r="H114" s="362"/>
      <c r="I114" s="362"/>
      <c r="J114" s="362"/>
      <c r="K114" s="362"/>
      <c r="L114" s="362"/>
      <c r="M114" s="363"/>
    </row>
    <row r="115" spans="1:26" ht="25.5" customHeight="1">
      <c r="A115" s="361"/>
      <c r="B115" s="353"/>
      <c r="C115" s="353"/>
      <c r="D115" s="353"/>
      <c r="E115" s="353" t="s">
        <v>29</v>
      </c>
      <c r="F115" s="353"/>
      <c r="G115" s="353"/>
      <c r="H115" s="353" t="s">
        <v>30</v>
      </c>
      <c r="I115" s="353"/>
      <c r="J115" s="353"/>
      <c r="K115" s="353" t="s">
        <v>31</v>
      </c>
      <c r="L115" s="353"/>
      <c r="M115" s="354"/>
    </row>
    <row r="116" spans="1:26" ht="22.5">
      <c r="A116" s="420"/>
      <c r="B116" s="324">
        <v>2024</v>
      </c>
      <c r="C116" s="324">
        <v>2023</v>
      </c>
      <c r="D116" s="324" t="s">
        <v>261</v>
      </c>
      <c r="E116" s="205">
        <v>2023</v>
      </c>
      <c r="F116" s="205">
        <v>2022</v>
      </c>
      <c r="G116" s="205" t="s">
        <v>170</v>
      </c>
      <c r="H116" s="205">
        <v>2023</v>
      </c>
      <c r="I116" s="205">
        <v>2022</v>
      </c>
      <c r="J116" s="205" t="s">
        <v>170</v>
      </c>
      <c r="K116" s="205">
        <v>2023</v>
      </c>
      <c r="L116" s="205">
        <v>2022</v>
      </c>
      <c r="M116" s="205" t="s">
        <v>170</v>
      </c>
    </row>
    <row r="117" spans="1:26" s="19" customFormat="1">
      <c r="A117" s="20" t="s">
        <v>55</v>
      </c>
      <c r="B117" s="228">
        <v>19725254</v>
      </c>
      <c r="C117" s="241">
        <v>19483297</v>
      </c>
      <c r="D117" s="220">
        <v>101.24186886849797</v>
      </c>
      <c r="E117" s="228">
        <v>1242677</v>
      </c>
      <c r="F117" s="241">
        <v>1150448</v>
      </c>
      <c r="G117" s="220">
        <v>108.01678998094656</v>
      </c>
      <c r="H117" s="228">
        <v>10148270</v>
      </c>
      <c r="I117" s="241">
        <v>8852225</v>
      </c>
      <c r="J117" s="220">
        <v>114.64089536811366</v>
      </c>
      <c r="K117" s="228">
        <v>8334307</v>
      </c>
      <c r="L117" s="241">
        <v>9480624</v>
      </c>
      <c r="M117" s="220">
        <v>87.908844396740122</v>
      </c>
      <c r="O117" s="151"/>
      <c r="P117" s="151"/>
      <c r="Q117" s="133"/>
      <c r="R117" s="151"/>
      <c r="S117" s="151"/>
      <c r="T117" s="133"/>
      <c r="U117" s="151"/>
      <c r="V117" s="151"/>
      <c r="W117" s="133"/>
      <c r="X117" s="151"/>
      <c r="Y117" s="151"/>
      <c r="Z117" s="133"/>
    </row>
    <row r="118" spans="1:26" s="19" customFormat="1">
      <c r="A118" s="161" t="s">
        <v>150</v>
      </c>
      <c r="B118" s="228">
        <v>948175</v>
      </c>
      <c r="C118" s="241">
        <v>984763</v>
      </c>
      <c r="D118" s="220">
        <v>96.284588271492737</v>
      </c>
      <c r="E118" s="228">
        <v>54753</v>
      </c>
      <c r="F118" s="228">
        <v>46055</v>
      </c>
      <c r="G118" s="220">
        <v>118.88611442840083</v>
      </c>
      <c r="H118" s="228">
        <v>567815</v>
      </c>
      <c r="I118" s="228">
        <v>583039</v>
      </c>
      <c r="J118" s="220">
        <v>97.388853918863063</v>
      </c>
      <c r="K118" s="228">
        <v>325607</v>
      </c>
      <c r="L118" s="228">
        <v>355669</v>
      </c>
      <c r="M118" s="220">
        <v>91.547759293050561</v>
      </c>
      <c r="O118" s="151"/>
      <c r="P118" s="151"/>
      <c r="Q118" s="133"/>
      <c r="R118" s="151"/>
      <c r="S118" s="151"/>
      <c r="T118" s="133"/>
      <c r="U118" s="151"/>
      <c r="V118" s="151"/>
      <c r="W118" s="133"/>
      <c r="X118" s="151"/>
      <c r="Y118" s="151"/>
      <c r="Z118" s="133"/>
    </row>
    <row r="119" spans="1:26" s="19" customFormat="1">
      <c r="A119" s="18" t="s">
        <v>56</v>
      </c>
      <c r="B119" s="228">
        <v>566725</v>
      </c>
      <c r="C119" s="241">
        <v>569056</v>
      </c>
      <c r="D119" s="220">
        <v>99.590374233818807</v>
      </c>
      <c r="E119" s="228">
        <v>89190</v>
      </c>
      <c r="F119" s="228">
        <v>79945</v>
      </c>
      <c r="G119" s="220">
        <v>111.5642003877666</v>
      </c>
      <c r="H119" s="228">
        <v>101601</v>
      </c>
      <c r="I119" s="228">
        <v>96597</v>
      </c>
      <c r="J119" s="220">
        <v>105.1802851020218</v>
      </c>
      <c r="K119" s="228">
        <v>375934</v>
      </c>
      <c r="L119" s="228">
        <v>392514</v>
      </c>
      <c r="M119" s="220">
        <v>95.775946845208068</v>
      </c>
      <c r="O119" s="151"/>
      <c r="P119" s="151"/>
      <c r="Q119" s="133"/>
      <c r="R119" s="151"/>
      <c r="S119" s="151"/>
      <c r="T119" s="133"/>
      <c r="U119" s="151"/>
      <c r="V119" s="151"/>
      <c r="W119" s="133"/>
      <c r="X119" s="151"/>
      <c r="Y119" s="151"/>
      <c r="Z119" s="133"/>
    </row>
    <row r="120" spans="1:26" s="19" customFormat="1">
      <c r="A120" s="18" t="s">
        <v>57</v>
      </c>
      <c r="B120" s="228">
        <v>1228928</v>
      </c>
      <c r="C120" s="241">
        <v>1149112</v>
      </c>
      <c r="D120" s="220">
        <v>106.94588517046206</v>
      </c>
      <c r="E120" s="228">
        <v>74462</v>
      </c>
      <c r="F120" s="228">
        <v>66109</v>
      </c>
      <c r="G120" s="220">
        <v>112.63519339273019</v>
      </c>
      <c r="H120" s="228">
        <v>693870</v>
      </c>
      <c r="I120" s="228">
        <v>633870</v>
      </c>
      <c r="J120" s="220">
        <v>109.46566330635619</v>
      </c>
      <c r="K120" s="228">
        <v>460596</v>
      </c>
      <c r="L120" s="228">
        <v>449133</v>
      </c>
      <c r="M120" s="220">
        <v>102.55225066962348</v>
      </c>
      <c r="O120" s="151"/>
      <c r="P120" s="151"/>
      <c r="Q120" s="133"/>
      <c r="R120" s="151"/>
      <c r="S120" s="151"/>
      <c r="T120" s="133"/>
      <c r="U120" s="151"/>
      <c r="V120" s="151"/>
      <c r="W120" s="133"/>
      <c r="X120" s="151"/>
      <c r="Y120" s="151"/>
      <c r="Z120" s="133"/>
    </row>
    <row r="121" spans="1:26" s="19" customFormat="1">
      <c r="A121" s="18" t="s">
        <v>58</v>
      </c>
      <c r="B121" s="228">
        <v>2340078</v>
      </c>
      <c r="C121" s="241">
        <v>2191525</v>
      </c>
      <c r="D121" s="220">
        <v>106.77852180559199</v>
      </c>
      <c r="E121" s="228">
        <v>96947</v>
      </c>
      <c r="F121" s="228">
        <v>86730</v>
      </c>
      <c r="G121" s="220">
        <v>111.78023751873631</v>
      </c>
      <c r="H121" s="228">
        <v>1533620</v>
      </c>
      <c r="I121" s="228">
        <v>1405872</v>
      </c>
      <c r="J121" s="220">
        <v>109.08674473920811</v>
      </c>
      <c r="K121" s="228">
        <v>709511</v>
      </c>
      <c r="L121" s="228">
        <v>698923</v>
      </c>
      <c r="M121" s="220">
        <v>101.51490221383472</v>
      </c>
      <c r="O121" s="151"/>
      <c r="P121" s="151"/>
      <c r="Q121" s="133"/>
      <c r="R121" s="151"/>
      <c r="S121" s="151"/>
      <c r="T121" s="133"/>
      <c r="U121" s="151"/>
      <c r="V121" s="151"/>
      <c r="W121" s="133"/>
      <c r="X121" s="151"/>
      <c r="Y121" s="151"/>
      <c r="Z121" s="133"/>
    </row>
    <row r="122" spans="1:26" s="19" customFormat="1">
      <c r="A122" s="18" t="s">
        <v>59</v>
      </c>
      <c r="B122" s="228">
        <v>456516</v>
      </c>
      <c r="C122" s="241">
        <v>472170</v>
      </c>
      <c r="D122" s="220">
        <v>96.684668657475058</v>
      </c>
      <c r="E122" s="228">
        <v>27254</v>
      </c>
      <c r="F122" s="228">
        <v>30203</v>
      </c>
      <c r="G122" s="220">
        <v>90.23606926464258</v>
      </c>
      <c r="H122" s="228">
        <v>227380</v>
      </c>
      <c r="I122" s="228">
        <v>228174</v>
      </c>
      <c r="J122" s="220">
        <v>99.652019949687514</v>
      </c>
      <c r="K122" s="228">
        <v>201882</v>
      </c>
      <c r="L122" s="228">
        <v>213793</v>
      </c>
      <c r="M122" s="220">
        <v>94.428723110672479</v>
      </c>
      <c r="O122" s="151"/>
      <c r="P122" s="151"/>
      <c r="Q122" s="133"/>
      <c r="R122" s="151"/>
      <c r="S122" s="151"/>
      <c r="T122" s="133"/>
      <c r="U122" s="151"/>
      <c r="V122" s="151"/>
      <c r="W122" s="133"/>
      <c r="X122" s="151"/>
      <c r="Y122" s="151"/>
      <c r="Z122" s="133"/>
    </row>
    <row r="123" spans="1:26" s="14" customFormat="1">
      <c r="A123" s="18" t="s">
        <v>60</v>
      </c>
      <c r="B123" s="228">
        <v>1147428</v>
      </c>
      <c r="C123" s="241">
        <v>1108455</v>
      </c>
      <c r="D123" s="220">
        <v>103.5159749380895</v>
      </c>
      <c r="E123" s="228">
        <v>89861</v>
      </c>
      <c r="F123" s="228">
        <v>84917</v>
      </c>
      <c r="G123" s="220">
        <v>105.82215575208733</v>
      </c>
      <c r="H123" s="228">
        <v>584552</v>
      </c>
      <c r="I123" s="228">
        <v>570006</v>
      </c>
      <c r="J123" s="220">
        <v>102.55190296242496</v>
      </c>
      <c r="K123" s="228">
        <v>473015</v>
      </c>
      <c r="L123" s="228">
        <v>453532</v>
      </c>
      <c r="M123" s="220">
        <v>104.29583800040569</v>
      </c>
      <c r="O123" s="151"/>
      <c r="P123" s="151"/>
      <c r="Q123" s="133"/>
      <c r="R123" s="151"/>
      <c r="S123" s="151"/>
      <c r="T123" s="133"/>
      <c r="U123" s="151"/>
      <c r="V123" s="151"/>
      <c r="W123" s="133"/>
      <c r="X123" s="151"/>
      <c r="Y123" s="151"/>
      <c r="Z123" s="133"/>
    </row>
    <row r="124" spans="1:26" s="14" customFormat="1">
      <c r="A124" s="18" t="s">
        <v>61</v>
      </c>
      <c r="B124" s="228">
        <v>3420059</v>
      </c>
      <c r="C124" s="241">
        <v>3205269</v>
      </c>
      <c r="D124" s="220">
        <v>106.70115363172326</v>
      </c>
      <c r="E124" s="228">
        <v>53747</v>
      </c>
      <c r="F124" s="228">
        <v>84975</v>
      </c>
      <c r="G124" s="220">
        <v>63.250367755222129</v>
      </c>
      <c r="H124" s="228">
        <v>2071030</v>
      </c>
      <c r="I124" s="228">
        <v>1850771</v>
      </c>
      <c r="J124" s="220">
        <v>111.90093209802833</v>
      </c>
      <c r="K124" s="228">
        <v>1295282</v>
      </c>
      <c r="L124" s="228">
        <v>1269523</v>
      </c>
      <c r="M124" s="220">
        <v>102.02902980095674</v>
      </c>
      <c r="O124" s="151"/>
      <c r="P124" s="151"/>
      <c r="Q124" s="133"/>
      <c r="R124" s="151"/>
      <c r="S124" s="151"/>
      <c r="T124" s="133"/>
      <c r="U124" s="151"/>
      <c r="V124" s="151"/>
      <c r="W124" s="133"/>
      <c r="X124" s="151"/>
      <c r="Y124" s="151"/>
      <c r="Z124" s="133"/>
    </row>
    <row r="125" spans="1:26" s="14" customFormat="1">
      <c r="A125" s="18" t="s">
        <v>151</v>
      </c>
      <c r="B125" s="228">
        <v>1488262</v>
      </c>
      <c r="C125" s="241">
        <v>1454601</v>
      </c>
      <c r="D125" s="220">
        <v>102.3141053801008</v>
      </c>
      <c r="E125" s="228">
        <v>106147</v>
      </c>
      <c r="F125" s="228">
        <v>112835</v>
      </c>
      <c r="G125" s="220">
        <v>94.072761111357295</v>
      </c>
      <c r="H125" s="228">
        <v>765915</v>
      </c>
      <c r="I125" s="228">
        <v>671664</v>
      </c>
      <c r="J125" s="220">
        <v>114.03246265990138</v>
      </c>
      <c r="K125" s="228">
        <v>616200</v>
      </c>
      <c r="L125" s="228">
        <v>670102</v>
      </c>
      <c r="M125" s="220">
        <v>91.956149959259932</v>
      </c>
      <c r="O125" s="151"/>
      <c r="P125" s="151"/>
      <c r="Q125" s="133"/>
      <c r="R125" s="151"/>
      <c r="S125" s="151"/>
      <c r="T125" s="133"/>
      <c r="U125" s="151"/>
      <c r="V125" s="151"/>
      <c r="W125" s="133"/>
      <c r="X125" s="151"/>
      <c r="Y125" s="151"/>
      <c r="Z125" s="133"/>
    </row>
    <row r="126" spans="1:26" s="14" customFormat="1">
      <c r="A126" s="18" t="s">
        <v>62</v>
      </c>
      <c r="B126" s="228">
        <v>605481</v>
      </c>
      <c r="C126" s="241">
        <v>585422</v>
      </c>
      <c r="D126" s="220">
        <v>103.42641718281855</v>
      </c>
      <c r="E126" s="228">
        <v>52434</v>
      </c>
      <c r="F126" s="228">
        <v>43540</v>
      </c>
      <c r="G126" s="220">
        <v>120.42719338539274</v>
      </c>
      <c r="H126" s="228">
        <v>341992</v>
      </c>
      <c r="I126" s="228">
        <v>326081</v>
      </c>
      <c r="J126" s="220">
        <v>104.87946246484769</v>
      </c>
      <c r="K126" s="228">
        <v>211055</v>
      </c>
      <c r="L126" s="228">
        <v>215801</v>
      </c>
      <c r="M126" s="220">
        <v>97.800751618389157</v>
      </c>
      <c r="O126" s="151"/>
      <c r="P126" s="151"/>
      <c r="Q126" s="133"/>
      <c r="R126" s="151"/>
      <c r="S126" s="151"/>
      <c r="T126" s="133"/>
      <c r="U126" s="151"/>
      <c r="V126" s="151"/>
      <c r="W126" s="133"/>
      <c r="X126" s="151"/>
      <c r="Y126" s="151"/>
      <c r="Z126" s="133"/>
    </row>
    <row r="127" spans="1:26" s="14" customFormat="1" ht="14.25" customHeight="1">
      <c r="A127" s="18" t="s">
        <v>63</v>
      </c>
      <c r="B127" s="228">
        <v>407141</v>
      </c>
      <c r="C127" s="241">
        <v>400088</v>
      </c>
      <c r="D127" s="220">
        <v>101.76286217032253</v>
      </c>
      <c r="E127" s="228">
        <v>34438</v>
      </c>
      <c r="F127" s="228">
        <v>27426</v>
      </c>
      <c r="G127" s="220">
        <v>125.56698023773063</v>
      </c>
      <c r="H127" s="228">
        <v>129987</v>
      </c>
      <c r="I127" s="228">
        <v>116684</v>
      </c>
      <c r="J127" s="220">
        <v>111.40087758390183</v>
      </c>
      <c r="K127" s="228">
        <v>242716</v>
      </c>
      <c r="L127" s="228">
        <v>255978</v>
      </c>
      <c r="M127" s="220">
        <v>94.819086015204434</v>
      </c>
      <c r="O127" s="151"/>
      <c r="P127" s="151"/>
      <c r="Q127" s="133"/>
      <c r="R127" s="151"/>
      <c r="S127" s="151"/>
      <c r="T127" s="133"/>
      <c r="U127" s="151"/>
      <c r="V127" s="151"/>
      <c r="W127" s="133"/>
      <c r="X127" s="151"/>
      <c r="Y127" s="151"/>
      <c r="Z127" s="133"/>
    </row>
    <row r="128" spans="1:26" s="19" customFormat="1" ht="14.25" customHeight="1">
      <c r="A128" s="18" t="s">
        <v>64</v>
      </c>
      <c r="B128" s="228">
        <v>675285</v>
      </c>
      <c r="C128" s="241">
        <v>578473</v>
      </c>
      <c r="D128" s="220">
        <v>116.73578542127289</v>
      </c>
      <c r="E128" s="228">
        <v>25165</v>
      </c>
      <c r="F128" s="228">
        <v>23952</v>
      </c>
      <c r="G128" s="220">
        <v>105.06429525718104</v>
      </c>
      <c r="H128" s="228">
        <v>418170</v>
      </c>
      <c r="I128" s="228">
        <v>331682</v>
      </c>
      <c r="J128" s="220">
        <v>126.07557841547023</v>
      </c>
      <c r="K128" s="228">
        <v>231950</v>
      </c>
      <c r="L128" s="228">
        <v>222839</v>
      </c>
      <c r="M128" s="220">
        <v>104.08860208491333</v>
      </c>
      <c r="O128" s="151"/>
      <c r="P128" s="151"/>
      <c r="Q128" s="133"/>
      <c r="R128" s="151"/>
      <c r="S128" s="151"/>
      <c r="T128" s="133"/>
      <c r="U128" s="151"/>
      <c r="V128" s="151"/>
      <c r="W128" s="133"/>
      <c r="X128" s="151"/>
      <c r="Y128" s="151"/>
      <c r="Z128" s="133"/>
    </row>
    <row r="129" spans="1:26" s="14" customFormat="1" ht="14.25" customHeight="1">
      <c r="A129" s="18" t="s">
        <v>65</v>
      </c>
      <c r="B129" s="228">
        <v>250931</v>
      </c>
      <c r="C129" s="241">
        <v>255621</v>
      </c>
      <c r="D129" s="220">
        <v>98.165252463608226</v>
      </c>
      <c r="E129" s="228">
        <v>6481</v>
      </c>
      <c r="F129" s="228">
        <v>6235</v>
      </c>
      <c r="G129" s="220">
        <v>103.94546912590216</v>
      </c>
      <c r="H129" s="228">
        <v>112045</v>
      </c>
      <c r="I129" s="228">
        <v>108534</v>
      </c>
      <c r="J129" s="220">
        <v>103.23493098936738</v>
      </c>
      <c r="K129" s="228">
        <v>132405</v>
      </c>
      <c r="L129" s="228">
        <v>140852</v>
      </c>
      <c r="M129" s="220">
        <v>94.002925056087236</v>
      </c>
      <c r="O129" s="151"/>
      <c r="P129" s="151"/>
      <c r="Q129" s="133"/>
      <c r="R129" s="151"/>
      <c r="S129" s="151"/>
      <c r="T129" s="133"/>
      <c r="U129" s="151"/>
      <c r="V129" s="151"/>
      <c r="W129" s="133"/>
      <c r="X129" s="151"/>
      <c r="Y129" s="151"/>
      <c r="Z129" s="133"/>
    </row>
    <row r="130" spans="1:26" s="14" customFormat="1" ht="14.25" customHeight="1">
      <c r="A130" s="18" t="s">
        <v>66</v>
      </c>
      <c r="B130" s="228">
        <v>546201</v>
      </c>
      <c r="C130" s="241">
        <v>581628</v>
      </c>
      <c r="D130" s="220">
        <v>93.908993377210166</v>
      </c>
      <c r="E130" s="228">
        <v>30104</v>
      </c>
      <c r="F130" s="228">
        <v>18513</v>
      </c>
      <c r="G130" s="220">
        <v>162.61005779722356</v>
      </c>
      <c r="H130" s="228">
        <v>198335</v>
      </c>
      <c r="I130" s="228">
        <v>206446</v>
      </c>
      <c r="J130" s="220">
        <v>96.071127558780503</v>
      </c>
      <c r="K130" s="228">
        <v>317762</v>
      </c>
      <c r="L130" s="228">
        <v>356669</v>
      </c>
      <c r="M130" s="220">
        <v>89.091566690685198</v>
      </c>
      <c r="O130" s="151"/>
      <c r="P130" s="151"/>
      <c r="Q130" s="133"/>
      <c r="R130" s="151"/>
      <c r="S130" s="151"/>
      <c r="T130" s="133"/>
      <c r="U130" s="151"/>
      <c r="V130" s="151"/>
      <c r="W130" s="133"/>
      <c r="X130" s="151"/>
      <c r="Y130" s="151"/>
      <c r="Z130" s="133"/>
    </row>
    <row r="131" spans="1:26" s="14" customFormat="1" ht="14.25" customHeight="1">
      <c r="A131" s="18" t="s">
        <v>67</v>
      </c>
      <c r="B131" s="228">
        <v>431837</v>
      </c>
      <c r="C131" s="241">
        <v>447025</v>
      </c>
      <c r="D131" s="220">
        <v>96.602427157317834</v>
      </c>
      <c r="E131" s="228">
        <v>38634</v>
      </c>
      <c r="F131" s="228">
        <v>26923</v>
      </c>
      <c r="G131" s="220">
        <v>143.49812428035509</v>
      </c>
      <c r="H131" s="228">
        <v>47281</v>
      </c>
      <c r="I131" s="228">
        <v>47511</v>
      </c>
      <c r="J131" s="220">
        <v>99.515901580686588</v>
      </c>
      <c r="K131" s="228">
        <v>345922</v>
      </c>
      <c r="L131" s="228">
        <v>372591</v>
      </c>
      <c r="M131" s="220">
        <v>92.842285508775035</v>
      </c>
      <c r="O131" s="151"/>
      <c r="P131" s="151"/>
      <c r="Q131" s="133"/>
      <c r="R131" s="151"/>
      <c r="S131" s="151"/>
      <c r="T131" s="133"/>
      <c r="U131" s="151"/>
      <c r="V131" s="151"/>
      <c r="W131" s="133"/>
      <c r="X131" s="151"/>
      <c r="Y131" s="151"/>
      <c r="Z131" s="133"/>
    </row>
    <row r="132" spans="1:26" s="14" customFormat="1" ht="14.25" customHeight="1">
      <c r="A132" s="18" t="s">
        <v>68</v>
      </c>
      <c r="B132" s="228">
        <v>4393842</v>
      </c>
      <c r="C132" s="241">
        <v>4688698</v>
      </c>
      <c r="D132" s="220">
        <v>93.711345878962561</v>
      </c>
      <c r="E132" s="228">
        <v>435847</v>
      </c>
      <c r="F132" s="228">
        <v>388917</v>
      </c>
      <c r="G132" s="220">
        <v>112.06684202541931</v>
      </c>
      <c r="H132" s="228">
        <v>1988214</v>
      </c>
      <c r="I132" s="228">
        <v>1278608</v>
      </c>
      <c r="J132" s="220">
        <v>155.49832317645439</v>
      </c>
      <c r="K132" s="228">
        <v>1969781</v>
      </c>
      <c r="L132" s="228">
        <v>3021173</v>
      </c>
      <c r="M132" s="220">
        <v>65.199212358908269</v>
      </c>
      <c r="O132" s="151"/>
      <c r="P132" s="151"/>
      <c r="Q132" s="133"/>
      <c r="R132" s="151"/>
      <c r="S132" s="151"/>
      <c r="T132" s="133"/>
      <c r="U132" s="151"/>
      <c r="V132" s="151"/>
      <c r="W132" s="133"/>
      <c r="X132" s="151"/>
      <c r="Y132" s="151"/>
      <c r="Z132" s="133"/>
    </row>
    <row r="133" spans="1:26" s="14" customFormat="1" ht="14.25" customHeight="1">
      <c r="A133" s="18" t="s">
        <v>152</v>
      </c>
      <c r="B133" s="228">
        <v>212516</v>
      </c>
      <c r="C133" s="241">
        <v>237347</v>
      </c>
      <c r="D133" s="220">
        <v>89.538102440730242</v>
      </c>
      <c r="E133" s="228">
        <v>9534</v>
      </c>
      <c r="F133" s="228">
        <v>8364</v>
      </c>
      <c r="G133" s="220">
        <v>113.98852223816355</v>
      </c>
      <c r="H133" s="228">
        <v>160908</v>
      </c>
      <c r="I133" s="228">
        <v>173195</v>
      </c>
      <c r="J133" s="220">
        <v>92.905684344236263</v>
      </c>
      <c r="K133" s="228">
        <v>42074</v>
      </c>
      <c r="L133" s="228">
        <v>55788</v>
      </c>
      <c r="M133" s="220">
        <v>75.41765254176525</v>
      </c>
      <c r="O133" s="151"/>
      <c r="P133" s="151"/>
      <c r="Q133" s="133"/>
      <c r="R133" s="151"/>
      <c r="S133" s="151"/>
      <c r="T133" s="133"/>
      <c r="U133" s="151"/>
      <c r="V133" s="151"/>
      <c r="W133" s="133"/>
      <c r="X133" s="151"/>
      <c r="Y133" s="151"/>
      <c r="Z133" s="133"/>
    </row>
    <row r="134" spans="1:26" s="14" customFormat="1" ht="14.25" customHeight="1">
      <c r="A134" s="18" t="s">
        <v>70</v>
      </c>
      <c r="B134" s="228">
        <v>483231</v>
      </c>
      <c r="C134" s="241">
        <v>491945</v>
      </c>
      <c r="D134" s="220">
        <v>98.2286637733893</v>
      </c>
      <c r="E134" s="228">
        <v>11971</v>
      </c>
      <c r="F134" s="228">
        <v>6937</v>
      </c>
      <c r="G134" s="220">
        <v>172.56739224448609</v>
      </c>
      <c r="H134" s="228">
        <v>197585</v>
      </c>
      <c r="I134" s="228">
        <v>211658</v>
      </c>
      <c r="J134" s="220">
        <v>93.351066342873878</v>
      </c>
      <c r="K134" s="228">
        <v>273675</v>
      </c>
      <c r="L134" s="228">
        <v>273350</v>
      </c>
      <c r="M134" s="220">
        <v>100.11889518931771</v>
      </c>
      <c r="O134" s="151"/>
      <c r="P134" s="151"/>
      <c r="Q134" s="133"/>
      <c r="R134" s="151"/>
      <c r="S134" s="151"/>
      <c r="T134" s="133"/>
      <c r="U134" s="151"/>
      <c r="V134" s="151"/>
      <c r="W134" s="133"/>
      <c r="X134" s="151"/>
      <c r="Y134" s="151"/>
      <c r="Z134" s="133"/>
    </row>
    <row r="135" spans="1:26" s="14" customFormat="1" ht="12" customHeight="1">
      <c r="A135" s="18" t="s">
        <v>153</v>
      </c>
      <c r="B135" s="228">
        <v>1619</v>
      </c>
      <c r="C135" s="241">
        <v>1617</v>
      </c>
      <c r="D135" s="220">
        <v>100.12368583797155</v>
      </c>
      <c r="E135" s="228">
        <v>920</v>
      </c>
      <c r="F135" s="228">
        <v>920</v>
      </c>
      <c r="G135" s="220">
        <v>100</v>
      </c>
      <c r="H135" s="222" t="s">
        <v>157</v>
      </c>
      <c r="I135" s="222" t="s">
        <v>157</v>
      </c>
      <c r="J135" s="222" t="s">
        <v>157</v>
      </c>
      <c r="K135" s="228">
        <v>699</v>
      </c>
      <c r="L135" s="228">
        <v>697</v>
      </c>
      <c r="M135" s="220">
        <v>100.28694404591106</v>
      </c>
      <c r="O135" s="151"/>
      <c r="P135" s="151"/>
      <c r="Q135" s="133"/>
      <c r="R135" s="151"/>
      <c r="S135" s="151"/>
      <c r="T135" s="133"/>
      <c r="U135" s="151"/>
      <c r="V135" s="151"/>
      <c r="W135" s="133"/>
      <c r="X135" s="151"/>
      <c r="Y135" s="151"/>
      <c r="Z135" s="133"/>
    </row>
    <row r="136" spans="1:26" s="14" customFormat="1">
      <c r="A136" s="18" t="s">
        <v>71</v>
      </c>
      <c r="B136" s="228">
        <v>540</v>
      </c>
      <c r="C136" s="241">
        <v>1039</v>
      </c>
      <c r="D136" s="220">
        <v>51.973051010587099</v>
      </c>
      <c r="E136" s="222" t="s">
        <v>157</v>
      </c>
      <c r="F136" s="222" t="s">
        <v>157</v>
      </c>
      <c r="G136" s="222" t="s">
        <v>157</v>
      </c>
      <c r="H136" s="222" t="s">
        <v>157</v>
      </c>
      <c r="I136" s="222" t="s">
        <v>157</v>
      </c>
      <c r="J136" s="222" t="s">
        <v>157</v>
      </c>
      <c r="K136" s="228">
        <v>540</v>
      </c>
      <c r="L136" s="228">
        <v>1039</v>
      </c>
      <c r="M136" s="220">
        <v>51.973051010587099</v>
      </c>
      <c r="O136" s="151"/>
      <c r="P136" s="151"/>
      <c r="Q136" s="133"/>
      <c r="R136" s="151"/>
      <c r="S136" s="151"/>
      <c r="T136" s="133"/>
      <c r="U136" s="131"/>
      <c r="V136" s="131"/>
      <c r="W136" s="131"/>
      <c r="X136" s="151"/>
      <c r="Y136" s="151"/>
      <c r="Z136" s="133"/>
    </row>
    <row r="137" spans="1:26" s="14" customFormat="1">
      <c r="A137" s="15" t="s">
        <v>72</v>
      </c>
      <c r="B137" s="230">
        <v>120459</v>
      </c>
      <c r="C137" s="243">
        <v>79443</v>
      </c>
      <c r="D137" s="223">
        <v>151.6294701861712</v>
      </c>
      <c r="E137" s="230">
        <v>4788</v>
      </c>
      <c r="F137" s="230">
        <v>6952</v>
      </c>
      <c r="G137" s="223">
        <v>68.872266973532788</v>
      </c>
      <c r="H137" s="230">
        <v>7970</v>
      </c>
      <c r="I137" s="230">
        <v>11833</v>
      </c>
      <c r="J137" s="223">
        <v>67.354009972111896</v>
      </c>
      <c r="K137" s="230">
        <v>107701</v>
      </c>
      <c r="L137" s="230">
        <v>60658</v>
      </c>
      <c r="M137" s="223">
        <v>177.55448580566454</v>
      </c>
      <c r="O137" s="151"/>
      <c r="P137" s="151"/>
      <c r="Q137" s="133"/>
      <c r="R137" s="151"/>
      <c r="S137" s="151"/>
      <c r="T137" s="133"/>
      <c r="U137" s="151"/>
      <c r="V137" s="151"/>
      <c r="W137" s="133"/>
      <c r="X137" s="151"/>
      <c r="Y137" s="151"/>
      <c r="Z137" s="133"/>
    </row>
    <row r="140" spans="1:26">
      <c r="A140" s="421" t="s">
        <v>209</v>
      </c>
      <c r="B140" s="421"/>
      <c r="C140" s="421"/>
      <c r="D140" s="421"/>
      <c r="E140" s="421"/>
      <c r="F140" s="421"/>
      <c r="G140" s="421"/>
      <c r="H140" s="421"/>
      <c r="I140" s="421"/>
      <c r="J140" s="421"/>
      <c r="K140" s="421"/>
      <c r="L140" s="421"/>
      <c r="M140" s="421"/>
    </row>
    <row r="141" spans="1:26">
      <c r="A141" s="79"/>
      <c r="B141" s="79"/>
      <c r="C141" s="79"/>
      <c r="D141" s="79"/>
      <c r="E141" s="79"/>
      <c r="F141" s="79"/>
      <c r="G141" s="79"/>
      <c r="H141" s="79"/>
      <c r="I141" s="79"/>
      <c r="J141" s="79"/>
      <c r="K141" s="79"/>
      <c r="L141" s="79"/>
      <c r="M141" s="80" t="s">
        <v>118</v>
      </c>
    </row>
    <row r="142" spans="1:26">
      <c r="A142" s="360"/>
      <c r="B142" s="353" t="s">
        <v>28</v>
      </c>
      <c r="C142" s="353"/>
      <c r="D142" s="353"/>
      <c r="E142" s="353" t="s">
        <v>26</v>
      </c>
      <c r="F142" s="353"/>
      <c r="G142" s="362"/>
      <c r="H142" s="362"/>
      <c r="I142" s="362"/>
      <c r="J142" s="362"/>
      <c r="K142" s="362"/>
      <c r="L142" s="362"/>
      <c r="M142" s="363"/>
    </row>
    <row r="143" spans="1:26" ht="32.25" customHeight="1">
      <c r="A143" s="361"/>
      <c r="B143" s="353"/>
      <c r="C143" s="353"/>
      <c r="D143" s="353"/>
      <c r="E143" s="353" t="s">
        <v>29</v>
      </c>
      <c r="F143" s="353"/>
      <c r="G143" s="353"/>
      <c r="H143" s="353" t="s">
        <v>30</v>
      </c>
      <c r="I143" s="353"/>
      <c r="J143" s="353"/>
      <c r="K143" s="353" t="s">
        <v>31</v>
      </c>
      <c r="L143" s="353"/>
      <c r="M143" s="354"/>
    </row>
    <row r="144" spans="1:26" ht="22.5">
      <c r="A144" s="420"/>
      <c r="B144" s="324">
        <v>2024</v>
      </c>
      <c r="C144" s="324">
        <v>2023</v>
      </c>
      <c r="D144" s="324" t="s">
        <v>261</v>
      </c>
      <c r="E144" s="205">
        <v>2023</v>
      </c>
      <c r="F144" s="205">
        <v>2022</v>
      </c>
      <c r="G144" s="205" t="s">
        <v>170</v>
      </c>
      <c r="H144" s="205">
        <v>2023</v>
      </c>
      <c r="I144" s="205">
        <v>2022</v>
      </c>
      <c r="J144" s="205" t="s">
        <v>170</v>
      </c>
      <c r="K144" s="205">
        <v>2023</v>
      </c>
      <c r="L144" s="205">
        <v>2022</v>
      </c>
      <c r="M144" s="205" t="s">
        <v>170</v>
      </c>
    </row>
    <row r="145" spans="1:26" s="19" customFormat="1">
      <c r="A145" s="20" t="s">
        <v>55</v>
      </c>
      <c r="B145" s="228">
        <v>2140392</v>
      </c>
      <c r="C145" s="241">
        <v>2302680</v>
      </c>
      <c r="D145" s="220">
        <v>92.95221220490906</v>
      </c>
      <c r="E145" s="228">
        <v>25913</v>
      </c>
      <c r="F145" s="241">
        <v>22767</v>
      </c>
      <c r="G145" s="220">
        <v>113.81824570650502</v>
      </c>
      <c r="H145" s="228">
        <v>760810</v>
      </c>
      <c r="I145" s="241">
        <v>736292</v>
      </c>
      <c r="J145" s="220">
        <v>103.32992888690899</v>
      </c>
      <c r="K145" s="228">
        <v>1353669</v>
      </c>
      <c r="L145" s="241">
        <v>1543621</v>
      </c>
      <c r="M145" s="220">
        <v>87.694388713291673</v>
      </c>
      <c r="O145" s="151"/>
      <c r="P145" s="151"/>
      <c r="Q145" s="133"/>
      <c r="R145" s="151"/>
      <c r="S145" s="151"/>
      <c r="T145" s="133"/>
      <c r="U145" s="151"/>
      <c r="V145" s="151"/>
      <c r="W145" s="133"/>
      <c r="X145" s="151"/>
      <c r="Y145" s="151"/>
      <c r="Z145" s="133"/>
    </row>
    <row r="146" spans="1:26" s="19" customFormat="1">
      <c r="A146" s="161" t="s">
        <v>150</v>
      </c>
      <c r="B146" s="228">
        <v>138195</v>
      </c>
      <c r="C146" s="241">
        <v>142853</v>
      </c>
      <c r="D146" s="220">
        <v>96.739305439857759</v>
      </c>
      <c r="E146" s="228">
        <v>1315</v>
      </c>
      <c r="F146" s="268">
        <v>507</v>
      </c>
      <c r="G146" s="220">
        <v>259.36883629191323</v>
      </c>
      <c r="H146" s="228">
        <v>63953</v>
      </c>
      <c r="I146" s="268">
        <v>67233</v>
      </c>
      <c r="J146" s="220">
        <v>95.121443338836585</v>
      </c>
      <c r="K146" s="228">
        <v>72927</v>
      </c>
      <c r="L146" s="268">
        <v>75113</v>
      </c>
      <c r="M146" s="220">
        <v>97.089718157975312</v>
      </c>
      <c r="O146" s="151"/>
      <c r="P146" s="151"/>
      <c r="Q146" s="133"/>
      <c r="R146" s="151"/>
      <c r="S146" s="151"/>
      <c r="T146" s="133"/>
      <c r="U146" s="151"/>
      <c r="V146" s="151"/>
      <c r="W146" s="133"/>
      <c r="X146" s="151"/>
      <c r="Y146" s="151"/>
      <c r="Z146" s="133"/>
    </row>
    <row r="147" spans="1:26" s="19" customFormat="1">
      <c r="A147" s="18" t="s">
        <v>56</v>
      </c>
      <c r="B147" s="228">
        <v>39100</v>
      </c>
      <c r="C147" s="241">
        <v>40559</v>
      </c>
      <c r="D147" s="220">
        <v>96.402771271481043</v>
      </c>
      <c r="E147" s="228">
        <v>1181</v>
      </c>
      <c r="F147" s="268">
        <v>1812</v>
      </c>
      <c r="G147" s="220">
        <v>65.176600441501108</v>
      </c>
      <c r="H147" s="228">
        <v>4633</v>
      </c>
      <c r="I147" s="268">
        <v>4686</v>
      </c>
      <c r="J147" s="220">
        <v>98.868971404182673</v>
      </c>
      <c r="K147" s="228">
        <v>33286</v>
      </c>
      <c r="L147" s="268">
        <v>34061</v>
      </c>
      <c r="M147" s="220">
        <v>97.724670444203042</v>
      </c>
      <c r="O147" s="151"/>
      <c r="P147" s="151"/>
      <c r="Q147" s="133"/>
      <c r="R147" s="151"/>
      <c r="S147" s="151"/>
      <c r="T147" s="133"/>
      <c r="U147" s="151"/>
      <c r="V147" s="151"/>
      <c r="W147" s="133"/>
      <c r="X147" s="151"/>
      <c r="Y147" s="151"/>
      <c r="Z147" s="133"/>
    </row>
    <row r="148" spans="1:26" s="19" customFormat="1">
      <c r="A148" s="18" t="s">
        <v>57</v>
      </c>
      <c r="B148" s="228">
        <v>170926</v>
      </c>
      <c r="C148" s="241">
        <v>162870</v>
      </c>
      <c r="D148" s="220">
        <v>104.94627617117946</v>
      </c>
      <c r="E148" s="228">
        <v>1721</v>
      </c>
      <c r="F148" s="268">
        <v>948</v>
      </c>
      <c r="G148" s="220">
        <v>181.54008438818565</v>
      </c>
      <c r="H148" s="228">
        <v>52401</v>
      </c>
      <c r="I148" s="268">
        <v>47439</v>
      </c>
      <c r="J148" s="220">
        <v>110.45974830835388</v>
      </c>
      <c r="K148" s="228">
        <v>116804</v>
      </c>
      <c r="L148" s="268">
        <v>114483</v>
      </c>
      <c r="M148" s="220">
        <v>102.02737524348593</v>
      </c>
      <c r="O148" s="151"/>
      <c r="P148" s="151"/>
      <c r="Q148" s="133"/>
      <c r="R148" s="151"/>
      <c r="S148" s="151"/>
      <c r="T148" s="133"/>
      <c r="U148" s="151"/>
      <c r="V148" s="151"/>
      <c r="W148" s="133"/>
      <c r="X148" s="151"/>
      <c r="Y148" s="151"/>
      <c r="Z148" s="133"/>
    </row>
    <row r="149" spans="1:26" s="19" customFormat="1">
      <c r="A149" s="18" t="s">
        <v>58</v>
      </c>
      <c r="B149" s="228">
        <v>157085</v>
      </c>
      <c r="C149" s="241">
        <v>136697</v>
      </c>
      <c r="D149" s="220">
        <v>114.91473843610321</v>
      </c>
      <c r="E149" s="228">
        <v>3512</v>
      </c>
      <c r="F149" s="268">
        <v>1803</v>
      </c>
      <c r="G149" s="220">
        <v>194.78646699944537</v>
      </c>
      <c r="H149" s="228">
        <v>54606</v>
      </c>
      <c r="I149" s="268">
        <v>46117</v>
      </c>
      <c r="J149" s="220">
        <v>118.40752867706053</v>
      </c>
      <c r="K149" s="228">
        <v>98967</v>
      </c>
      <c r="L149" s="268">
        <v>88777</v>
      </c>
      <c r="M149" s="220">
        <v>111.47819818196155</v>
      </c>
      <c r="O149" s="151"/>
      <c r="P149" s="151"/>
      <c r="Q149" s="133"/>
      <c r="R149" s="151"/>
      <c r="S149" s="151"/>
      <c r="T149" s="133"/>
      <c r="U149" s="151"/>
      <c r="V149" s="151"/>
      <c r="W149" s="133"/>
      <c r="X149" s="151"/>
      <c r="Y149" s="151"/>
      <c r="Z149" s="133"/>
    </row>
    <row r="150" spans="1:26" s="19" customFormat="1">
      <c r="A150" s="18" t="s">
        <v>59</v>
      </c>
      <c r="B150" s="228">
        <v>122007</v>
      </c>
      <c r="C150" s="241">
        <v>124862</v>
      </c>
      <c r="D150" s="220">
        <v>97.713475677147571</v>
      </c>
      <c r="E150" s="228">
        <v>613</v>
      </c>
      <c r="F150" s="268">
        <v>611</v>
      </c>
      <c r="G150" s="220">
        <v>100.32733224222585</v>
      </c>
      <c r="H150" s="228">
        <v>42701</v>
      </c>
      <c r="I150" s="268">
        <v>43216</v>
      </c>
      <c r="J150" s="220">
        <v>98.808311736393932</v>
      </c>
      <c r="K150" s="228">
        <v>78693</v>
      </c>
      <c r="L150" s="268">
        <v>81035</v>
      </c>
      <c r="M150" s="220">
        <v>97.109890787931135</v>
      </c>
      <c r="O150" s="151"/>
      <c r="P150" s="151"/>
      <c r="Q150" s="133"/>
      <c r="R150" s="151"/>
      <c r="S150" s="151"/>
      <c r="T150" s="133"/>
      <c r="U150" s="151"/>
      <c r="V150" s="151"/>
      <c r="W150" s="133"/>
      <c r="X150" s="151"/>
      <c r="Y150" s="151"/>
      <c r="Z150" s="133"/>
    </row>
    <row r="151" spans="1:26" s="14" customFormat="1">
      <c r="A151" s="18" t="s">
        <v>60</v>
      </c>
      <c r="B151" s="228">
        <v>198722</v>
      </c>
      <c r="C151" s="241">
        <v>198099</v>
      </c>
      <c r="D151" s="220">
        <v>100.31448922003645</v>
      </c>
      <c r="E151" s="228">
        <v>1505</v>
      </c>
      <c r="F151" s="268">
        <v>1073</v>
      </c>
      <c r="G151" s="220">
        <v>140.26095060577819</v>
      </c>
      <c r="H151" s="228">
        <v>74206</v>
      </c>
      <c r="I151" s="268">
        <v>70540</v>
      </c>
      <c r="J151" s="220">
        <v>105.19705131840091</v>
      </c>
      <c r="K151" s="228">
        <v>123011</v>
      </c>
      <c r="L151" s="268">
        <v>126486</v>
      </c>
      <c r="M151" s="220">
        <v>97.252660373480069</v>
      </c>
      <c r="O151" s="151"/>
      <c r="P151" s="151"/>
      <c r="Q151" s="133"/>
      <c r="R151" s="151"/>
      <c r="S151" s="151"/>
      <c r="T151" s="133"/>
      <c r="U151" s="151"/>
      <c r="V151" s="151"/>
      <c r="W151" s="133"/>
      <c r="X151" s="151"/>
      <c r="Y151" s="151"/>
      <c r="Z151" s="133"/>
    </row>
    <row r="152" spans="1:26" s="14" customFormat="1">
      <c r="A152" s="18" t="s">
        <v>61</v>
      </c>
      <c r="B152" s="228">
        <v>185935</v>
      </c>
      <c r="C152" s="241">
        <v>241350</v>
      </c>
      <c r="D152" s="220">
        <v>77.039569090532424</v>
      </c>
      <c r="E152" s="228">
        <v>128</v>
      </c>
      <c r="F152" s="268" t="s">
        <v>169</v>
      </c>
      <c r="G152" s="220" t="s">
        <v>157</v>
      </c>
      <c r="H152" s="228">
        <v>71478</v>
      </c>
      <c r="I152" s="268">
        <v>102134</v>
      </c>
      <c r="J152" s="220">
        <v>69.984530127087936</v>
      </c>
      <c r="K152" s="228">
        <v>114329</v>
      </c>
      <c r="L152" s="268">
        <v>139216</v>
      </c>
      <c r="M152" s="220">
        <v>82.123462820365475</v>
      </c>
      <c r="O152" s="151"/>
      <c r="P152" s="151"/>
      <c r="Q152" s="133"/>
      <c r="R152" s="151"/>
      <c r="S152" s="151"/>
      <c r="T152" s="133"/>
      <c r="U152" s="151"/>
      <c r="V152" s="151"/>
      <c r="W152" s="133"/>
      <c r="X152" s="151"/>
      <c r="Y152" s="151"/>
      <c r="Z152" s="133"/>
    </row>
    <row r="153" spans="1:26" s="14" customFormat="1">
      <c r="A153" s="18" t="s">
        <v>151</v>
      </c>
      <c r="B153" s="228">
        <v>217113</v>
      </c>
      <c r="C153" s="241">
        <v>241411</v>
      </c>
      <c r="D153" s="220">
        <v>89.935007104067338</v>
      </c>
      <c r="E153" s="228">
        <v>1752</v>
      </c>
      <c r="F153" s="268">
        <v>1631</v>
      </c>
      <c r="G153" s="220">
        <v>107.41876149601472</v>
      </c>
      <c r="H153" s="228">
        <v>91109</v>
      </c>
      <c r="I153" s="268">
        <v>86505</v>
      </c>
      <c r="J153" s="220">
        <v>105.32223570891857</v>
      </c>
      <c r="K153" s="228">
        <v>124252</v>
      </c>
      <c r="L153" s="268">
        <v>153275</v>
      </c>
      <c r="M153" s="220">
        <v>81.064752895123149</v>
      </c>
      <c r="O153" s="151"/>
      <c r="P153" s="151"/>
      <c r="Q153" s="133"/>
      <c r="R153" s="151"/>
      <c r="S153" s="151"/>
      <c r="T153" s="133"/>
      <c r="U153" s="151"/>
      <c r="V153" s="151"/>
      <c r="W153" s="133"/>
      <c r="X153" s="151"/>
      <c r="Y153" s="151"/>
      <c r="Z153" s="133"/>
    </row>
    <row r="154" spans="1:26" s="14" customFormat="1">
      <c r="A154" s="18" t="s">
        <v>62</v>
      </c>
      <c r="B154" s="228">
        <v>159424</v>
      </c>
      <c r="C154" s="241">
        <v>153030</v>
      </c>
      <c r="D154" s="220">
        <v>104.17826569953603</v>
      </c>
      <c r="E154" s="228">
        <v>1086</v>
      </c>
      <c r="F154" s="268">
        <v>677</v>
      </c>
      <c r="G154" s="220">
        <v>160.41358936484491</v>
      </c>
      <c r="H154" s="228">
        <v>84421</v>
      </c>
      <c r="I154" s="268">
        <v>77502</v>
      </c>
      <c r="J154" s="220">
        <v>108.92751154808909</v>
      </c>
      <c r="K154" s="228">
        <v>73917</v>
      </c>
      <c r="L154" s="268">
        <v>74851</v>
      </c>
      <c r="M154" s="220">
        <v>98.752187679523317</v>
      </c>
      <c r="O154" s="151"/>
      <c r="P154" s="151"/>
      <c r="Q154" s="133"/>
      <c r="R154" s="151"/>
      <c r="S154" s="151"/>
      <c r="T154" s="133"/>
      <c r="U154" s="151"/>
      <c r="V154" s="151"/>
      <c r="W154" s="133"/>
      <c r="X154" s="151"/>
      <c r="Y154" s="151"/>
      <c r="Z154" s="133"/>
    </row>
    <row r="155" spans="1:26" s="14" customFormat="1" ht="14.25" customHeight="1">
      <c r="A155" s="18" t="s">
        <v>63</v>
      </c>
      <c r="B155" s="228">
        <v>68248</v>
      </c>
      <c r="C155" s="241">
        <v>65584</v>
      </c>
      <c r="D155" s="220">
        <v>104.06196633325202</v>
      </c>
      <c r="E155" s="228">
        <v>1118</v>
      </c>
      <c r="F155" s="268">
        <v>1623</v>
      </c>
      <c r="G155" s="220">
        <v>68.884781269254475</v>
      </c>
      <c r="H155" s="228">
        <v>18706</v>
      </c>
      <c r="I155" s="268">
        <v>15431</v>
      </c>
      <c r="J155" s="220">
        <v>121.22351111399132</v>
      </c>
      <c r="K155" s="228">
        <v>48424</v>
      </c>
      <c r="L155" s="268">
        <v>48530</v>
      </c>
      <c r="M155" s="220">
        <v>99.781578405110238</v>
      </c>
      <c r="O155" s="151"/>
      <c r="P155" s="151"/>
      <c r="Q155" s="133"/>
      <c r="R155" s="151"/>
      <c r="S155" s="151"/>
      <c r="T155" s="133"/>
      <c r="U155" s="151"/>
      <c r="V155" s="151"/>
      <c r="W155" s="133"/>
      <c r="X155" s="151"/>
      <c r="Y155" s="151"/>
      <c r="Z155" s="133"/>
    </row>
    <row r="156" spans="1:26" s="19" customFormat="1" ht="14.25" customHeight="1">
      <c r="A156" s="18" t="s">
        <v>64</v>
      </c>
      <c r="B156" s="228">
        <v>144187</v>
      </c>
      <c r="C156" s="241">
        <v>153091</v>
      </c>
      <c r="D156" s="220">
        <v>94.183851434767547</v>
      </c>
      <c r="E156" s="228">
        <v>244</v>
      </c>
      <c r="F156" s="268">
        <v>199</v>
      </c>
      <c r="G156" s="220">
        <v>122.61306532663316</v>
      </c>
      <c r="H156" s="228">
        <v>24648</v>
      </c>
      <c r="I156" s="268">
        <v>22438</v>
      </c>
      <c r="J156" s="220">
        <v>109.84936268829664</v>
      </c>
      <c r="K156" s="228">
        <v>119295</v>
      </c>
      <c r="L156" s="268">
        <v>130454</v>
      </c>
      <c r="M156" s="220">
        <v>91.446026952029072</v>
      </c>
      <c r="O156" s="151"/>
      <c r="P156" s="151"/>
      <c r="Q156" s="133"/>
      <c r="R156" s="151"/>
      <c r="S156" s="151"/>
      <c r="T156" s="133"/>
      <c r="U156" s="151"/>
      <c r="V156" s="151"/>
      <c r="W156" s="133"/>
      <c r="X156" s="151"/>
      <c r="Y156" s="151"/>
      <c r="Z156" s="133"/>
    </row>
    <row r="157" spans="1:26" s="14" customFormat="1" ht="14.25" customHeight="1">
      <c r="A157" s="18" t="s">
        <v>65</v>
      </c>
      <c r="B157" s="228">
        <v>76450</v>
      </c>
      <c r="C157" s="241">
        <v>77307</v>
      </c>
      <c r="D157" s="220">
        <v>98.891432858602712</v>
      </c>
      <c r="E157" s="228">
        <v>436</v>
      </c>
      <c r="F157" s="268">
        <v>257</v>
      </c>
      <c r="G157" s="220">
        <v>169.64980544747081</v>
      </c>
      <c r="H157" s="228">
        <v>26500</v>
      </c>
      <c r="I157" s="268">
        <v>25911</v>
      </c>
      <c r="J157" s="220">
        <v>102.27316583690325</v>
      </c>
      <c r="K157" s="228">
        <v>49514</v>
      </c>
      <c r="L157" s="268">
        <v>51139</v>
      </c>
      <c r="M157" s="220">
        <v>96.822386045874964</v>
      </c>
      <c r="O157" s="151"/>
      <c r="P157" s="151"/>
      <c r="Q157" s="133"/>
      <c r="R157" s="151"/>
      <c r="S157" s="151"/>
      <c r="T157" s="133"/>
      <c r="U157" s="151"/>
      <c r="V157" s="151"/>
      <c r="W157" s="133"/>
      <c r="X157" s="151"/>
      <c r="Y157" s="151"/>
      <c r="Z157" s="133"/>
    </row>
    <row r="158" spans="1:26" s="14" customFormat="1" ht="14.25" customHeight="1">
      <c r="A158" s="18" t="s">
        <v>66</v>
      </c>
      <c r="B158" s="228">
        <v>65589</v>
      </c>
      <c r="C158" s="241">
        <v>75413</v>
      </c>
      <c r="D158" s="220">
        <v>86.973068303873333</v>
      </c>
      <c r="E158" s="228">
        <v>5953</v>
      </c>
      <c r="F158" s="268">
        <v>5272</v>
      </c>
      <c r="G158" s="220">
        <v>112.91729893778452</v>
      </c>
      <c r="H158" s="228">
        <v>22643</v>
      </c>
      <c r="I158" s="268">
        <v>22969</v>
      </c>
      <c r="J158" s="220">
        <v>98.580695720318687</v>
      </c>
      <c r="K158" s="228">
        <v>36993</v>
      </c>
      <c r="L158" s="268">
        <v>47172</v>
      </c>
      <c r="M158" s="220">
        <v>78.421521241414396</v>
      </c>
      <c r="O158" s="151"/>
      <c r="P158" s="151"/>
      <c r="Q158" s="133"/>
      <c r="R158" s="151"/>
      <c r="S158" s="151"/>
      <c r="T158" s="133"/>
      <c r="U158" s="151"/>
      <c r="V158" s="151"/>
      <c r="W158" s="133"/>
      <c r="X158" s="151"/>
      <c r="Y158" s="151"/>
      <c r="Z158" s="133"/>
    </row>
    <row r="159" spans="1:26" s="14" customFormat="1" ht="14.25" customHeight="1">
      <c r="A159" s="18" t="s">
        <v>67</v>
      </c>
      <c r="B159" s="228">
        <v>15603</v>
      </c>
      <c r="C159" s="241">
        <v>16172</v>
      </c>
      <c r="D159" s="220">
        <v>96.481573089290123</v>
      </c>
      <c r="E159" s="228">
        <v>529</v>
      </c>
      <c r="F159" s="268">
        <v>496</v>
      </c>
      <c r="G159" s="220">
        <v>106.65322580645163</v>
      </c>
      <c r="H159" s="228">
        <v>610</v>
      </c>
      <c r="I159" s="268">
        <v>693</v>
      </c>
      <c r="J159" s="220">
        <v>88.023088023088022</v>
      </c>
      <c r="K159" s="228">
        <v>14464</v>
      </c>
      <c r="L159" s="268">
        <v>14983</v>
      </c>
      <c r="M159" s="220">
        <v>96.536074217446441</v>
      </c>
      <c r="O159" s="151"/>
      <c r="P159" s="151"/>
      <c r="Q159" s="133"/>
      <c r="R159" s="151"/>
      <c r="S159" s="151"/>
      <c r="T159" s="133"/>
      <c r="U159" s="151"/>
      <c r="V159" s="151"/>
      <c r="W159" s="133"/>
      <c r="X159" s="151"/>
      <c r="Y159" s="151"/>
      <c r="Z159" s="133"/>
    </row>
    <row r="160" spans="1:26" s="14" customFormat="1" ht="14.25" customHeight="1">
      <c r="A160" s="18" t="s">
        <v>68</v>
      </c>
      <c r="B160" s="228">
        <v>222203</v>
      </c>
      <c r="C160" s="241">
        <v>301130</v>
      </c>
      <c r="D160" s="220">
        <v>73.789725367781358</v>
      </c>
      <c r="E160" s="228">
        <v>3962</v>
      </c>
      <c r="F160" s="268">
        <v>5415</v>
      </c>
      <c r="G160" s="220">
        <v>73.167128347183748</v>
      </c>
      <c r="H160" s="228">
        <v>62151</v>
      </c>
      <c r="I160" s="268">
        <v>37468</v>
      </c>
      <c r="J160" s="220">
        <v>165.87754884167822</v>
      </c>
      <c r="K160" s="228">
        <v>156090</v>
      </c>
      <c r="L160" s="268">
        <v>258247</v>
      </c>
      <c r="M160" s="220">
        <v>60.442134855390385</v>
      </c>
      <c r="O160" s="151"/>
      <c r="P160" s="151"/>
      <c r="Q160" s="133"/>
      <c r="R160" s="151"/>
      <c r="S160" s="151"/>
      <c r="T160" s="133"/>
      <c r="U160" s="151"/>
      <c r="V160" s="151"/>
      <c r="W160" s="133"/>
      <c r="X160" s="151"/>
      <c r="Y160" s="151"/>
      <c r="Z160" s="133"/>
    </row>
    <row r="161" spans="1:26" s="14" customFormat="1" ht="14.25" customHeight="1">
      <c r="A161" s="18" t="s">
        <v>152</v>
      </c>
      <c r="B161" s="228">
        <v>49708</v>
      </c>
      <c r="C161" s="241">
        <v>56097</v>
      </c>
      <c r="D161" s="220">
        <v>88.610799151469777</v>
      </c>
      <c r="E161" s="228">
        <v>277</v>
      </c>
      <c r="F161" s="268" t="s">
        <v>169</v>
      </c>
      <c r="G161" s="220" t="s">
        <v>157</v>
      </c>
      <c r="H161" s="228">
        <v>29703</v>
      </c>
      <c r="I161" s="268">
        <v>31718</v>
      </c>
      <c r="J161" s="220">
        <v>93.647140424995271</v>
      </c>
      <c r="K161" s="228">
        <v>19728</v>
      </c>
      <c r="L161" s="268">
        <v>24379</v>
      </c>
      <c r="M161" s="220">
        <v>80.922105090446692</v>
      </c>
      <c r="O161" s="151"/>
      <c r="P161" s="151"/>
      <c r="Q161" s="133"/>
      <c r="R161" s="151"/>
      <c r="S161" s="151"/>
      <c r="T161" s="133"/>
      <c r="U161" s="151"/>
      <c r="V161" s="151"/>
      <c r="W161" s="133"/>
      <c r="X161" s="151"/>
      <c r="Y161" s="151"/>
      <c r="Z161" s="133"/>
    </row>
    <row r="162" spans="1:26" s="14" customFormat="1" ht="14.25" customHeight="1">
      <c r="A162" s="18" t="s">
        <v>70</v>
      </c>
      <c r="B162" s="228">
        <v>103713</v>
      </c>
      <c r="C162" s="241">
        <v>112017</v>
      </c>
      <c r="D162" s="220">
        <v>92.58683949757625</v>
      </c>
      <c r="E162" s="228">
        <v>567</v>
      </c>
      <c r="F162" s="268">
        <v>216</v>
      </c>
      <c r="G162" s="220" t="s">
        <v>210</v>
      </c>
      <c r="H162" s="228">
        <v>36271</v>
      </c>
      <c r="I162" s="268">
        <v>34282</v>
      </c>
      <c r="J162" s="220">
        <v>105.80187853684149</v>
      </c>
      <c r="K162" s="228">
        <v>66875</v>
      </c>
      <c r="L162" s="268">
        <v>77519</v>
      </c>
      <c r="M162" s="220">
        <v>86.269172718946322</v>
      </c>
      <c r="O162" s="151"/>
      <c r="P162" s="151"/>
      <c r="Q162" s="133"/>
      <c r="R162" s="151"/>
      <c r="S162" s="151"/>
      <c r="T162" s="133"/>
      <c r="U162" s="151"/>
      <c r="V162" s="151"/>
      <c r="W162" s="133"/>
      <c r="X162" s="151"/>
      <c r="Y162" s="151"/>
      <c r="Z162" s="133"/>
    </row>
    <row r="163" spans="1:26" s="14" customFormat="1" ht="12" customHeight="1">
      <c r="A163" s="18" t="s">
        <v>153</v>
      </c>
      <c r="B163" s="228">
        <v>188</v>
      </c>
      <c r="C163" s="241">
        <v>140</v>
      </c>
      <c r="D163" s="220">
        <v>134.28571428571428</v>
      </c>
      <c r="E163" s="222" t="s">
        <v>157</v>
      </c>
      <c r="F163" s="268" t="s">
        <v>157</v>
      </c>
      <c r="G163" s="222" t="s">
        <v>157</v>
      </c>
      <c r="H163" s="222" t="s">
        <v>157</v>
      </c>
      <c r="I163" s="268" t="s">
        <v>157</v>
      </c>
      <c r="J163" s="222" t="s">
        <v>157</v>
      </c>
      <c r="K163" s="228">
        <v>188</v>
      </c>
      <c r="L163" s="268">
        <v>140</v>
      </c>
      <c r="M163" s="220">
        <v>134.28571428571428</v>
      </c>
      <c r="O163" s="151"/>
      <c r="P163" s="151"/>
      <c r="Q163" s="133"/>
      <c r="R163" s="151"/>
      <c r="S163" s="151"/>
      <c r="T163" s="133"/>
      <c r="U163" s="151"/>
      <c r="V163" s="151"/>
      <c r="W163" s="133"/>
      <c r="X163" s="151"/>
      <c r="Y163" s="151"/>
      <c r="Z163" s="133"/>
    </row>
    <row r="164" spans="1:26" s="14" customFormat="1">
      <c r="A164" s="18" t="s">
        <v>71</v>
      </c>
      <c r="B164" s="228">
        <v>626</v>
      </c>
      <c r="C164" s="241">
        <v>677</v>
      </c>
      <c r="D164" s="220">
        <v>92.466765140324952</v>
      </c>
      <c r="E164" s="228">
        <v>14</v>
      </c>
      <c r="F164" s="268">
        <v>14</v>
      </c>
      <c r="G164" s="220">
        <v>100</v>
      </c>
      <c r="H164" s="222" t="s">
        <v>157</v>
      </c>
      <c r="I164" s="268" t="s">
        <v>157</v>
      </c>
      <c r="J164" s="222" t="s">
        <v>157</v>
      </c>
      <c r="K164" s="228">
        <v>612</v>
      </c>
      <c r="L164" s="268">
        <v>663</v>
      </c>
      <c r="M164" s="220">
        <v>92.307692307692307</v>
      </c>
      <c r="O164" s="151"/>
      <c r="P164" s="151"/>
      <c r="Q164" s="133"/>
      <c r="R164" s="151"/>
      <c r="S164" s="151"/>
      <c r="T164" s="133"/>
      <c r="U164" s="131"/>
      <c r="V164" s="131"/>
      <c r="W164" s="131"/>
      <c r="X164" s="151"/>
      <c r="Y164" s="151"/>
      <c r="Z164" s="133"/>
    </row>
    <row r="165" spans="1:26" s="14" customFormat="1">
      <c r="A165" s="15" t="s">
        <v>72</v>
      </c>
      <c r="B165" s="230">
        <v>5370</v>
      </c>
      <c r="C165" s="243">
        <v>3108</v>
      </c>
      <c r="D165" s="223">
        <v>172.77992277992277</v>
      </c>
      <c r="E165" s="226" t="s">
        <v>157</v>
      </c>
      <c r="F165" s="269" t="s">
        <v>157</v>
      </c>
      <c r="G165" s="226" t="s">
        <v>157</v>
      </c>
      <c r="H165" s="230">
        <v>70</v>
      </c>
      <c r="I165" s="269">
        <v>10</v>
      </c>
      <c r="J165" s="223">
        <v>700</v>
      </c>
      <c r="K165" s="230">
        <v>5300</v>
      </c>
      <c r="L165" s="269">
        <v>3098</v>
      </c>
      <c r="M165" s="223">
        <v>171.07811491284698</v>
      </c>
      <c r="O165" s="151"/>
      <c r="P165" s="151"/>
      <c r="Q165" s="133"/>
      <c r="R165" s="151"/>
      <c r="S165" s="151"/>
      <c r="T165" s="133"/>
      <c r="U165" s="151"/>
      <c r="V165" s="151"/>
      <c r="W165" s="133"/>
      <c r="X165" s="151"/>
      <c r="Y165" s="151"/>
      <c r="Z165" s="133"/>
    </row>
    <row r="168" spans="1:26">
      <c r="A168" s="422" t="s">
        <v>211</v>
      </c>
      <c r="B168" s="422"/>
      <c r="C168" s="422"/>
      <c r="D168" s="422"/>
      <c r="E168" s="422"/>
      <c r="F168" s="422"/>
      <c r="G168" s="422"/>
      <c r="H168" s="422"/>
      <c r="I168" s="422"/>
      <c r="J168" s="422"/>
      <c r="K168" s="422"/>
      <c r="L168" s="422"/>
      <c r="M168" s="422"/>
    </row>
    <row r="169" spans="1:26">
      <c r="A169" s="82"/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  <c r="M169" s="81" t="s">
        <v>118</v>
      </c>
    </row>
    <row r="170" spans="1:26">
      <c r="A170" s="360"/>
      <c r="B170" s="353" t="s">
        <v>28</v>
      </c>
      <c r="C170" s="353"/>
      <c r="D170" s="353"/>
      <c r="E170" s="353" t="s">
        <v>26</v>
      </c>
      <c r="F170" s="353"/>
      <c r="G170" s="362"/>
      <c r="H170" s="362"/>
      <c r="I170" s="362"/>
      <c r="J170" s="362"/>
      <c r="K170" s="362"/>
      <c r="L170" s="362"/>
      <c r="M170" s="363"/>
    </row>
    <row r="171" spans="1:26" ht="25.5" customHeight="1">
      <c r="A171" s="361"/>
      <c r="B171" s="353"/>
      <c r="C171" s="353"/>
      <c r="D171" s="353"/>
      <c r="E171" s="353" t="s">
        <v>29</v>
      </c>
      <c r="F171" s="353"/>
      <c r="G171" s="353"/>
      <c r="H171" s="353" t="s">
        <v>30</v>
      </c>
      <c r="I171" s="353"/>
      <c r="J171" s="353"/>
      <c r="K171" s="353" t="s">
        <v>31</v>
      </c>
      <c r="L171" s="353"/>
      <c r="M171" s="354"/>
    </row>
    <row r="172" spans="1:26" ht="22.5">
      <c r="A172" s="420"/>
      <c r="B172" s="324">
        <v>2024</v>
      </c>
      <c r="C172" s="324">
        <v>2023</v>
      </c>
      <c r="D172" s="324" t="s">
        <v>261</v>
      </c>
      <c r="E172" s="205">
        <v>2023</v>
      </c>
      <c r="F172" s="205">
        <v>2022</v>
      </c>
      <c r="G172" s="205" t="s">
        <v>170</v>
      </c>
      <c r="H172" s="205">
        <v>2023</v>
      </c>
      <c r="I172" s="205">
        <v>2022</v>
      </c>
      <c r="J172" s="205" t="s">
        <v>170</v>
      </c>
      <c r="K172" s="205">
        <v>2023</v>
      </c>
      <c r="L172" s="205">
        <v>2022</v>
      </c>
      <c r="M172" s="205" t="s">
        <v>170</v>
      </c>
    </row>
    <row r="173" spans="1:26" s="19" customFormat="1">
      <c r="A173" s="20" t="s">
        <v>55</v>
      </c>
      <c r="B173" s="228">
        <v>731180</v>
      </c>
      <c r="C173" s="241">
        <v>705039</v>
      </c>
      <c r="D173" s="220">
        <v>103.70773815349222</v>
      </c>
      <c r="E173" s="228">
        <v>265974</v>
      </c>
      <c r="F173" s="271">
        <v>229659</v>
      </c>
      <c r="G173" s="220">
        <v>115.81257429493293</v>
      </c>
      <c r="H173" s="228">
        <v>55456</v>
      </c>
      <c r="I173" s="271">
        <v>68007</v>
      </c>
      <c r="J173" s="220">
        <v>81.544546884879495</v>
      </c>
      <c r="K173" s="228">
        <v>409750</v>
      </c>
      <c r="L173" s="271">
        <v>407373</v>
      </c>
      <c r="M173" s="220">
        <v>100.58349473332792</v>
      </c>
      <c r="O173" s="151"/>
      <c r="P173" s="151"/>
      <c r="Q173" s="133"/>
      <c r="R173" s="151"/>
      <c r="S173" s="151"/>
      <c r="T173" s="133"/>
      <c r="U173" s="151"/>
      <c r="V173" s="151"/>
      <c r="W173" s="133"/>
      <c r="X173" s="151"/>
      <c r="Y173" s="151"/>
      <c r="Z173" s="133"/>
    </row>
    <row r="174" spans="1:26" s="19" customFormat="1">
      <c r="A174" s="161" t="s">
        <v>150</v>
      </c>
      <c r="B174" s="228">
        <v>6123</v>
      </c>
      <c r="C174" s="241">
        <v>11049</v>
      </c>
      <c r="D174" s="220">
        <v>55.416779799076842</v>
      </c>
      <c r="E174" s="222" t="s">
        <v>157</v>
      </c>
      <c r="F174" s="222" t="s">
        <v>157</v>
      </c>
      <c r="G174" s="222" t="s">
        <v>157</v>
      </c>
      <c r="H174" s="228">
        <v>355</v>
      </c>
      <c r="I174" s="228">
        <v>865</v>
      </c>
      <c r="J174" s="220">
        <v>41.040462427745666</v>
      </c>
      <c r="K174" s="228">
        <v>5768</v>
      </c>
      <c r="L174" s="228">
        <v>10184</v>
      </c>
      <c r="M174" s="220">
        <v>56.637863315003919</v>
      </c>
      <c r="O174" s="151"/>
      <c r="P174" s="151"/>
      <c r="Q174" s="133"/>
      <c r="R174" s="151"/>
      <c r="S174" s="151"/>
      <c r="T174" s="133"/>
      <c r="U174" s="151"/>
      <c r="V174" s="151"/>
      <c r="W174" s="133"/>
      <c r="X174" s="151"/>
      <c r="Y174" s="151"/>
      <c r="Z174" s="133"/>
    </row>
    <row r="175" spans="1:26" s="19" customFormat="1">
      <c r="A175" s="18" t="s">
        <v>56</v>
      </c>
      <c r="B175" s="228">
        <v>57938</v>
      </c>
      <c r="C175" s="241">
        <v>75419</v>
      </c>
      <c r="D175" s="220">
        <v>76.821490605815512</v>
      </c>
      <c r="E175" s="228">
        <v>5637</v>
      </c>
      <c r="F175" s="228">
        <v>6143</v>
      </c>
      <c r="G175" s="220">
        <v>91.762982256226593</v>
      </c>
      <c r="H175" s="228">
        <v>2875</v>
      </c>
      <c r="I175" s="228">
        <v>4264</v>
      </c>
      <c r="J175" s="220">
        <v>67.424953095684799</v>
      </c>
      <c r="K175" s="228">
        <v>49426</v>
      </c>
      <c r="L175" s="228">
        <v>65012</v>
      </c>
      <c r="M175" s="220">
        <v>76.02596443733465</v>
      </c>
      <c r="O175" s="151"/>
      <c r="P175" s="151"/>
      <c r="Q175" s="133"/>
      <c r="R175" s="151"/>
      <c r="S175" s="151"/>
      <c r="T175" s="133"/>
      <c r="U175" s="151"/>
      <c r="V175" s="151"/>
      <c r="W175" s="133"/>
      <c r="X175" s="151"/>
      <c r="Y175" s="151"/>
      <c r="Z175" s="133"/>
    </row>
    <row r="176" spans="1:26" s="19" customFormat="1">
      <c r="A176" s="18" t="s">
        <v>57</v>
      </c>
      <c r="B176" s="228">
        <v>7216</v>
      </c>
      <c r="C176" s="241">
        <v>7369</v>
      </c>
      <c r="D176" s="220">
        <v>97.923734563712856</v>
      </c>
      <c r="E176" s="222" t="s">
        <v>157</v>
      </c>
      <c r="F176" s="222" t="s">
        <v>157</v>
      </c>
      <c r="G176" s="222" t="s">
        <v>157</v>
      </c>
      <c r="H176" s="228">
        <v>1088</v>
      </c>
      <c r="I176" s="228">
        <v>963</v>
      </c>
      <c r="J176" s="220">
        <v>112.98026998961579</v>
      </c>
      <c r="K176" s="228">
        <v>6128</v>
      </c>
      <c r="L176" s="228">
        <v>6406</v>
      </c>
      <c r="M176" s="220">
        <v>95.660318451451758</v>
      </c>
      <c r="O176" s="151"/>
      <c r="P176" s="151"/>
      <c r="Q176" s="133"/>
      <c r="R176" s="151"/>
      <c r="S176" s="151"/>
      <c r="T176" s="133"/>
      <c r="U176" s="151"/>
      <c r="V176" s="151"/>
      <c r="W176" s="133"/>
      <c r="X176" s="151"/>
      <c r="Y176" s="151"/>
      <c r="Z176" s="133"/>
    </row>
    <row r="177" spans="1:26" s="19" customFormat="1">
      <c r="A177" s="18" t="s">
        <v>58</v>
      </c>
      <c r="B177" s="228">
        <v>25989</v>
      </c>
      <c r="C177" s="241">
        <v>35779</v>
      </c>
      <c r="D177" s="220">
        <v>72.637580703764783</v>
      </c>
      <c r="E177" s="228">
        <v>13415</v>
      </c>
      <c r="F177" s="228">
        <v>13186</v>
      </c>
      <c r="G177" s="220">
        <v>101.73669042924314</v>
      </c>
      <c r="H177" s="228">
        <v>10239</v>
      </c>
      <c r="I177" s="228">
        <v>19035</v>
      </c>
      <c r="J177" s="220">
        <v>53.790386130811662</v>
      </c>
      <c r="K177" s="228">
        <v>2335</v>
      </c>
      <c r="L177" s="228">
        <v>3558</v>
      </c>
      <c r="M177" s="220">
        <v>65.626756604834185</v>
      </c>
      <c r="O177" s="151"/>
      <c r="P177" s="151"/>
      <c r="Q177" s="133"/>
      <c r="R177" s="151"/>
      <c r="S177" s="151"/>
      <c r="T177" s="133"/>
      <c r="U177" s="151"/>
      <c r="V177" s="151"/>
      <c r="W177" s="133"/>
      <c r="X177" s="151"/>
      <c r="Y177" s="151"/>
      <c r="Z177" s="133"/>
    </row>
    <row r="178" spans="1:26" s="19" customFormat="1">
      <c r="A178" s="18" t="s">
        <v>59</v>
      </c>
      <c r="B178" s="228">
        <v>304</v>
      </c>
      <c r="C178" s="241">
        <v>329</v>
      </c>
      <c r="D178" s="220">
        <v>92.401215805471125</v>
      </c>
      <c r="E178" s="228">
        <v>223</v>
      </c>
      <c r="F178" s="228">
        <v>201</v>
      </c>
      <c r="G178" s="220">
        <v>110.94527363184079</v>
      </c>
      <c r="H178" s="228">
        <v>5</v>
      </c>
      <c r="I178" s="228">
        <v>60</v>
      </c>
      <c r="J178" s="220">
        <v>8.3333333333333321</v>
      </c>
      <c r="K178" s="228">
        <v>76</v>
      </c>
      <c r="L178" s="228">
        <v>68</v>
      </c>
      <c r="M178" s="220">
        <v>111.76470588235294</v>
      </c>
      <c r="O178" s="151"/>
      <c r="P178" s="151"/>
      <c r="Q178" s="133"/>
      <c r="R178" s="151"/>
      <c r="S178" s="151"/>
      <c r="T178" s="133"/>
      <c r="U178" s="151"/>
      <c r="V178" s="151"/>
      <c r="W178" s="133"/>
      <c r="X178" s="151"/>
      <c r="Y178" s="151"/>
      <c r="Z178" s="133"/>
    </row>
    <row r="179" spans="1:26" s="14" customFormat="1">
      <c r="A179" s="18" t="s">
        <v>60</v>
      </c>
      <c r="B179" s="228">
        <v>13494</v>
      </c>
      <c r="C179" s="241">
        <v>11557</v>
      </c>
      <c r="D179" s="220">
        <v>116.76040494938134</v>
      </c>
      <c r="E179" s="228">
        <v>6791</v>
      </c>
      <c r="F179" s="228">
        <v>6186</v>
      </c>
      <c r="G179" s="220">
        <v>109.78014872292272</v>
      </c>
      <c r="H179" s="228">
        <v>1293</v>
      </c>
      <c r="I179" s="228">
        <v>1205</v>
      </c>
      <c r="J179" s="220">
        <v>107.30290456431536</v>
      </c>
      <c r="K179" s="228">
        <v>5410</v>
      </c>
      <c r="L179" s="228">
        <v>4166</v>
      </c>
      <c r="M179" s="220">
        <v>129.86077772443591</v>
      </c>
      <c r="O179" s="151"/>
      <c r="P179" s="151"/>
      <c r="Q179" s="133"/>
      <c r="R179" s="151"/>
      <c r="S179" s="151"/>
      <c r="T179" s="133"/>
      <c r="U179" s="151"/>
      <c r="V179" s="151"/>
      <c r="W179" s="133"/>
      <c r="X179" s="151"/>
      <c r="Y179" s="151"/>
      <c r="Z179" s="133"/>
    </row>
    <row r="180" spans="1:26" s="14" customFormat="1">
      <c r="A180" s="18" t="s">
        <v>61</v>
      </c>
      <c r="B180" s="228">
        <v>6808</v>
      </c>
      <c r="C180" s="241">
        <v>8475</v>
      </c>
      <c r="D180" s="220">
        <v>80.330383480825958</v>
      </c>
      <c r="E180" s="222" t="s">
        <v>157</v>
      </c>
      <c r="F180" s="222" t="s">
        <v>169</v>
      </c>
      <c r="G180" s="222" t="s">
        <v>157</v>
      </c>
      <c r="H180" s="228">
        <v>1648</v>
      </c>
      <c r="I180" s="228">
        <v>1844</v>
      </c>
      <c r="J180" s="220">
        <v>89.370932754880698</v>
      </c>
      <c r="K180" s="228">
        <v>5160</v>
      </c>
      <c r="L180" s="228">
        <v>6631</v>
      </c>
      <c r="M180" s="220">
        <v>77.816317297541843</v>
      </c>
      <c r="O180" s="151"/>
      <c r="P180" s="151"/>
      <c r="Q180" s="133"/>
      <c r="R180" s="151"/>
      <c r="S180" s="151"/>
      <c r="T180" s="133"/>
      <c r="U180" s="151"/>
      <c r="V180" s="151"/>
      <c r="W180" s="133"/>
      <c r="X180" s="151"/>
      <c r="Y180" s="151"/>
      <c r="Z180" s="133"/>
    </row>
    <row r="181" spans="1:26" s="14" customFormat="1">
      <c r="A181" s="18" t="s">
        <v>151</v>
      </c>
      <c r="B181" s="228">
        <v>12916</v>
      </c>
      <c r="C181" s="241">
        <v>17329</v>
      </c>
      <c r="D181" s="220">
        <v>74.534018119914592</v>
      </c>
      <c r="E181" s="228">
        <v>8025</v>
      </c>
      <c r="F181" s="228">
        <v>8189</v>
      </c>
      <c r="G181" s="220">
        <v>97.997313469288073</v>
      </c>
      <c r="H181" s="228">
        <v>1828</v>
      </c>
      <c r="I181" s="228">
        <v>1889</v>
      </c>
      <c r="J181" s="220">
        <v>96.770778189518253</v>
      </c>
      <c r="K181" s="228">
        <v>3063</v>
      </c>
      <c r="L181" s="228">
        <v>7251</v>
      </c>
      <c r="M181" s="220">
        <v>42.242449317335542</v>
      </c>
      <c r="O181" s="151"/>
      <c r="P181" s="151"/>
      <c r="Q181" s="133"/>
      <c r="R181" s="151"/>
      <c r="S181" s="151"/>
      <c r="T181" s="133"/>
      <c r="U181" s="151"/>
      <c r="V181" s="151"/>
      <c r="W181" s="133"/>
      <c r="X181" s="151"/>
      <c r="Y181" s="151"/>
      <c r="Z181" s="133"/>
    </row>
    <row r="182" spans="1:26" s="14" customFormat="1">
      <c r="A182" s="18" t="s">
        <v>62</v>
      </c>
      <c r="B182" s="228">
        <v>75146</v>
      </c>
      <c r="C182" s="241">
        <v>68944</v>
      </c>
      <c r="D182" s="220">
        <v>108.99570666047806</v>
      </c>
      <c r="E182" s="228">
        <v>53361</v>
      </c>
      <c r="F182" s="228">
        <v>43480</v>
      </c>
      <c r="G182" s="220">
        <v>122.72539098436062</v>
      </c>
      <c r="H182" s="228">
        <v>10186</v>
      </c>
      <c r="I182" s="228">
        <v>11728</v>
      </c>
      <c r="J182" s="220">
        <v>86.85197817189632</v>
      </c>
      <c r="K182" s="228">
        <v>11599</v>
      </c>
      <c r="L182" s="228">
        <v>13736</v>
      </c>
      <c r="M182" s="220">
        <v>84.442341292952833</v>
      </c>
      <c r="O182" s="151"/>
      <c r="P182" s="151"/>
      <c r="Q182" s="133"/>
      <c r="R182" s="151"/>
      <c r="S182" s="151"/>
      <c r="T182" s="133"/>
      <c r="U182" s="151"/>
      <c r="V182" s="151"/>
      <c r="W182" s="133"/>
      <c r="X182" s="151"/>
      <c r="Y182" s="151"/>
      <c r="Z182" s="133"/>
    </row>
    <row r="183" spans="1:26" s="14" customFormat="1" ht="14.25" customHeight="1">
      <c r="A183" s="18" t="s">
        <v>63</v>
      </c>
      <c r="B183" s="228">
        <v>130142</v>
      </c>
      <c r="C183" s="241">
        <v>111532</v>
      </c>
      <c r="D183" s="220">
        <v>116.68579421152674</v>
      </c>
      <c r="E183" s="228">
        <v>12312</v>
      </c>
      <c r="F183" s="228">
        <v>12412</v>
      </c>
      <c r="G183" s="220">
        <v>99.194328069610052</v>
      </c>
      <c r="H183" s="228">
        <v>13583</v>
      </c>
      <c r="I183" s="228">
        <v>7018</v>
      </c>
      <c r="J183" s="220">
        <v>193.54516956397833</v>
      </c>
      <c r="K183" s="228">
        <v>104247</v>
      </c>
      <c r="L183" s="228">
        <v>92102</v>
      </c>
      <c r="M183" s="220">
        <v>113.1864671776943</v>
      </c>
      <c r="O183" s="151"/>
      <c r="P183" s="151"/>
      <c r="Q183" s="133"/>
      <c r="R183" s="151"/>
      <c r="S183" s="151"/>
      <c r="T183" s="133"/>
      <c r="U183" s="151"/>
      <c r="V183" s="151"/>
      <c r="W183" s="133"/>
      <c r="X183" s="151"/>
      <c r="Y183" s="151"/>
      <c r="Z183" s="133"/>
    </row>
    <row r="184" spans="1:26" s="19" customFormat="1" ht="14.25" customHeight="1">
      <c r="A184" s="18" t="s">
        <v>64</v>
      </c>
      <c r="B184" s="228">
        <v>722</v>
      </c>
      <c r="C184" s="241">
        <v>1066</v>
      </c>
      <c r="D184" s="220">
        <v>67.729831144465294</v>
      </c>
      <c r="E184" s="222" t="s">
        <v>157</v>
      </c>
      <c r="F184" s="222" t="s">
        <v>157</v>
      </c>
      <c r="G184" s="222" t="s">
        <v>157</v>
      </c>
      <c r="H184" s="228">
        <v>90</v>
      </c>
      <c r="I184" s="228">
        <v>90</v>
      </c>
      <c r="J184" s="220">
        <v>100</v>
      </c>
      <c r="K184" s="228">
        <v>632</v>
      </c>
      <c r="L184" s="228">
        <v>976</v>
      </c>
      <c r="M184" s="220">
        <v>64.754098360655746</v>
      </c>
      <c r="O184" s="151"/>
      <c r="P184" s="151"/>
      <c r="Q184" s="133"/>
      <c r="R184" s="151"/>
      <c r="S184" s="151"/>
      <c r="T184" s="133"/>
      <c r="U184" s="151"/>
      <c r="V184" s="151"/>
      <c r="W184" s="133"/>
      <c r="X184" s="151"/>
      <c r="Y184" s="151"/>
      <c r="Z184" s="133"/>
    </row>
    <row r="185" spans="1:26" s="14" customFormat="1" ht="14.25" customHeight="1">
      <c r="A185" s="18" t="s">
        <v>65</v>
      </c>
      <c r="B185" s="228">
        <v>25</v>
      </c>
      <c r="C185" s="241">
        <v>40</v>
      </c>
      <c r="D185" s="220">
        <v>62.5</v>
      </c>
      <c r="E185" s="222" t="s">
        <v>157</v>
      </c>
      <c r="F185" s="222" t="s">
        <v>157</v>
      </c>
      <c r="G185" s="222" t="s">
        <v>157</v>
      </c>
      <c r="H185" s="228">
        <v>25</v>
      </c>
      <c r="I185" s="228">
        <v>40</v>
      </c>
      <c r="J185" s="220">
        <v>62.5</v>
      </c>
      <c r="K185" s="222" t="s">
        <v>157</v>
      </c>
      <c r="L185" s="222" t="s">
        <v>157</v>
      </c>
      <c r="M185" s="222" t="s">
        <v>157</v>
      </c>
      <c r="O185" s="151"/>
      <c r="P185" s="151"/>
      <c r="Q185" s="133"/>
      <c r="R185" s="151"/>
      <c r="S185" s="151"/>
      <c r="T185" s="133"/>
      <c r="U185" s="151"/>
      <c r="V185" s="151"/>
      <c r="W185" s="133"/>
      <c r="X185" s="151"/>
      <c r="Y185" s="151"/>
      <c r="Z185" s="133"/>
    </row>
    <row r="186" spans="1:26" s="14" customFormat="1" ht="14.25" customHeight="1">
      <c r="A186" s="18" t="s">
        <v>66</v>
      </c>
      <c r="B186" s="228">
        <v>104451</v>
      </c>
      <c r="C186" s="241">
        <v>95319</v>
      </c>
      <c r="D186" s="220">
        <v>109.58046139804236</v>
      </c>
      <c r="E186" s="228">
        <v>88330</v>
      </c>
      <c r="F186" s="228">
        <v>70503</v>
      </c>
      <c r="G186" s="220">
        <v>125.28544884614838</v>
      </c>
      <c r="H186" s="228">
        <v>756</v>
      </c>
      <c r="I186" s="228">
        <v>1509</v>
      </c>
      <c r="J186" s="220">
        <v>50.099403578528822</v>
      </c>
      <c r="K186" s="228">
        <v>15365</v>
      </c>
      <c r="L186" s="228">
        <v>23307</v>
      </c>
      <c r="M186" s="220">
        <v>65.924400394731194</v>
      </c>
      <c r="O186" s="151"/>
      <c r="P186" s="151"/>
      <c r="Q186" s="133"/>
      <c r="R186" s="151"/>
      <c r="S186" s="151"/>
      <c r="T186" s="133"/>
      <c r="U186" s="151"/>
      <c r="V186" s="151"/>
      <c r="W186" s="133"/>
      <c r="X186" s="151"/>
      <c r="Y186" s="151"/>
      <c r="Z186" s="133"/>
    </row>
    <row r="187" spans="1:26" s="14" customFormat="1" ht="14.25" customHeight="1">
      <c r="A187" s="18" t="s">
        <v>67</v>
      </c>
      <c r="B187" s="228">
        <v>241149</v>
      </c>
      <c r="C187" s="241">
        <v>200166</v>
      </c>
      <c r="D187" s="220">
        <v>120.47450615988728</v>
      </c>
      <c r="E187" s="228">
        <v>67476</v>
      </c>
      <c r="F187" s="228">
        <v>59125</v>
      </c>
      <c r="G187" s="220">
        <v>114.12431289640593</v>
      </c>
      <c r="H187" s="228">
        <v>7809</v>
      </c>
      <c r="I187" s="228">
        <v>5738</v>
      </c>
      <c r="J187" s="220">
        <v>136.09271523178808</v>
      </c>
      <c r="K187" s="228">
        <v>165864</v>
      </c>
      <c r="L187" s="228">
        <v>135303</v>
      </c>
      <c r="M187" s="220">
        <v>122.58708232633421</v>
      </c>
      <c r="O187" s="151"/>
      <c r="P187" s="151"/>
      <c r="Q187" s="133"/>
      <c r="R187" s="151"/>
      <c r="S187" s="151"/>
      <c r="T187" s="133"/>
      <c r="U187" s="151"/>
      <c r="V187" s="151"/>
      <c r="W187" s="133"/>
      <c r="X187" s="151"/>
      <c r="Y187" s="151"/>
      <c r="Z187" s="133"/>
    </row>
    <row r="188" spans="1:26" s="14" customFormat="1" ht="14.25" customHeight="1">
      <c r="A188" s="18" t="s">
        <v>68</v>
      </c>
      <c r="B188" s="228">
        <v>1201</v>
      </c>
      <c r="C188" s="241">
        <v>2507</v>
      </c>
      <c r="D188" s="220">
        <v>47.905863581970479</v>
      </c>
      <c r="E188" s="222" t="s">
        <v>157</v>
      </c>
      <c r="F188" s="222" t="s">
        <v>157</v>
      </c>
      <c r="G188" s="222" t="s">
        <v>157</v>
      </c>
      <c r="H188" s="228">
        <v>475</v>
      </c>
      <c r="I188" s="228">
        <v>1560</v>
      </c>
      <c r="J188" s="220">
        <v>30.448717948717945</v>
      </c>
      <c r="K188" s="228">
        <v>726</v>
      </c>
      <c r="L188" s="228">
        <v>947</v>
      </c>
      <c r="M188" s="220">
        <v>76.663146779303062</v>
      </c>
      <c r="O188" s="151"/>
      <c r="P188" s="151"/>
      <c r="Q188" s="133"/>
      <c r="R188" s="151"/>
      <c r="S188" s="151"/>
      <c r="T188" s="133"/>
      <c r="U188" s="151"/>
      <c r="V188" s="151"/>
      <c r="W188" s="133"/>
      <c r="X188" s="151"/>
      <c r="Y188" s="151"/>
      <c r="Z188" s="133"/>
    </row>
    <row r="189" spans="1:26" s="14" customFormat="1" ht="14.25" customHeight="1">
      <c r="A189" s="18" t="s">
        <v>152</v>
      </c>
      <c r="B189" s="228">
        <v>431</v>
      </c>
      <c r="C189" s="241">
        <v>489</v>
      </c>
      <c r="D189" s="220">
        <v>88.139059304703466</v>
      </c>
      <c r="E189" s="222" t="s">
        <v>157</v>
      </c>
      <c r="F189" s="222" t="s">
        <v>157</v>
      </c>
      <c r="G189" s="222" t="s">
        <v>157</v>
      </c>
      <c r="H189" s="228">
        <v>15</v>
      </c>
      <c r="I189" s="228">
        <v>209</v>
      </c>
      <c r="J189" s="220">
        <v>7.1770334928229662</v>
      </c>
      <c r="K189" s="228">
        <v>416</v>
      </c>
      <c r="L189" s="228">
        <v>280</v>
      </c>
      <c r="M189" s="220">
        <v>148.57142857142858</v>
      </c>
      <c r="O189" s="151"/>
      <c r="P189" s="151"/>
      <c r="Q189" s="133"/>
      <c r="R189" s="151"/>
      <c r="S189" s="151"/>
      <c r="T189" s="133"/>
      <c r="U189" s="151"/>
      <c r="V189" s="151"/>
      <c r="W189" s="133"/>
      <c r="X189" s="151"/>
      <c r="Y189" s="151"/>
      <c r="Z189" s="133"/>
    </row>
    <row r="190" spans="1:26" s="14" customFormat="1" ht="14.25" customHeight="1">
      <c r="A190" s="18" t="s">
        <v>70</v>
      </c>
      <c r="B190" s="228">
        <v>45332</v>
      </c>
      <c r="C190" s="241">
        <v>52927</v>
      </c>
      <c r="D190" s="220">
        <v>85.65004629017325</v>
      </c>
      <c r="E190" s="228">
        <v>10320</v>
      </c>
      <c r="F190" s="228">
        <v>8779</v>
      </c>
      <c r="G190" s="220">
        <v>117.55325207882447</v>
      </c>
      <c r="H190" s="228">
        <v>2373</v>
      </c>
      <c r="I190" s="228">
        <v>9478</v>
      </c>
      <c r="J190" s="220">
        <v>25.036927621861153</v>
      </c>
      <c r="K190" s="228">
        <v>32639</v>
      </c>
      <c r="L190" s="228">
        <v>34670</v>
      </c>
      <c r="M190" s="220">
        <v>94.141909431785407</v>
      </c>
      <c r="O190" s="151"/>
      <c r="P190" s="151"/>
      <c r="Q190" s="133"/>
      <c r="R190" s="151"/>
      <c r="S190" s="151"/>
      <c r="T190" s="133"/>
      <c r="U190" s="151"/>
      <c r="V190" s="151"/>
      <c r="W190" s="133"/>
      <c r="X190" s="151"/>
      <c r="Y190" s="151"/>
      <c r="Z190" s="133"/>
    </row>
    <row r="191" spans="1:26" s="14" customFormat="1" ht="12" customHeight="1">
      <c r="A191" s="18" t="s">
        <v>153</v>
      </c>
      <c r="B191" s="228">
        <v>5</v>
      </c>
      <c r="C191" s="241">
        <v>4</v>
      </c>
      <c r="D191" s="220">
        <v>125</v>
      </c>
      <c r="E191" s="222" t="s">
        <v>157</v>
      </c>
      <c r="F191" s="222" t="s">
        <v>157</v>
      </c>
      <c r="G191" s="222" t="s">
        <v>157</v>
      </c>
      <c r="H191" s="222" t="s">
        <v>157</v>
      </c>
      <c r="I191" s="222" t="s">
        <v>157</v>
      </c>
      <c r="J191" s="222" t="s">
        <v>157</v>
      </c>
      <c r="K191" s="228">
        <v>5</v>
      </c>
      <c r="L191" s="228">
        <v>4</v>
      </c>
      <c r="M191" s="220">
        <v>125</v>
      </c>
      <c r="O191" s="151"/>
      <c r="P191" s="151"/>
      <c r="Q191" s="133"/>
      <c r="R191" s="151"/>
      <c r="S191" s="151"/>
      <c r="T191" s="133"/>
      <c r="U191" s="151"/>
      <c r="V191" s="151"/>
      <c r="W191" s="133"/>
      <c r="X191" s="151"/>
      <c r="Y191" s="151"/>
      <c r="Z191" s="133"/>
    </row>
    <row r="192" spans="1:26" s="14" customFormat="1">
      <c r="A192" s="18" t="s">
        <v>71</v>
      </c>
      <c r="B192" s="228">
        <v>193</v>
      </c>
      <c r="C192" s="241">
        <v>262</v>
      </c>
      <c r="D192" s="220">
        <v>73.664122137404576</v>
      </c>
      <c r="E192" s="228">
        <v>84</v>
      </c>
      <c r="F192" s="228">
        <v>99</v>
      </c>
      <c r="G192" s="220">
        <v>84.848484848484844</v>
      </c>
      <c r="H192" s="222" t="s">
        <v>157</v>
      </c>
      <c r="I192" s="222" t="s">
        <v>157</v>
      </c>
      <c r="J192" s="222" t="s">
        <v>157</v>
      </c>
      <c r="K192" s="228">
        <v>109</v>
      </c>
      <c r="L192" s="228">
        <v>163</v>
      </c>
      <c r="M192" s="220">
        <v>66.871165644171782</v>
      </c>
      <c r="O192" s="151"/>
      <c r="P192" s="151"/>
      <c r="Q192" s="133"/>
      <c r="R192" s="151"/>
      <c r="S192" s="151"/>
      <c r="T192" s="133"/>
      <c r="U192" s="131"/>
      <c r="V192" s="131"/>
      <c r="W192" s="131"/>
      <c r="X192" s="151"/>
      <c r="Y192" s="151"/>
      <c r="Z192" s="133"/>
    </row>
    <row r="193" spans="1:26" s="14" customFormat="1">
      <c r="A193" s="15" t="s">
        <v>72</v>
      </c>
      <c r="B193" s="230">
        <v>5008</v>
      </c>
      <c r="C193" s="243">
        <v>3121</v>
      </c>
      <c r="D193" s="223">
        <v>160.46139057994233</v>
      </c>
      <c r="E193" s="226" t="s">
        <v>157</v>
      </c>
      <c r="F193" s="226" t="s">
        <v>157</v>
      </c>
      <c r="G193" s="226" t="s">
        <v>157</v>
      </c>
      <c r="H193" s="230">
        <v>813</v>
      </c>
      <c r="I193" s="230">
        <v>512</v>
      </c>
      <c r="J193" s="223">
        <v>158.7890625</v>
      </c>
      <c r="K193" s="230">
        <v>4195</v>
      </c>
      <c r="L193" s="230">
        <v>2609</v>
      </c>
      <c r="M193" s="223">
        <v>160.78957454963586</v>
      </c>
      <c r="O193" s="151"/>
      <c r="P193" s="151"/>
      <c r="Q193" s="133"/>
      <c r="R193" s="151"/>
      <c r="S193" s="151"/>
      <c r="T193" s="133"/>
      <c r="U193" s="151"/>
      <c r="V193" s="151"/>
      <c r="W193" s="133"/>
      <c r="X193" s="151"/>
      <c r="Y193" s="151"/>
      <c r="Z193" s="133"/>
    </row>
    <row r="196" spans="1:26">
      <c r="A196" s="423" t="s">
        <v>212</v>
      </c>
      <c r="B196" s="423"/>
      <c r="C196" s="423"/>
      <c r="D196" s="423"/>
      <c r="E196" s="423"/>
      <c r="F196" s="423"/>
      <c r="G196" s="423"/>
      <c r="H196" s="423"/>
      <c r="I196" s="423"/>
      <c r="J196" s="423"/>
      <c r="K196" s="423"/>
      <c r="L196" s="423"/>
      <c r="M196" s="423"/>
    </row>
    <row r="197" spans="1:26">
      <c r="A197" s="84"/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3" t="s">
        <v>118</v>
      </c>
    </row>
    <row r="198" spans="1:26">
      <c r="A198" s="360"/>
      <c r="B198" s="353" t="s">
        <v>28</v>
      </c>
      <c r="C198" s="353"/>
      <c r="D198" s="353"/>
      <c r="E198" s="353" t="s">
        <v>26</v>
      </c>
      <c r="F198" s="353"/>
      <c r="G198" s="362"/>
      <c r="H198" s="362"/>
      <c r="I198" s="362"/>
      <c r="J198" s="362"/>
      <c r="K198" s="362"/>
      <c r="L198" s="362"/>
      <c r="M198" s="363"/>
    </row>
    <row r="199" spans="1:26" ht="27" customHeight="1">
      <c r="A199" s="361"/>
      <c r="B199" s="353"/>
      <c r="C199" s="353"/>
      <c r="D199" s="353"/>
      <c r="E199" s="353" t="s">
        <v>29</v>
      </c>
      <c r="F199" s="353"/>
      <c r="G199" s="353"/>
      <c r="H199" s="353" t="s">
        <v>30</v>
      </c>
      <c r="I199" s="353"/>
      <c r="J199" s="353"/>
      <c r="K199" s="353" t="s">
        <v>31</v>
      </c>
      <c r="L199" s="353"/>
      <c r="M199" s="354"/>
    </row>
    <row r="200" spans="1:26" ht="22.5">
      <c r="A200" s="420"/>
      <c r="B200" s="324">
        <v>2024</v>
      </c>
      <c r="C200" s="324">
        <v>2023</v>
      </c>
      <c r="D200" s="324" t="s">
        <v>261</v>
      </c>
      <c r="E200" s="205">
        <v>2023</v>
      </c>
      <c r="F200" s="205">
        <v>2022</v>
      </c>
      <c r="G200" s="205" t="s">
        <v>170</v>
      </c>
      <c r="H200" s="205">
        <v>2023</v>
      </c>
      <c r="I200" s="205">
        <v>2022</v>
      </c>
      <c r="J200" s="205" t="s">
        <v>170</v>
      </c>
      <c r="K200" s="205">
        <v>2023</v>
      </c>
      <c r="L200" s="205">
        <v>2022</v>
      </c>
      <c r="M200" s="205" t="s">
        <v>170</v>
      </c>
    </row>
    <row r="201" spans="1:26" s="19" customFormat="1">
      <c r="A201" s="20" t="s">
        <v>55</v>
      </c>
      <c r="B201" s="228">
        <v>3962513</v>
      </c>
      <c r="C201" s="227">
        <v>3856012</v>
      </c>
      <c r="D201" s="220">
        <v>102.76194679892075</v>
      </c>
      <c r="E201" s="228">
        <v>339929</v>
      </c>
      <c r="F201" s="271">
        <v>270177</v>
      </c>
      <c r="G201" s="220">
        <v>125.81714949829185</v>
      </c>
      <c r="H201" s="228">
        <v>2037003</v>
      </c>
      <c r="I201" s="271">
        <v>1925095</v>
      </c>
      <c r="J201" s="220">
        <v>105.81311571636725</v>
      </c>
      <c r="K201" s="228">
        <v>1585581</v>
      </c>
      <c r="L201" s="271">
        <v>1660740</v>
      </c>
      <c r="M201" s="220">
        <v>95.474366848513313</v>
      </c>
      <c r="O201" s="151"/>
      <c r="P201" s="151"/>
      <c r="Q201" s="133"/>
      <c r="R201" s="151"/>
      <c r="S201" s="151"/>
      <c r="T201" s="133"/>
      <c r="U201" s="151"/>
      <c r="V201" s="151"/>
      <c r="W201" s="133"/>
      <c r="X201" s="151"/>
      <c r="Y201" s="151"/>
      <c r="Z201" s="133"/>
    </row>
    <row r="202" spans="1:26" s="19" customFormat="1">
      <c r="A202" s="161" t="s">
        <v>150</v>
      </c>
      <c r="B202" s="228">
        <v>321668</v>
      </c>
      <c r="C202" s="227">
        <v>325571</v>
      </c>
      <c r="D202" s="220">
        <v>98.801183152062066</v>
      </c>
      <c r="E202" s="228">
        <v>15700</v>
      </c>
      <c r="F202" s="228">
        <v>8311</v>
      </c>
      <c r="G202" s="220">
        <v>188.90626880038502</v>
      </c>
      <c r="H202" s="228">
        <v>219121</v>
      </c>
      <c r="I202" s="228">
        <v>222583</v>
      </c>
      <c r="J202" s="220">
        <v>98.444625151067243</v>
      </c>
      <c r="K202" s="228">
        <v>86847</v>
      </c>
      <c r="L202" s="228">
        <v>94677</v>
      </c>
      <c r="M202" s="220">
        <v>91.729775975157651</v>
      </c>
      <c r="O202" s="151"/>
      <c r="P202" s="151"/>
      <c r="Q202" s="133"/>
      <c r="R202" s="151"/>
      <c r="S202" s="151"/>
      <c r="T202" s="133"/>
      <c r="U202" s="151"/>
      <c r="V202" s="151"/>
      <c r="W202" s="133"/>
      <c r="X202" s="151"/>
      <c r="Y202" s="151"/>
      <c r="Z202" s="133"/>
    </row>
    <row r="203" spans="1:26" s="19" customFormat="1">
      <c r="A203" s="18" t="s">
        <v>56</v>
      </c>
      <c r="B203" s="228">
        <v>255634</v>
      </c>
      <c r="C203" s="227">
        <v>250751</v>
      </c>
      <c r="D203" s="220">
        <v>101.947350160119</v>
      </c>
      <c r="E203" s="228">
        <v>73585</v>
      </c>
      <c r="F203" s="228">
        <v>59990</v>
      </c>
      <c r="G203" s="220">
        <v>122.66211035172529</v>
      </c>
      <c r="H203" s="228">
        <v>72012</v>
      </c>
      <c r="I203" s="228">
        <v>69563</v>
      </c>
      <c r="J203" s="220">
        <v>103.52054971752224</v>
      </c>
      <c r="K203" s="228">
        <v>110037</v>
      </c>
      <c r="L203" s="228">
        <v>121198</v>
      </c>
      <c r="M203" s="220">
        <v>90.791102163402044</v>
      </c>
      <c r="O203" s="151"/>
      <c r="P203" s="151"/>
      <c r="Q203" s="133"/>
      <c r="R203" s="151"/>
      <c r="S203" s="151"/>
      <c r="T203" s="133"/>
      <c r="U203" s="151"/>
      <c r="V203" s="151"/>
      <c r="W203" s="133"/>
      <c r="X203" s="151"/>
      <c r="Y203" s="151"/>
      <c r="Z203" s="133"/>
    </row>
    <row r="204" spans="1:26" s="19" customFormat="1">
      <c r="A204" s="18" t="s">
        <v>57</v>
      </c>
      <c r="B204" s="228">
        <v>321177</v>
      </c>
      <c r="C204" s="227">
        <v>271968</v>
      </c>
      <c r="D204" s="220">
        <v>118.09367278503353</v>
      </c>
      <c r="E204" s="228">
        <v>27244</v>
      </c>
      <c r="F204" s="228">
        <v>21085</v>
      </c>
      <c r="G204" s="220">
        <v>129.21033910362817</v>
      </c>
      <c r="H204" s="228">
        <v>227153</v>
      </c>
      <c r="I204" s="228">
        <v>193470</v>
      </c>
      <c r="J204" s="220">
        <v>117.40993435674783</v>
      </c>
      <c r="K204" s="228">
        <v>66780</v>
      </c>
      <c r="L204" s="228">
        <v>57413</v>
      </c>
      <c r="M204" s="220">
        <v>116.31512026892862</v>
      </c>
      <c r="O204" s="151"/>
      <c r="P204" s="151"/>
      <c r="Q204" s="133"/>
      <c r="R204" s="151"/>
      <c r="S204" s="151"/>
      <c r="T204" s="133"/>
      <c r="U204" s="151"/>
      <c r="V204" s="151"/>
      <c r="W204" s="133"/>
      <c r="X204" s="151"/>
      <c r="Y204" s="151"/>
      <c r="Z204" s="133"/>
    </row>
    <row r="205" spans="1:26" s="19" customFormat="1">
      <c r="A205" s="18" t="s">
        <v>58</v>
      </c>
      <c r="B205" s="228">
        <v>218692</v>
      </c>
      <c r="C205" s="227">
        <v>221856</v>
      </c>
      <c r="D205" s="220">
        <v>98.573849704312707</v>
      </c>
      <c r="E205" s="228">
        <v>18028</v>
      </c>
      <c r="F205" s="228">
        <v>13834</v>
      </c>
      <c r="G205" s="220">
        <v>130.31661124765071</v>
      </c>
      <c r="H205" s="228">
        <v>112069</v>
      </c>
      <c r="I205" s="228">
        <v>109607</v>
      </c>
      <c r="J205" s="220">
        <v>102.24620690284381</v>
      </c>
      <c r="K205" s="228">
        <v>88595</v>
      </c>
      <c r="L205" s="228">
        <v>98415</v>
      </c>
      <c r="M205" s="220">
        <v>90.021846263272877</v>
      </c>
      <c r="O205" s="151"/>
      <c r="P205" s="151"/>
      <c r="Q205" s="133"/>
      <c r="R205" s="151"/>
      <c r="S205" s="151"/>
      <c r="T205" s="133"/>
      <c r="U205" s="151"/>
      <c r="V205" s="151"/>
      <c r="W205" s="133"/>
      <c r="X205" s="151"/>
      <c r="Y205" s="151"/>
      <c r="Z205" s="133"/>
    </row>
    <row r="206" spans="1:26" s="19" customFormat="1">
      <c r="A206" s="18" t="s">
        <v>59</v>
      </c>
      <c r="B206" s="228">
        <v>111130</v>
      </c>
      <c r="C206" s="227">
        <v>109192</v>
      </c>
      <c r="D206" s="220">
        <v>101.77485530075462</v>
      </c>
      <c r="E206" s="228">
        <v>2217</v>
      </c>
      <c r="F206" s="228">
        <v>1817</v>
      </c>
      <c r="G206" s="220">
        <v>122.01430930104569</v>
      </c>
      <c r="H206" s="228">
        <v>68795</v>
      </c>
      <c r="I206" s="228">
        <v>62469</v>
      </c>
      <c r="J206" s="220">
        <v>110.12662280491124</v>
      </c>
      <c r="K206" s="228">
        <v>40118</v>
      </c>
      <c r="L206" s="228">
        <v>44906</v>
      </c>
      <c r="M206" s="220">
        <v>89.337727697857744</v>
      </c>
      <c r="O206" s="151"/>
      <c r="P206" s="151"/>
      <c r="Q206" s="133"/>
      <c r="R206" s="151"/>
      <c r="S206" s="151"/>
      <c r="T206" s="133"/>
      <c r="U206" s="151"/>
      <c r="V206" s="151"/>
      <c r="W206" s="133"/>
      <c r="X206" s="151"/>
      <c r="Y206" s="151"/>
      <c r="Z206" s="133"/>
    </row>
    <row r="207" spans="1:26" s="14" customFormat="1">
      <c r="A207" s="18" t="s">
        <v>60</v>
      </c>
      <c r="B207" s="228">
        <v>307570</v>
      </c>
      <c r="C207" s="227">
        <v>280484</v>
      </c>
      <c r="D207" s="220">
        <v>109.65687882374753</v>
      </c>
      <c r="E207" s="228">
        <v>16916</v>
      </c>
      <c r="F207" s="228">
        <v>12491</v>
      </c>
      <c r="G207" s="220">
        <v>135.4255063645825</v>
      </c>
      <c r="H207" s="228">
        <v>223519</v>
      </c>
      <c r="I207" s="228">
        <v>202915</v>
      </c>
      <c r="J207" s="220">
        <v>110.15400537170737</v>
      </c>
      <c r="K207" s="228">
        <v>67135</v>
      </c>
      <c r="L207" s="228">
        <v>65078</v>
      </c>
      <c r="M207" s="220">
        <v>103.16082239773809</v>
      </c>
      <c r="O207" s="151"/>
      <c r="P207" s="151"/>
      <c r="Q207" s="133"/>
      <c r="R207" s="151"/>
      <c r="S207" s="151"/>
      <c r="T207" s="133"/>
      <c r="U207" s="151"/>
      <c r="V207" s="151"/>
      <c r="W207" s="133"/>
      <c r="X207" s="151"/>
      <c r="Y207" s="151"/>
      <c r="Z207" s="133"/>
    </row>
    <row r="208" spans="1:26" s="14" customFormat="1">
      <c r="A208" s="18" t="s">
        <v>61</v>
      </c>
      <c r="B208" s="228">
        <v>187709</v>
      </c>
      <c r="C208" s="227">
        <v>174965</v>
      </c>
      <c r="D208" s="220">
        <v>107.28374246277828</v>
      </c>
      <c r="E208" s="228">
        <v>2575</v>
      </c>
      <c r="F208" s="228">
        <v>2050</v>
      </c>
      <c r="G208" s="220">
        <v>125.60975609756098</v>
      </c>
      <c r="H208" s="228">
        <v>91078</v>
      </c>
      <c r="I208" s="228">
        <v>86562</v>
      </c>
      <c r="J208" s="220">
        <v>105.2170698458908</v>
      </c>
      <c r="K208" s="228">
        <v>94056</v>
      </c>
      <c r="L208" s="228">
        <v>86353</v>
      </c>
      <c r="M208" s="220">
        <v>108.92036177087073</v>
      </c>
      <c r="O208" s="151"/>
      <c r="P208" s="151"/>
      <c r="Q208" s="133"/>
      <c r="R208" s="151"/>
      <c r="S208" s="151"/>
      <c r="T208" s="133"/>
      <c r="U208" s="151"/>
      <c r="V208" s="151"/>
      <c r="W208" s="133"/>
      <c r="X208" s="151"/>
      <c r="Y208" s="151"/>
      <c r="Z208" s="133"/>
    </row>
    <row r="209" spans="1:26" s="14" customFormat="1">
      <c r="A209" s="18" t="s">
        <v>151</v>
      </c>
      <c r="B209" s="228">
        <v>196872</v>
      </c>
      <c r="C209" s="227">
        <v>181867</v>
      </c>
      <c r="D209" s="220">
        <v>108.25053473142461</v>
      </c>
      <c r="E209" s="228">
        <v>18266</v>
      </c>
      <c r="F209" s="228">
        <v>14606</v>
      </c>
      <c r="G209" s="220">
        <v>125.05819526222099</v>
      </c>
      <c r="H209" s="228">
        <v>106219</v>
      </c>
      <c r="I209" s="228">
        <v>98395</v>
      </c>
      <c r="J209" s="220">
        <v>107.95162355810763</v>
      </c>
      <c r="K209" s="228">
        <v>72387</v>
      </c>
      <c r="L209" s="228">
        <v>68866</v>
      </c>
      <c r="M209" s="220">
        <v>105.11282781053059</v>
      </c>
      <c r="O209" s="151"/>
      <c r="P209" s="151"/>
      <c r="Q209" s="133"/>
      <c r="R209" s="151"/>
      <c r="S209" s="151"/>
      <c r="T209" s="133"/>
      <c r="U209" s="151"/>
      <c r="V209" s="151"/>
      <c r="W209" s="133"/>
      <c r="X209" s="151"/>
      <c r="Y209" s="151"/>
      <c r="Z209" s="133"/>
    </row>
    <row r="210" spans="1:26" s="14" customFormat="1">
      <c r="A210" s="18" t="s">
        <v>62</v>
      </c>
      <c r="B210" s="228">
        <v>352211</v>
      </c>
      <c r="C210" s="227">
        <v>317041</v>
      </c>
      <c r="D210" s="220">
        <v>111.09320245646461</v>
      </c>
      <c r="E210" s="228">
        <v>29376</v>
      </c>
      <c r="F210" s="228">
        <v>23647</v>
      </c>
      <c r="G210" s="220">
        <v>124.22717469446441</v>
      </c>
      <c r="H210" s="228">
        <v>210581</v>
      </c>
      <c r="I210" s="228">
        <v>189949</v>
      </c>
      <c r="J210" s="220">
        <v>110.86186292109987</v>
      </c>
      <c r="K210" s="228">
        <v>112254</v>
      </c>
      <c r="L210" s="228">
        <v>103445</v>
      </c>
      <c r="M210" s="220">
        <v>108.51563632848374</v>
      </c>
      <c r="O210" s="151"/>
      <c r="P210" s="151"/>
      <c r="Q210" s="133"/>
      <c r="R210" s="151"/>
      <c r="S210" s="151"/>
      <c r="T210" s="133"/>
      <c r="U210" s="151"/>
      <c r="V210" s="151"/>
      <c r="W210" s="133"/>
      <c r="X210" s="151"/>
      <c r="Y210" s="151"/>
      <c r="Z210" s="133"/>
    </row>
    <row r="211" spans="1:26" s="14" customFormat="1" ht="14.25" customHeight="1">
      <c r="A211" s="18" t="s">
        <v>63</v>
      </c>
      <c r="B211" s="228">
        <v>157031</v>
      </c>
      <c r="C211" s="227">
        <v>158305</v>
      </c>
      <c r="D211" s="220">
        <v>99.195224408578369</v>
      </c>
      <c r="E211" s="228">
        <v>30796</v>
      </c>
      <c r="F211" s="228">
        <v>27522</v>
      </c>
      <c r="G211" s="220">
        <v>111.89593779521839</v>
      </c>
      <c r="H211" s="228">
        <v>59981</v>
      </c>
      <c r="I211" s="228">
        <v>57984</v>
      </c>
      <c r="J211" s="220">
        <v>103.44405353200882</v>
      </c>
      <c r="K211" s="228">
        <v>66254</v>
      </c>
      <c r="L211" s="228">
        <v>72799</v>
      </c>
      <c r="M211" s="220">
        <v>91.009491888624837</v>
      </c>
      <c r="O211" s="151"/>
      <c r="P211" s="151"/>
      <c r="Q211" s="133"/>
      <c r="R211" s="151"/>
      <c r="S211" s="151"/>
      <c r="T211" s="133"/>
      <c r="U211" s="151"/>
      <c r="V211" s="151"/>
      <c r="W211" s="133"/>
      <c r="X211" s="151"/>
      <c r="Y211" s="151"/>
      <c r="Z211" s="133"/>
    </row>
    <row r="212" spans="1:26" s="19" customFormat="1" ht="14.25" customHeight="1">
      <c r="A212" s="18" t="s">
        <v>64</v>
      </c>
      <c r="B212" s="228">
        <v>213427</v>
      </c>
      <c r="C212" s="227">
        <v>216582</v>
      </c>
      <c r="D212" s="220">
        <v>98.543276911285332</v>
      </c>
      <c r="E212" s="228">
        <v>6012</v>
      </c>
      <c r="F212" s="228">
        <v>5336</v>
      </c>
      <c r="G212" s="220">
        <v>112.66866566716642</v>
      </c>
      <c r="H212" s="228">
        <v>106543</v>
      </c>
      <c r="I212" s="228">
        <v>105581</v>
      </c>
      <c r="J212" s="220">
        <v>100.91114878623995</v>
      </c>
      <c r="K212" s="228">
        <v>100872</v>
      </c>
      <c r="L212" s="228">
        <v>105665</v>
      </c>
      <c r="M212" s="220">
        <v>95.463966308616861</v>
      </c>
      <c r="O212" s="151"/>
      <c r="P212" s="151"/>
      <c r="Q212" s="133"/>
      <c r="R212" s="151"/>
      <c r="S212" s="151"/>
      <c r="T212" s="133"/>
      <c r="U212" s="151"/>
      <c r="V212" s="151"/>
      <c r="W212" s="133"/>
      <c r="X212" s="151"/>
      <c r="Y212" s="151"/>
      <c r="Z212" s="133"/>
    </row>
    <row r="213" spans="1:26" s="14" customFormat="1" ht="14.25" customHeight="1">
      <c r="A213" s="18" t="s">
        <v>65</v>
      </c>
      <c r="B213" s="228">
        <v>122389</v>
      </c>
      <c r="C213" s="227">
        <v>120513</v>
      </c>
      <c r="D213" s="220">
        <v>101.55667853260644</v>
      </c>
      <c r="E213" s="228">
        <v>1489</v>
      </c>
      <c r="F213" s="228">
        <v>1471</v>
      </c>
      <c r="G213" s="220">
        <v>101.22365737593472</v>
      </c>
      <c r="H213" s="228">
        <v>60447</v>
      </c>
      <c r="I213" s="228">
        <v>57310</v>
      </c>
      <c r="J213" s="220">
        <v>105.4737393125109</v>
      </c>
      <c r="K213" s="228">
        <v>60453</v>
      </c>
      <c r="L213" s="228">
        <v>61732</v>
      </c>
      <c r="M213" s="220">
        <v>97.928140996565801</v>
      </c>
      <c r="O213" s="151"/>
      <c r="P213" s="151"/>
      <c r="Q213" s="133"/>
      <c r="R213" s="151"/>
      <c r="S213" s="151"/>
      <c r="T213" s="133"/>
      <c r="U213" s="151"/>
      <c r="V213" s="151"/>
      <c r="W213" s="133"/>
      <c r="X213" s="151"/>
      <c r="Y213" s="151"/>
      <c r="Z213" s="133"/>
    </row>
    <row r="214" spans="1:26" s="14" customFormat="1" ht="14.25" customHeight="1">
      <c r="A214" s="18" t="s">
        <v>66</v>
      </c>
      <c r="B214" s="228">
        <v>228710</v>
      </c>
      <c r="C214" s="227">
        <v>252642</v>
      </c>
      <c r="D214" s="220">
        <v>90.527307415235796</v>
      </c>
      <c r="E214" s="228">
        <v>26848</v>
      </c>
      <c r="F214" s="228">
        <v>22785</v>
      </c>
      <c r="G214" s="220">
        <v>117.83190695633093</v>
      </c>
      <c r="H214" s="228">
        <v>122797</v>
      </c>
      <c r="I214" s="228">
        <v>133607</v>
      </c>
      <c r="J214" s="220">
        <v>91.909106558788096</v>
      </c>
      <c r="K214" s="228">
        <v>79065</v>
      </c>
      <c r="L214" s="228">
        <v>96250</v>
      </c>
      <c r="M214" s="220">
        <v>82.145454545454541</v>
      </c>
      <c r="O214" s="151"/>
      <c r="P214" s="151"/>
      <c r="Q214" s="133"/>
      <c r="R214" s="151"/>
      <c r="S214" s="151"/>
      <c r="T214" s="133"/>
      <c r="U214" s="151"/>
      <c r="V214" s="151"/>
      <c r="W214" s="133"/>
      <c r="X214" s="151"/>
      <c r="Y214" s="151"/>
      <c r="Z214" s="133"/>
    </row>
    <row r="215" spans="1:26" s="14" customFormat="1" ht="14.25" customHeight="1">
      <c r="A215" s="18" t="s">
        <v>67</v>
      </c>
      <c r="B215" s="228">
        <v>145898</v>
      </c>
      <c r="C215" s="227">
        <v>154139</v>
      </c>
      <c r="D215" s="220">
        <v>94.653527011333921</v>
      </c>
      <c r="E215" s="228">
        <v>22522</v>
      </c>
      <c r="F215" s="228">
        <v>17840</v>
      </c>
      <c r="G215" s="220">
        <v>126.24439461883408</v>
      </c>
      <c r="H215" s="228">
        <v>36066</v>
      </c>
      <c r="I215" s="228">
        <v>38519</v>
      </c>
      <c r="J215" s="220">
        <v>93.631714218956873</v>
      </c>
      <c r="K215" s="228">
        <v>87310</v>
      </c>
      <c r="L215" s="228">
        <v>97780</v>
      </c>
      <c r="M215" s="220">
        <v>89.292288811617908</v>
      </c>
      <c r="O215" s="151"/>
      <c r="P215" s="151"/>
      <c r="Q215" s="133"/>
      <c r="R215" s="151"/>
      <c r="S215" s="151"/>
      <c r="T215" s="133"/>
      <c r="U215" s="151"/>
      <c r="V215" s="151"/>
      <c r="W215" s="133"/>
      <c r="X215" s="151"/>
      <c r="Y215" s="151"/>
      <c r="Z215" s="133"/>
    </row>
    <row r="216" spans="1:26" s="14" customFormat="1" ht="14.25" customHeight="1">
      <c r="A216" s="18" t="s">
        <v>68</v>
      </c>
      <c r="B216" s="228">
        <v>425368</v>
      </c>
      <c r="C216" s="227">
        <v>428093</v>
      </c>
      <c r="D216" s="220">
        <v>99.363456071461115</v>
      </c>
      <c r="E216" s="228">
        <v>31647</v>
      </c>
      <c r="F216" s="228">
        <v>23992</v>
      </c>
      <c r="G216" s="220">
        <v>131.90646882294098</v>
      </c>
      <c r="H216" s="228">
        <v>87124</v>
      </c>
      <c r="I216" s="228">
        <v>63306</v>
      </c>
      <c r="J216" s="220">
        <v>137.62360597731654</v>
      </c>
      <c r="K216" s="228">
        <v>306597</v>
      </c>
      <c r="L216" s="228">
        <v>340795</v>
      </c>
      <c r="M216" s="220">
        <v>89.96522836309218</v>
      </c>
      <c r="O216" s="151"/>
      <c r="P216" s="151"/>
      <c r="Q216" s="133"/>
      <c r="R216" s="151"/>
      <c r="S216" s="151"/>
      <c r="T216" s="133"/>
      <c r="U216" s="151"/>
      <c r="V216" s="151"/>
      <c r="W216" s="133"/>
      <c r="X216" s="151"/>
      <c r="Y216" s="151"/>
      <c r="Z216" s="133"/>
    </row>
    <row r="217" spans="1:26" s="14" customFormat="1" ht="14.25" customHeight="1">
      <c r="A217" s="18" t="s">
        <v>152</v>
      </c>
      <c r="B217" s="228">
        <v>163462</v>
      </c>
      <c r="C217" s="227">
        <v>171804</v>
      </c>
      <c r="D217" s="220">
        <v>95.144466950711276</v>
      </c>
      <c r="E217" s="228">
        <v>4244</v>
      </c>
      <c r="F217" s="228">
        <v>3538</v>
      </c>
      <c r="G217" s="220">
        <v>119.95477671000565</v>
      </c>
      <c r="H217" s="228">
        <v>119674</v>
      </c>
      <c r="I217" s="228">
        <v>122844</v>
      </c>
      <c r="J217" s="220">
        <v>97.419491387450748</v>
      </c>
      <c r="K217" s="228">
        <v>39544</v>
      </c>
      <c r="L217" s="228">
        <v>45422</v>
      </c>
      <c r="M217" s="220">
        <v>87.059134340187569</v>
      </c>
      <c r="O217" s="151"/>
      <c r="P217" s="151"/>
      <c r="Q217" s="133"/>
      <c r="R217" s="151"/>
      <c r="S217" s="151"/>
      <c r="T217" s="133"/>
      <c r="U217" s="151"/>
      <c r="V217" s="151"/>
      <c r="W217" s="133"/>
      <c r="X217" s="151"/>
      <c r="Y217" s="151"/>
      <c r="Z217" s="133"/>
    </row>
    <row r="218" spans="1:26" s="14" customFormat="1" ht="14.25" customHeight="1">
      <c r="A218" s="18" t="s">
        <v>70</v>
      </c>
      <c r="B218" s="228">
        <v>210825</v>
      </c>
      <c r="C218" s="227">
        <v>203031</v>
      </c>
      <c r="D218" s="220">
        <v>103.83882264284765</v>
      </c>
      <c r="E218" s="228">
        <v>11889</v>
      </c>
      <c r="F218" s="228">
        <v>9303</v>
      </c>
      <c r="G218" s="220">
        <v>127.79748468236052</v>
      </c>
      <c r="H218" s="228">
        <v>111759</v>
      </c>
      <c r="I218" s="228">
        <v>108110</v>
      </c>
      <c r="J218" s="220">
        <v>103.37526593284619</v>
      </c>
      <c r="K218" s="228">
        <v>87177</v>
      </c>
      <c r="L218" s="228">
        <v>85618</v>
      </c>
      <c r="M218" s="220">
        <v>101.82087878717093</v>
      </c>
      <c r="O218" s="151"/>
      <c r="P218" s="151"/>
      <c r="Q218" s="133"/>
      <c r="R218" s="151"/>
      <c r="S218" s="151"/>
      <c r="T218" s="133"/>
      <c r="U218" s="151"/>
      <c r="V218" s="151"/>
      <c r="W218" s="133"/>
      <c r="X218" s="151"/>
      <c r="Y218" s="151"/>
      <c r="Z218" s="133"/>
    </row>
    <row r="219" spans="1:26" s="14" customFormat="1" ht="12" customHeight="1">
      <c r="A219" s="18" t="s">
        <v>153</v>
      </c>
      <c r="B219" s="228">
        <v>318</v>
      </c>
      <c r="C219" s="227">
        <v>432</v>
      </c>
      <c r="D219" s="220">
        <v>73.611111111111114</v>
      </c>
      <c r="E219" s="228">
        <v>16</v>
      </c>
      <c r="F219" s="228">
        <v>67</v>
      </c>
      <c r="G219" s="220">
        <v>23.880597014925371</v>
      </c>
      <c r="H219" s="222" t="s">
        <v>157</v>
      </c>
      <c r="I219" s="222" t="s">
        <v>157</v>
      </c>
      <c r="J219" s="222" t="s">
        <v>157</v>
      </c>
      <c r="K219" s="228">
        <v>302</v>
      </c>
      <c r="L219" s="228">
        <v>365</v>
      </c>
      <c r="M219" s="220">
        <v>82.739726027397268</v>
      </c>
      <c r="O219" s="151"/>
      <c r="P219" s="151"/>
      <c r="Q219" s="133"/>
      <c r="R219" s="151"/>
      <c r="S219" s="151"/>
      <c r="T219" s="133"/>
      <c r="U219" s="151"/>
      <c r="V219" s="151"/>
      <c r="W219" s="133"/>
      <c r="X219" s="151"/>
      <c r="Y219" s="151"/>
      <c r="Z219" s="133"/>
    </row>
    <row r="220" spans="1:26" s="14" customFormat="1">
      <c r="A220" s="18" t="s">
        <v>71</v>
      </c>
      <c r="B220" s="228">
        <v>1358</v>
      </c>
      <c r="C220" s="227">
        <v>1338</v>
      </c>
      <c r="D220" s="220">
        <v>101.49476831091179</v>
      </c>
      <c r="E220" s="222" t="s">
        <v>157</v>
      </c>
      <c r="F220" s="222" t="s">
        <v>157</v>
      </c>
      <c r="G220" s="222" t="s">
        <v>157</v>
      </c>
      <c r="H220" s="222" t="s">
        <v>157</v>
      </c>
      <c r="I220" s="222" t="s">
        <v>157</v>
      </c>
      <c r="J220" s="222" t="s">
        <v>157</v>
      </c>
      <c r="K220" s="228">
        <v>1358</v>
      </c>
      <c r="L220" s="228">
        <v>1338</v>
      </c>
      <c r="M220" s="220">
        <v>101.49476831091179</v>
      </c>
      <c r="O220" s="151"/>
      <c r="P220" s="151"/>
      <c r="Q220" s="133"/>
      <c r="R220" s="151"/>
      <c r="S220" s="151"/>
      <c r="T220" s="133"/>
      <c r="U220" s="131"/>
      <c r="V220" s="131"/>
      <c r="W220" s="131"/>
      <c r="X220" s="151"/>
      <c r="Y220" s="151"/>
      <c r="Z220" s="133"/>
    </row>
    <row r="221" spans="1:26" s="14" customFormat="1">
      <c r="A221" s="15" t="s">
        <v>72</v>
      </c>
      <c r="B221" s="230">
        <v>21064</v>
      </c>
      <c r="C221" s="229">
        <v>15438</v>
      </c>
      <c r="D221" s="223">
        <v>136.44254437103251</v>
      </c>
      <c r="E221" s="230">
        <v>559</v>
      </c>
      <c r="F221" s="230">
        <v>492</v>
      </c>
      <c r="G221" s="223">
        <v>113.6178861788618</v>
      </c>
      <c r="H221" s="230">
        <v>2065</v>
      </c>
      <c r="I221" s="230">
        <v>2321</v>
      </c>
      <c r="J221" s="223">
        <v>88.970271434726413</v>
      </c>
      <c r="K221" s="230">
        <v>18440</v>
      </c>
      <c r="L221" s="230">
        <v>12625</v>
      </c>
      <c r="M221" s="223">
        <v>146.05940594059405</v>
      </c>
      <c r="O221" s="151"/>
      <c r="P221" s="151"/>
      <c r="Q221" s="133"/>
      <c r="R221" s="151"/>
      <c r="S221" s="151"/>
      <c r="T221" s="133"/>
      <c r="U221" s="151"/>
      <c r="V221" s="151"/>
      <c r="W221" s="133"/>
      <c r="X221" s="151"/>
      <c r="Y221" s="151"/>
      <c r="Z221" s="133"/>
    </row>
    <row r="224" spans="1:26">
      <c r="A224" s="424" t="s">
        <v>213</v>
      </c>
      <c r="B224" s="424"/>
      <c r="C224" s="424"/>
      <c r="D224" s="424"/>
      <c r="E224" s="424"/>
      <c r="F224" s="424"/>
      <c r="G224" s="424"/>
      <c r="H224" s="424"/>
      <c r="I224" s="424"/>
      <c r="J224" s="424"/>
      <c r="K224" s="424"/>
      <c r="L224" s="424"/>
      <c r="M224" s="424"/>
    </row>
    <row r="225" spans="1:26">
      <c r="A225" s="85"/>
      <c r="B225" s="85"/>
      <c r="C225" s="85"/>
      <c r="D225" s="85"/>
      <c r="E225" s="85"/>
      <c r="F225" s="85"/>
      <c r="G225" s="85"/>
      <c r="H225" s="85"/>
      <c r="I225" s="85"/>
      <c r="J225" s="85"/>
      <c r="K225" s="85"/>
      <c r="L225" s="85"/>
      <c r="M225" s="86" t="s">
        <v>118</v>
      </c>
    </row>
    <row r="226" spans="1:26">
      <c r="A226" s="360"/>
      <c r="B226" s="353" t="s">
        <v>28</v>
      </c>
      <c r="C226" s="353"/>
      <c r="D226" s="353"/>
      <c r="E226" s="353" t="s">
        <v>26</v>
      </c>
      <c r="F226" s="353"/>
      <c r="G226" s="362"/>
      <c r="H226" s="362"/>
      <c r="I226" s="362"/>
      <c r="J226" s="362"/>
      <c r="K226" s="362"/>
      <c r="L226" s="362"/>
      <c r="M226" s="363"/>
    </row>
    <row r="227" spans="1:26" ht="32.25" customHeight="1">
      <c r="A227" s="361"/>
      <c r="B227" s="353"/>
      <c r="C227" s="353"/>
      <c r="D227" s="353"/>
      <c r="E227" s="353" t="s">
        <v>29</v>
      </c>
      <c r="F227" s="353"/>
      <c r="G227" s="353"/>
      <c r="H227" s="353" t="s">
        <v>30</v>
      </c>
      <c r="I227" s="353"/>
      <c r="J227" s="353"/>
      <c r="K227" s="353" t="s">
        <v>31</v>
      </c>
      <c r="L227" s="353"/>
      <c r="M227" s="354"/>
    </row>
    <row r="228" spans="1:26" ht="22.5">
      <c r="A228" s="420"/>
      <c r="B228" s="205">
        <v>2023</v>
      </c>
      <c r="C228" s="205">
        <v>2022</v>
      </c>
      <c r="D228" s="205" t="s">
        <v>170</v>
      </c>
      <c r="E228" s="205">
        <v>2023</v>
      </c>
      <c r="F228" s="205">
        <v>2022</v>
      </c>
      <c r="G228" s="205" t="s">
        <v>170</v>
      </c>
      <c r="H228" s="205">
        <v>2023</v>
      </c>
      <c r="I228" s="205">
        <v>2022</v>
      </c>
      <c r="J228" s="205" t="s">
        <v>170</v>
      </c>
      <c r="K228" s="205">
        <v>2023</v>
      </c>
      <c r="L228" s="205">
        <v>2022</v>
      </c>
      <c r="M228" s="205" t="s">
        <v>170</v>
      </c>
    </row>
    <row r="229" spans="1:26" s="19" customFormat="1">
      <c r="A229" s="20" t="s">
        <v>55</v>
      </c>
      <c r="B229" s="130">
        <v>270707</v>
      </c>
      <c r="C229" s="65">
        <v>259146</v>
      </c>
      <c r="D229" s="133">
        <v>104.46119176062913</v>
      </c>
      <c r="E229" s="130">
        <v>18893</v>
      </c>
      <c r="F229" s="130">
        <v>16998</v>
      </c>
      <c r="G229" s="133">
        <v>111.14837039651724</v>
      </c>
      <c r="H229" s="130">
        <v>127091</v>
      </c>
      <c r="I229" s="270">
        <v>114388</v>
      </c>
      <c r="J229" s="133">
        <v>111.1051858586565</v>
      </c>
      <c r="K229" s="130">
        <v>124723</v>
      </c>
      <c r="L229" s="270">
        <v>127760</v>
      </c>
      <c r="M229" s="133">
        <v>97.622886662492164</v>
      </c>
      <c r="O229" s="151"/>
      <c r="P229" s="151"/>
      <c r="Q229" s="133"/>
      <c r="R229" s="151"/>
      <c r="S229" s="151"/>
      <c r="T229" s="133"/>
      <c r="U229" s="151"/>
      <c r="V229" s="151"/>
      <c r="W229" s="133"/>
      <c r="X229" s="151"/>
      <c r="Y229" s="151"/>
      <c r="Z229" s="133"/>
    </row>
    <row r="230" spans="1:26" s="19" customFormat="1">
      <c r="A230" s="161" t="s">
        <v>150</v>
      </c>
      <c r="B230" s="130">
        <v>514</v>
      </c>
      <c r="C230" s="65">
        <v>418</v>
      </c>
      <c r="D230" s="133">
        <v>122.96650717703351</v>
      </c>
      <c r="E230" s="130">
        <v>170</v>
      </c>
      <c r="F230" s="130">
        <v>106</v>
      </c>
      <c r="G230" s="133">
        <v>160.37735849056605</v>
      </c>
      <c r="H230" s="130">
        <v>311</v>
      </c>
      <c r="I230" s="130">
        <v>288</v>
      </c>
      <c r="J230" s="133">
        <v>107.98611111111111</v>
      </c>
      <c r="K230" s="130">
        <v>33</v>
      </c>
      <c r="L230" s="130">
        <v>24</v>
      </c>
      <c r="M230" s="133">
        <v>137.5</v>
      </c>
      <c r="O230" s="151"/>
      <c r="P230" s="151"/>
      <c r="Q230" s="133"/>
      <c r="R230" s="151"/>
      <c r="S230" s="151"/>
      <c r="T230" s="133"/>
      <c r="U230" s="151"/>
      <c r="V230" s="151"/>
      <c r="W230" s="133"/>
      <c r="X230" s="151"/>
      <c r="Y230" s="151"/>
      <c r="Z230" s="133"/>
    </row>
    <row r="231" spans="1:26" s="19" customFormat="1">
      <c r="A231" s="18" t="s">
        <v>56</v>
      </c>
      <c r="B231" s="130">
        <v>160</v>
      </c>
      <c r="C231" s="267">
        <v>112</v>
      </c>
      <c r="D231" s="133">
        <v>142.85714285714286</v>
      </c>
      <c r="E231" s="130">
        <v>71</v>
      </c>
      <c r="F231" s="130">
        <v>35</v>
      </c>
      <c r="G231" s="133" t="s">
        <v>214</v>
      </c>
      <c r="H231" s="130">
        <v>16</v>
      </c>
      <c r="I231" s="131" t="s">
        <v>157</v>
      </c>
      <c r="J231" s="131" t="s">
        <v>157</v>
      </c>
      <c r="K231" s="130">
        <v>73</v>
      </c>
      <c r="L231" s="130">
        <v>77</v>
      </c>
      <c r="M231" s="133">
        <v>94.805194805194802</v>
      </c>
      <c r="O231" s="151"/>
      <c r="P231" s="151"/>
      <c r="Q231" s="133"/>
      <c r="R231" s="151"/>
      <c r="S231" s="151"/>
      <c r="T231" s="133"/>
      <c r="U231" s="151"/>
      <c r="V231" s="151"/>
      <c r="W231" s="133"/>
      <c r="X231" s="151"/>
      <c r="Y231" s="151"/>
      <c r="Z231" s="133"/>
    </row>
    <row r="232" spans="1:26" s="19" customFormat="1">
      <c r="A232" s="18" t="s">
        <v>57</v>
      </c>
      <c r="B232" s="130">
        <v>21621</v>
      </c>
      <c r="C232" s="267">
        <v>20167</v>
      </c>
      <c r="D232" s="133">
        <v>107.20979818515397</v>
      </c>
      <c r="E232" s="130">
        <v>409</v>
      </c>
      <c r="F232" s="130">
        <v>78</v>
      </c>
      <c r="G232" s="133" t="s">
        <v>215</v>
      </c>
      <c r="H232" s="130">
        <v>12744</v>
      </c>
      <c r="I232" s="130">
        <v>11556</v>
      </c>
      <c r="J232" s="133">
        <v>110.28037383177569</v>
      </c>
      <c r="K232" s="130">
        <v>8468</v>
      </c>
      <c r="L232" s="130">
        <v>8533</v>
      </c>
      <c r="M232" s="133">
        <v>99.238251494198991</v>
      </c>
      <c r="O232" s="151"/>
      <c r="P232" s="151"/>
      <c r="Q232" s="133"/>
      <c r="R232" s="151"/>
      <c r="S232" s="151"/>
      <c r="T232" s="133"/>
      <c r="U232" s="151"/>
      <c r="V232" s="151"/>
      <c r="W232" s="133"/>
      <c r="X232" s="151"/>
      <c r="Y232" s="151"/>
      <c r="Z232" s="133"/>
    </row>
    <row r="233" spans="1:26" s="19" customFormat="1">
      <c r="A233" s="18" t="s">
        <v>58</v>
      </c>
      <c r="B233" s="130">
        <v>7502</v>
      </c>
      <c r="C233" s="267">
        <v>6961</v>
      </c>
      <c r="D233" s="133">
        <v>107.77187185749173</v>
      </c>
      <c r="E233" s="130">
        <v>4980</v>
      </c>
      <c r="F233" s="130">
        <v>5019</v>
      </c>
      <c r="G233" s="133">
        <v>99.222952779438131</v>
      </c>
      <c r="H233" s="130">
        <v>1984</v>
      </c>
      <c r="I233" s="130">
        <v>1534</v>
      </c>
      <c r="J233" s="133">
        <v>129.33507170795306</v>
      </c>
      <c r="K233" s="130">
        <v>538</v>
      </c>
      <c r="L233" s="130">
        <v>408</v>
      </c>
      <c r="M233" s="133">
        <v>131.86274509803923</v>
      </c>
      <c r="O233" s="151"/>
      <c r="P233" s="151"/>
      <c r="Q233" s="133"/>
      <c r="R233" s="151"/>
      <c r="S233" s="151"/>
      <c r="T233" s="133"/>
      <c r="U233" s="151"/>
      <c r="V233" s="151"/>
      <c r="W233" s="133"/>
      <c r="X233" s="151"/>
      <c r="Y233" s="151"/>
      <c r="Z233" s="133"/>
    </row>
    <row r="234" spans="1:26" s="19" customFormat="1">
      <c r="A234" s="18" t="s">
        <v>59</v>
      </c>
      <c r="B234" s="130">
        <v>36146</v>
      </c>
      <c r="C234" s="267">
        <v>36048</v>
      </c>
      <c r="D234" s="133">
        <v>100.27185974256547</v>
      </c>
      <c r="E234" s="130">
        <v>1578</v>
      </c>
      <c r="F234" s="130">
        <v>1564</v>
      </c>
      <c r="G234" s="133">
        <v>100.89514066496163</v>
      </c>
      <c r="H234" s="130">
        <v>18153</v>
      </c>
      <c r="I234" s="130">
        <v>17286</v>
      </c>
      <c r="J234" s="133">
        <v>105.01561957653594</v>
      </c>
      <c r="K234" s="130">
        <v>16415</v>
      </c>
      <c r="L234" s="130">
        <v>17198</v>
      </c>
      <c r="M234" s="133">
        <v>95.447145016862422</v>
      </c>
      <c r="O234" s="151"/>
      <c r="P234" s="151"/>
      <c r="Q234" s="133"/>
      <c r="R234" s="151"/>
      <c r="S234" s="151"/>
      <c r="T234" s="133"/>
      <c r="U234" s="151"/>
      <c r="V234" s="151"/>
      <c r="W234" s="133"/>
      <c r="X234" s="151"/>
      <c r="Y234" s="151"/>
      <c r="Z234" s="133"/>
    </row>
    <row r="235" spans="1:26" s="14" customFormat="1">
      <c r="A235" s="18" t="s">
        <v>60</v>
      </c>
      <c r="B235" s="130">
        <v>2796</v>
      </c>
      <c r="C235" s="267">
        <v>2603</v>
      </c>
      <c r="D235" s="133">
        <v>107.41452170572417</v>
      </c>
      <c r="E235" s="130">
        <v>28</v>
      </c>
      <c r="F235" s="130">
        <v>17</v>
      </c>
      <c r="G235" s="133">
        <v>164.70588235294116</v>
      </c>
      <c r="H235" s="130">
        <v>2154</v>
      </c>
      <c r="I235" s="130">
        <v>1997</v>
      </c>
      <c r="J235" s="133">
        <v>107.86179268903355</v>
      </c>
      <c r="K235" s="130">
        <v>614</v>
      </c>
      <c r="L235" s="130">
        <v>589</v>
      </c>
      <c r="M235" s="133">
        <v>104.24448217317487</v>
      </c>
      <c r="O235" s="151"/>
      <c r="P235" s="151"/>
      <c r="Q235" s="133"/>
      <c r="R235" s="151"/>
      <c r="S235" s="151"/>
      <c r="T235" s="133"/>
      <c r="U235" s="151"/>
      <c r="V235" s="151"/>
      <c r="W235" s="133"/>
      <c r="X235" s="151"/>
      <c r="Y235" s="151"/>
      <c r="Z235" s="133"/>
    </row>
    <row r="236" spans="1:26" s="14" customFormat="1">
      <c r="A236" s="18" t="s">
        <v>61</v>
      </c>
      <c r="B236" s="130">
        <v>8207</v>
      </c>
      <c r="C236" s="267">
        <v>7483</v>
      </c>
      <c r="D236" s="133">
        <v>109.67526393157824</v>
      </c>
      <c r="E236" s="130">
        <v>88</v>
      </c>
      <c r="F236" s="130">
        <v>64</v>
      </c>
      <c r="G236" s="133">
        <v>137.5</v>
      </c>
      <c r="H236" s="130">
        <v>5238</v>
      </c>
      <c r="I236" s="130">
        <v>5077</v>
      </c>
      <c r="J236" s="133">
        <v>103.17116407327163</v>
      </c>
      <c r="K236" s="130">
        <v>2881</v>
      </c>
      <c r="L236" s="130">
        <v>2342</v>
      </c>
      <c r="M236" s="133">
        <v>123.01451750640477</v>
      </c>
      <c r="O236" s="151"/>
      <c r="P236" s="151"/>
      <c r="Q236" s="133"/>
      <c r="R236" s="151"/>
      <c r="S236" s="151"/>
      <c r="T236" s="133"/>
      <c r="U236" s="151"/>
      <c r="V236" s="151"/>
      <c r="W236" s="133"/>
      <c r="X236" s="151"/>
      <c r="Y236" s="151"/>
      <c r="Z236" s="133"/>
    </row>
    <row r="237" spans="1:26" s="14" customFormat="1">
      <c r="A237" s="18" t="s">
        <v>151</v>
      </c>
      <c r="B237" s="130">
        <v>2422</v>
      </c>
      <c r="C237" s="267">
        <v>1532</v>
      </c>
      <c r="D237" s="133">
        <v>158.09399477806789</v>
      </c>
      <c r="E237" s="130">
        <v>646</v>
      </c>
      <c r="F237" s="130">
        <v>103</v>
      </c>
      <c r="G237" s="133" t="s">
        <v>216</v>
      </c>
      <c r="H237" s="130">
        <v>1494</v>
      </c>
      <c r="I237" s="130">
        <v>1143</v>
      </c>
      <c r="J237" s="133">
        <v>130.70866141732282</v>
      </c>
      <c r="K237" s="130">
        <v>282</v>
      </c>
      <c r="L237" s="130">
        <v>286</v>
      </c>
      <c r="M237" s="133">
        <v>98.6013986013986</v>
      </c>
      <c r="O237" s="151"/>
      <c r="P237" s="151"/>
      <c r="Q237" s="133"/>
      <c r="R237" s="151"/>
      <c r="S237" s="151"/>
      <c r="T237" s="133"/>
      <c r="U237" s="151"/>
      <c r="V237" s="151"/>
      <c r="W237" s="133"/>
      <c r="X237" s="151"/>
      <c r="Y237" s="151"/>
      <c r="Z237" s="133"/>
    </row>
    <row r="238" spans="1:26" s="14" customFormat="1">
      <c r="A238" s="18" t="s">
        <v>62</v>
      </c>
      <c r="B238" s="130">
        <v>1288</v>
      </c>
      <c r="C238" s="267">
        <v>1185</v>
      </c>
      <c r="D238" s="133">
        <v>108.69198312236288</v>
      </c>
      <c r="E238" s="130">
        <v>11</v>
      </c>
      <c r="F238" s="131" t="s">
        <v>157</v>
      </c>
      <c r="G238" s="131" t="s">
        <v>157</v>
      </c>
      <c r="H238" s="130">
        <v>494</v>
      </c>
      <c r="I238" s="130">
        <v>360</v>
      </c>
      <c r="J238" s="133">
        <v>137.22222222222223</v>
      </c>
      <c r="K238" s="130">
        <v>783</v>
      </c>
      <c r="L238" s="130">
        <v>825</v>
      </c>
      <c r="M238" s="133">
        <v>94.909090909090907</v>
      </c>
      <c r="O238" s="151"/>
      <c r="P238" s="151"/>
      <c r="Q238" s="133"/>
      <c r="R238" s="151"/>
      <c r="S238" s="151"/>
      <c r="T238" s="133"/>
      <c r="U238" s="151"/>
      <c r="V238" s="151"/>
      <c r="W238" s="133"/>
      <c r="X238" s="151"/>
      <c r="Y238" s="151"/>
      <c r="Z238" s="133"/>
    </row>
    <row r="239" spans="1:26" s="14" customFormat="1" ht="14.25" customHeight="1">
      <c r="A239" s="18" t="s">
        <v>63</v>
      </c>
      <c r="B239" s="130">
        <v>249</v>
      </c>
      <c r="C239" s="267">
        <v>266</v>
      </c>
      <c r="D239" s="133">
        <v>93.609022556390968</v>
      </c>
      <c r="E239" s="130">
        <v>10</v>
      </c>
      <c r="F239" s="130">
        <v>11</v>
      </c>
      <c r="G239" s="133">
        <v>90.909090909090907</v>
      </c>
      <c r="H239" s="130">
        <v>177</v>
      </c>
      <c r="I239" s="130">
        <v>188</v>
      </c>
      <c r="J239" s="133">
        <v>94.148936170212778</v>
      </c>
      <c r="K239" s="130">
        <v>62</v>
      </c>
      <c r="L239" s="130">
        <v>67</v>
      </c>
      <c r="M239" s="133">
        <v>92.537313432835816</v>
      </c>
      <c r="O239" s="151"/>
      <c r="P239" s="151"/>
      <c r="Q239" s="133"/>
      <c r="R239" s="151"/>
      <c r="S239" s="151"/>
      <c r="T239" s="133"/>
      <c r="U239" s="151"/>
      <c r="V239" s="151"/>
      <c r="W239" s="133"/>
      <c r="X239" s="151"/>
      <c r="Y239" s="151"/>
      <c r="Z239" s="133"/>
    </row>
    <row r="240" spans="1:26" s="19" customFormat="1" ht="14.25" customHeight="1">
      <c r="A240" s="18" t="s">
        <v>64</v>
      </c>
      <c r="B240" s="130">
        <v>61546</v>
      </c>
      <c r="C240" s="267">
        <v>58663</v>
      </c>
      <c r="D240" s="133">
        <v>104.91451170243596</v>
      </c>
      <c r="E240" s="130">
        <v>1605</v>
      </c>
      <c r="F240" s="130">
        <v>1649</v>
      </c>
      <c r="G240" s="133">
        <v>97.331716191631287</v>
      </c>
      <c r="H240" s="130">
        <v>25243</v>
      </c>
      <c r="I240" s="130">
        <v>23671</v>
      </c>
      <c r="J240" s="133">
        <v>106.64103755650373</v>
      </c>
      <c r="K240" s="130">
        <v>34698</v>
      </c>
      <c r="L240" s="130">
        <v>33343</v>
      </c>
      <c r="M240" s="133">
        <v>104.06382149176738</v>
      </c>
      <c r="O240" s="151"/>
      <c r="P240" s="151"/>
      <c r="Q240" s="133"/>
      <c r="R240" s="151"/>
      <c r="S240" s="151"/>
      <c r="T240" s="133"/>
      <c r="U240" s="151"/>
      <c r="V240" s="151"/>
      <c r="W240" s="133"/>
      <c r="X240" s="151"/>
      <c r="Y240" s="151"/>
      <c r="Z240" s="133"/>
    </row>
    <row r="241" spans="1:26" s="14" customFormat="1" ht="14.25" customHeight="1">
      <c r="A241" s="18" t="s">
        <v>65</v>
      </c>
      <c r="B241" s="130">
        <v>87439</v>
      </c>
      <c r="C241" s="267">
        <v>85661</v>
      </c>
      <c r="D241" s="133">
        <v>102.07562367938736</v>
      </c>
      <c r="E241" s="130">
        <v>1544</v>
      </c>
      <c r="F241" s="130">
        <v>1546</v>
      </c>
      <c r="G241" s="133">
        <v>99.870633893919788</v>
      </c>
      <c r="H241" s="130">
        <v>37177</v>
      </c>
      <c r="I241" s="130">
        <v>35092</v>
      </c>
      <c r="J241" s="133">
        <v>105.94152513393367</v>
      </c>
      <c r="K241" s="130">
        <v>48718</v>
      </c>
      <c r="L241" s="130">
        <v>49023</v>
      </c>
      <c r="M241" s="133">
        <v>99.377843053260719</v>
      </c>
      <c r="O241" s="151"/>
      <c r="P241" s="151"/>
      <c r="Q241" s="133"/>
      <c r="R241" s="151"/>
      <c r="S241" s="151"/>
      <c r="T241" s="133"/>
      <c r="U241" s="151"/>
      <c r="V241" s="151"/>
      <c r="W241" s="133"/>
      <c r="X241" s="151"/>
      <c r="Y241" s="151"/>
      <c r="Z241" s="133"/>
    </row>
    <row r="242" spans="1:26" s="14" customFormat="1" ht="14.25" customHeight="1">
      <c r="A242" s="18" t="s">
        <v>66</v>
      </c>
      <c r="B242" s="130">
        <v>113</v>
      </c>
      <c r="C242" s="267">
        <v>27</v>
      </c>
      <c r="D242" s="133" t="s">
        <v>217</v>
      </c>
      <c r="E242" s="130">
        <v>104</v>
      </c>
      <c r="F242" s="130">
        <v>17</v>
      </c>
      <c r="G242" s="133" t="s">
        <v>218</v>
      </c>
      <c r="H242" s="130">
        <v>1</v>
      </c>
      <c r="I242" s="131">
        <v>2</v>
      </c>
      <c r="J242" s="131">
        <v>50</v>
      </c>
      <c r="K242" s="130">
        <v>8</v>
      </c>
      <c r="L242" s="130">
        <v>8</v>
      </c>
      <c r="M242" s="133">
        <v>100</v>
      </c>
      <c r="O242" s="151"/>
      <c r="P242" s="151"/>
      <c r="Q242" s="133"/>
      <c r="R242" s="151"/>
      <c r="S242" s="151"/>
      <c r="T242" s="133"/>
      <c r="U242" s="151"/>
      <c r="V242" s="151"/>
      <c r="W242" s="133"/>
      <c r="X242" s="151"/>
      <c r="Y242" s="151"/>
      <c r="Z242" s="133"/>
    </row>
    <row r="243" spans="1:26" s="14" customFormat="1" ht="14.25" customHeight="1">
      <c r="A243" s="18" t="s">
        <v>67</v>
      </c>
      <c r="B243" s="130">
        <v>11</v>
      </c>
      <c r="C243" s="267">
        <v>3</v>
      </c>
      <c r="D243" s="133" t="s">
        <v>219</v>
      </c>
      <c r="E243" s="131" t="s">
        <v>157</v>
      </c>
      <c r="F243" s="131" t="s">
        <v>157</v>
      </c>
      <c r="G243" s="131" t="s">
        <v>157</v>
      </c>
      <c r="H243" s="130">
        <v>11</v>
      </c>
      <c r="I243" s="130">
        <v>3</v>
      </c>
      <c r="J243" s="133" t="s">
        <v>219</v>
      </c>
      <c r="K243" s="131" t="s">
        <v>157</v>
      </c>
      <c r="L243" s="131" t="s">
        <v>157</v>
      </c>
      <c r="M243" s="131" t="s">
        <v>157</v>
      </c>
      <c r="O243" s="151"/>
      <c r="P243" s="151"/>
      <c r="Q243" s="133"/>
      <c r="R243" s="151"/>
      <c r="S243" s="151"/>
      <c r="T243" s="133"/>
      <c r="U243" s="151"/>
      <c r="V243" s="151"/>
      <c r="W243" s="133"/>
      <c r="X243" s="151"/>
      <c r="Y243" s="151"/>
      <c r="Z243" s="133"/>
    </row>
    <row r="244" spans="1:26" s="14" customFormat="1" ht="14.25" customHeight="1">
      <c r="A244" s="18" t="s">
        <v>68</v>
      </c>
      <c r="B244" s="130">
        <v>39681</v>
      </c>
      <c r="C244" s="267">
        <v>37079</v>
      </c>
      <c r="D244" s="133">
        <v>107.01744923002239</v>
      </c>
      <c r="E244" s="130">
        <v>7546</v>
      </c>
      <c r="F244" s="130">
        <v>6696</v>
      </c>
      <c r="G244" s="133">
        <v>112.69414575866188</v>
      </c>
      <c r="H244" s="130">
        <v>21106</v>
      </c>
      <c r="I244" s="130">
        <v>15479</v>
      </c>
      <c r="J244" s="133">
        <v>136.35247755022934</v>
      </c>
      <c r="K244" s="130">
        <v>11029</v>
      </c>
      <c r="L244" s="130">
        <v>14904</v>
      </c>
      <c r="M244" s="133">
        <v>74.000268384326347</v>
      </c>
      <c r="O244" s="151"/>
      <c r="P244" s="151"/>
      <c r="Q244" s="133"/>
      <c r="R244" s="151"/>
      <c r="S244" s="151"/>
      <c r="T244" s="133"/>
      <c r="U244" s="151"/>
      <c r="V244" s="151"/>
      <c r="W244" s="133"/>
      <c r="X244" s="151"/>
      <c r="Y244" s="151"/>
      <c r="Z244" s="133"/>
    </row>
    <row r="245" spans="1:26" s="14" customFormat="1" ht="14.25" customHeight="1">
      <c r="A245" s="18" t="s">
        <v>152</v>
      </c>
      <c r="B245" s="130">
        <v>740</v>
      </c>
      <c r="C245" s="267">
        <v>686</v>
      </c>
      <c r="D245" s="133">
        <v>107.87172011661808</v>
      </c>
      <c r="E245" s="131" t="s">
        <v>169</v>
      </c>
      <c r="F245" s="131" t="s">
        <v>169</v>
      </c>
      <c r="G245" s="133" t="s">
        <v>157</v>
      </c>
      <c r="H245" s="130">
        <v>648</v>
      </c>
      <c r="I245" s="130">
        <v>614</v>
      </c>
      <c r="J245" s="133">
        <v>105.53745928338762</v>
      </c>
      <c r="K245" s="130">
        <v>79</v>
      </c>
      <c r="L245" s="130">
        <v>72</v>
      </c>
      <c r="M245" s="133">
        <v>109.72222222222223</v>
      </c>
      <c r="O245" s="151"/>
      <c r="P245" s="151"/>
      <c r="Q245" s="133"/>
      <c r="R245" s="151"/>
      <c r="S245" s="151"/>
      <c r="T245" s="133"/>
      <c r="U245" s="151"/>
      <c r="V245" s="151"/>
      <c r="W245" s="133"/>
      <c r="X245" s="151"/>
      <c r="Y245" s="151"/>
      <c r="Z245" s="133"/>
    </row>
    <row r="246" spans="1:26" s="14" customFormat="1" ht="14.25" customHeight="1">
      <c r="A246" s="18" t="s">
        <v>70</v>
      </c>
      <c r="B246" s="130">
        <v>272</v>
      </c>
      <c r="C246" s="267">
        <v>235</v>
      </c>
      <c r="D246" s="133">
        <v>115.74468085106382</v>
      </c>
      <c r="E246" s="130">
        <v>90</v>
      </c>
      <c r="F246" s="272">
        <v>80</v>
      </c>
      <c r="G246" s="133">
        <v>112.5</v>
      </c>
      <c r="H246" s="130">
        <v>140</v>
      </c>
      <c r="I246" s="272">
        <v>98</v>
      </c>
      <c r="J246" s="133">
        <v>142.85714285714286</v>
      </c>
      <c r="K246" s="130">
        <v>42</v>
      </c>
      <c r="L246" s="272">
        <v>57</v>
      </c>
      <c r="M246" s="133">
        <v>73.68421052631578</v>
      </c>
      <c r="O246" s="151"/>
      <c r="P246" s="151"/>
      <c r="Q246" s="133"/>
      <c r="R246" s="151"/>
      <c r="S246" s="151"/>
      <c r="T246" s="133"/>
      <c r="U246" s="151"/>
      <c r="V246" s="151"/>
      <c r="W246" s="133"/>
      <c r="X246" s="151"/>
      <c r="Y246" s="151"/>
      <c r="Z246" s="133"/>
    </row>
    <row r="247" spans="1:26" s="14" customFormat="1" ht="12" customHeight="1">
      <c r="A247" s="15" t="s">
        <v>72</v>
      </c>
      <c r="B247" s="142" t="s">
        <v>157</v>
      </c>
      <c r="C247" s="265">
        <v>4</v>
      </c>
      <c r="D247" s="142" t="s">
        <v>157</v>
      </c>
      <c r="E247" s="142" t="s">
        <v>157</v>
      </c>
      <c r="F247" s="142" t="s">
        <v>157</v>
      </c>
      <c r="G247" s="142" t="s">
        <v>157</v>
      </c>
      <c r="H247" s="142" t="s">
        <v>157</v>
      </c>
      <c r="I247" s="142" t="s">
        <v>157</v>
      </c>
      <c r="J247" s="142" t="s">
        <v>157</v>
      </c>
      <c r="K247" s="142" t="s">
        <v>157</v>
      </c>
      <c r="L247" s="132">
        <v>4</v>
      </c>
      <c r="M247" s="142" t="s">
        <v>157</v>
      </c>
      <c r="O247" s="151"/>
      <c r="P247" s="151"/>
      <c r="Q247" s="133"/>
      <c r="R247" s="151"/>
      <c r="S247" s="151"/>
      <c r="T247" s="133"/>
      <c r="U247" s="151"/>
      <c r="V247" s="151"/>
      <c r="W247" s="133"/>
      <c r="X247" s="151"/>
      <c r="Y247" s="151"/>
      <c r="Z247" s="133"/>
    </row>
    <row r="248" spans="1:26" s="14" customFormat="1">
      <c r="A248" s="18"/>
      <c r="B248" s="16"/>
      <c r="C248" s="16"/>
      <c r="D248" s="16"/>
      <c r="E248" s="202"/>
      <c r="F248" s="16"/>
      <c r="G248" s="16"/>
      <c r="H248" s="150"/>
      <c r="I248" s="16"/>
      <c r="J248" s="16"/>
      <c r="K248" s="150"/>
      <c r="L248" s="16"/>
      <c r="M248" s="16"/>
      <c r="O248" s="151"/>
      <c r="P248" s="151"/>
      <c r="Q248" s="133"/>
      <c r="R248" s="151"/>
      <c r="S248" s="151"/>
      <c r="T248" s="133"/>
      <c r="U248" s="131"/>
      <c r="V248" s="131"/>
      <c r="W248" s="131"/>
      <c r="X248" s="151"/>
      <c r="Y248" s="151"/>
      <c r="Z248" s="133"/>
    </row>
    <row r="249" spans="1:26">
      <c r="A249" s="68"/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</row>
    <row r="250" spans="1:26">
      <c r="A250" s="425" t="s">
        <v>220</v>
      </c>
      <c r="B250" s="425"/>
      <c r="C250" s="425"/>
      <c r="D250" s="425"/>
      <c r="E250" s="425"/>
      <c r="F250" s="425"/>
      <c r="G250" s="425"/>
      <c r="H250" s="425"/>
      <c r="I250" s="425"/>
      <c r="J250" s="425"/>
      <c r="K250" s="425"/>
      <c r="L250" s="425"/>
      <c r="M250" s="425"/>
    </row>
    <row r="251" spans="1:26">
      <c r="A251" s="87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8" t="s">
        <v>118</v>
      </c>
    </row>
    <row r="252" spans="1:26">
      <c r="A252" s="360"/>
      <c r="B252" s="353" t="s">
        <v>28</v>
      </c>
      <c r="C252" s="353"/>
      <c r="D252" s="353"/>
      <c r="E252" s="353" t="s">
        <v>26</v>
      </c>
      <c r="F252" s="353"/>
      <c r="G252" s="362"/>
      <c r="H252" s="362"/>
      <c r="I252" s="362"/>
      <c r="J252" s="362"/>
      <c r="K252" s="362"/>
      <c r="L252" s="362"/>
      <c r="M252" s="363"/>
    </row>
    <row r="253" spans="1:26" ht="33.75" customHeight="1">
      <c r="A253" s="361"/>
      <c r="B253" s="353"/>
      <c r="C253" s="353"/>
      <c r="D253" s="353"/>
      <c r="E253" s="353" t="s">
        <v>29</v>
      </c>
      <c r="F253" s="353"/>
      <c r="G253" s="353"/>
      <c r="H253" s="353" t="s">
        <v>30</v>
      </c>
      <c r="I253" s="353"/>
      <c r="J253" s="353"/>
      <c r="K253" s="353" t="s">
        <v>31</v>
      </c>
      <c r="L253" s="353"/>
      <c r="M253" s="354"/>
    </row>
    <row r="254" spans="1:26" ht="22.5">
      <c r="A254" s="420"/>
      <c r="B254" s="324">
        <v>2023</v>
      </c>
      <c r="C254" s="324">
        <v>2022</v>
      </c>
      <c r="D254" s="324" t="s">
        <v>170</v>
      </c>
      <c r="E254" s="324">
        <v>2023</v>
      </c>
      <c r="F254" s="324">
        <v>2022</v>
      </c>
      <c r="G254" s="324" t="s">
        <v>170</v>
      </c>
      <c r="H254" s="324">
        <v>2023</v>
      </c>
      <c r="I254" s="324">
        <v>2022</v>
      </c>
      <c r="J254" s="324" t="s">
        <v>170</v>
      </c>
      <c r="K254" s="324">
        <v>2023</v>
      </c>
      <c r="L254" s="324">
        <v>2022</v>
      </c>
      <c r="M254" s="324" t="s">
        <v>170</v>
      </c>
    </row>
    <row r="255" spans="1:26" s="19" customFormat="1">
      <c r="A255" s="20" t="s">
        <v>55</v>
      </c>
      <c r="B255" s="291">
        <v>56542498</v>
      </c>
      <c r="C255" s="65">
        <f>F255+I255+L255</f>
        <v>49682589</v>
      </c>
      <c r="D255" s="17">
        <f>B255/C255*100</f>
        <v>113.80747086267988</v>
      </c>
      <c r="E255" s="291">
        <v>43637750</v>
      </c>
      <c r="F255" s="333">
        <f>SUM(F256:F275)</f>
        <v>37211432</v>
      </c>
      <c r="G255" s="17">
        <f>E255/F255*100</f>
        <v>117.26974119136291</v>
      </c>
      <c r="H255" s="291">
        <v>550227</v>
      </c>
      <c r="I255" s="333">
        <v>570764</v>
      </c>
      <c r="J255" s="17">
        <f>H255/I255*100</f>
        <v>96.401840340315786</v>
      </c>
      <c r="K255" s="291">
        <v>12354521</v>
      </c>
      <c r="L255" s="333">
        <v>11900393</v>
      </c>
      <c r="M255" s="17">
        <f>K255/L255*100</f>
        <v>103.81607565397211</v>
      </c>
      <c r="O255" s="151"/>
      <c r="P255" s="151"/>
      <c r="Q255" s="133"/>
      <c r="R255" s="151"/>
      <c r="S255" s="151"/>
      <c r="T255" s="133"/>
      <c r="U255" s="151"/>
      <c r="V255" s="151"/>
      <c r="W255" s="133"/>
      <c r="X255" s="151"/>
      <c r="Y255" s="151"/>
      <c r="Z255" s="133"/>
    </row>
    <row r="256" spans="1:26" s="19" customFormat="1">
      <c r="A256" s="161" t="s">
        <v>150</v>
      </c>
      <c r="B256" s="291">
        <v>1115245</v>
      </c>
      <c r="C256" s="65">
        <f t="shared" ref="C256:C275" si="0">F256+I256+L256</f>
        <v>1337258</v>
      </c>
      <c r="D256" s="17">
        <f t="shared" ref="D256:D275" si="1">B256/C256*100</f>
        <v>83.397893301068308</v>
      </c>
      <c r="E256" s="291">
        <v>691378</v>
      </c>
      <c r="F256" s="334">
        <v>881324</v>
      </c>
      <c r="G256" s="17">
        <f t="shared" ref="G256:G275" si="2">E256/F256*100</f>
        <v>78.447653757301509</v>
      </c>
      <c r="H256" s="291">
        <v>14577</v>
      </c>
      <c r="I256" s="334">
        <v>18190</v>
      </c>
      <c r="J256" s="17">
        <f t="shared" ref="J256:J275" si="3">H256/I256*100</f>
        <v>80.137438152831237</v>
      </c>
      <c r="K256" s="291">
        <v>409290</v>
      </c>
      <c r="L256" s="334">
        <v>437744</v>
      </c>
      <c r="M256" s="17">
        <f t="shared" ref="M256:M275" si="4">K256/L256*100</f>
        <v>93.499853795825871</v>
      </c>
      <c r="O256" s="151"/>
      <c r="P256" s="151"/>
      <c r="Q256" s="133"/>
      <c r="R256" s="151"/>
      <c r="S256" s="151"/>
      <c r="T256" s="133"/>
      <c r="U256" s="151"/>
      <c r="V256" s="151"/>
      <c r="W256" s="133"/>
      <c r="X256" s="151"/>
      <c r="Y256" s="151"/>
      <c r="Z256" s="133"/>
    </row>
    <row r="257" spans="1:26" s="19" customFormat="1">
      <c r="A257" s="18" t="s">
        <v>56</v>
      </c>
      <c r="B257" s="291">
        <v>8384992</v>
      </c>
      <c r="C257" s="65">
        <f t="shared" si="0"/>
        <v>9727013</v>
      </c>
      <c r="D257" s="17">
        <f t="shared" si="1"/>
        <v>86.20315404122519</v>
      </c>
      <c r="E257" s="291">
        <v>7391098</v>
      </c>
      <c r="F257" s="334">
        <v>8752489</v>
      </c>
      <c r="G257" s="17">
        <f t="shared" si="2"/>
        <v>84.445670254484185</v>
      </c>
      <c r="H257" s="291">
        <v>9483</v>
      </c>
      <c r="I257" s="334">
        <v>10612</v>
      </c>
      <c r="J257" s="17">
        <f t="shared" si="3"/>
        <v>89.361100640784016</v>
      </c>
      <c r="K257" s="291">
        <v>984411</v>
      </c>
      <c r="L257" s="334">
        <v>963912</v>
      </c>
      <c r="M257" s="17">
        <f t="shared" si="4"/>
        <v>102.12664641585538</v>
      </c>
      <c r="O257" s="151"/>
      <c r="P257" s="151"/>
      <c r="Q257" s="133"/>
      <c r="R257" s="151"/>
      <c r="S257" s="151"/>
      <c r="T257" s="133"/>
      <c r="U257" s="151"/>
      <c r="V257" s="151"/>
      <c r="W257" s="133"/>
      <c r="X257" s="151"/>
      <c r="Y257" s="151"/>
      <c r="Z257" s="133"/>
    </row>
    <row r="258" spans="1:26" s="19" customFormat="1">
      <c r="A258" s="18" t="s">
        <v>57</v>
      </c>
      <c r="B258" s="291">
        <v>1403717</v>
      </c>
      <c r="C258" s="65">
        <f t="shared" si="0"/>
        <v>1401419</v>
      </c>
      <c r="D258" s="17">
        <f t="shared" si="1"/>
        <v>100.16397665509031</v>
      </c>
      <c r="E258" s="291">
        <v>765975</v>
      </c>
      <c r="F258" s="334">
        <v>790769</v>
      </c>
      <c r="G258" s="17">
        <f t="shared" si="2"/>
        <v>96.864571069427356</v>
      </c>
      <c r="H258" s="291">
        <v>41457</v>
      </c>
      <c r="I258" s="334">
        <v>9625</v>
      </c>
      <c r="J258" s="17" t="s">
        <v>221</v>
      </c>
      <c r="K258" s="291">
        <v>596285</v>
      </c>
      <c r="L258" s="334">
        <v>601025</v>
      </c>
      <c r="M258" s="17">
        <f t="shared" si="4"/>
        <v>99.211347281727043</v>
      </c>
      <c r="O258" s="151"/>
      <c r="P258" s="151"/>
      <c r="Q258" s="133"/>
      <c r="R258" s="151"/>
      <c r="S258" s="151"/>
      <c r="T258" s="133"/>
      <c r="U258" s="151"/>
      <c r="V258" s="151"/>
      <c r="W258" s="133"/>
      <c r="X258" s="151"/>
      <c r="Y258" s="151"/>
      <c r="Z258" s="133"/>
    </row>
    <row r="259" spans="1:26" s="19" customFormat="1">
      <c r="A259" s="18" t="s">
        <v>58</v>
      </c>
      <c r="B259" s="291">
        <v>17530535</v>
      </c>
      <c r="C259" s="65">
        <f t="shared" si="0"/>
        <v>9750255</v>
      </c>
      <c r="D259" s="17">
        <f t="shared" si="1"/>
        <v>179.79565662641645</v>
      </c>
      <c r="E259" s="291">
        <v>16841983</v>
      </c>
      <c r="F259" s="334">
        <v>9129713</v>
      </c>
      <c r="G259" s="17">
        <f t="shared" si="2"/>
        <v>184.47439694982745</v>
      </c>
      <c r="H259" s="291">
        <v>41960</v>
      </c>
      <c r="I259" s="334">
        <v>65156</v>
      </c>
      <c r="J259" s="17">
        <f t="shared" si="3"/>
        <v>64.399287862975015</v>
      </c>
      <c r="K259" s="291">
        <v>646592</v>
      </c>
      <c r="L259" s="334">
        <v>555386</v>
      </c>
      <c r="M259" s="17">
        <f t="shared" si="4"/>
        <v>116.42209202248526</v>
      </c>
      <c r="O259" s="151"/>
      <c r="P259" s="151"/>
      <c r="Q259" s="133"/>
      <c r="R259" s="151"/>
      <c r="S259" s="151"/>
      <c r="T259" s="133"/>
      <c r="U259" s="151"/>
      <c r="V259" s="151"/>
      <c r="W259" s="133"/>
      <c r="X259" s="151"/>
      <c r="Y259" s="151"/>
      <c r="Z259" s="133"/>
    </row>
    <row r="260" spans="1:26" s="19" customFormat="1">
      <c r="A260" s="18" t="s">
        <v>59</v>
      </c>
      <c r="B260" s="291">
        <v>92342</v>
      </c>
      <c r="C260" s="65">
        <f t="shared" si="0"/>
        <v>79566</v>
      </c>
      <c r="D260" s="17">
        <f t="shared" si="1"/>
        <v>116.05710982077773</v>
      </c>
      <c r="E260" s="291">
        <v>55224</v>
      </c>
      <c r="F260" s="334">
        <v>40510</v>
      </c>
      <c r="G260" s="17">
        <f t="shared" si="2"/>
        <v>136.32189582819058</v>
      </c>
      <c r="H260" s="291">
        <v>5071</v>
      </c>
      <c r="I260" s="334">
        <v>4983</v>
      </c>
      <c r="J260" s="17">
        <f t="shared" si="3"/>
        <v>101.76600441501105</v>
      </c>
      <c r="K260" s="291">
        <v>32047</v>
      </c>
      <c r="L260" s="334">
        <v>34073</v>
      </c>
      <c r="M260" s="17">
        <f t="shared" si="4"/>
        <v>94.053943004725156</v>
      </c>
      <c r="O260" s="151"/>
      <c r="P260" s="151"/>
      <c r="Q260" s="133"/>
      <c r="R260" s="151"/>
      <c r="S260" s="151"/>
      <c r="T260" s="133"/>
      <c r="U260" s="151"/>
      <c r="V260" s="151"/>
      <c r="W260" s="133"/>
      <c r="X260" s="151"/>
      <c r="Y260" s="151"/>
      <c r="Z260" s="133"/>
    </row>
    <row r="261" spans="1:26" s="14" customFormat="1">
      <c r="A261" s="18" t="s">
        <v>60</v>
      </c>
      <c r="B261" s="291">
        <v>1356998</v>
      </c>
      <c r="C261" s="65">
        <f t="shared" si="0"/>
        <v>1451265</v>
      </c>
      <c r="D261" s="17">
        <f t="shared" si="1"/>
        <v>93.504494354924844</v>
      </c>
      <c r="E261" s="291">
        <v>961294</v>
      </c>
      <c r="F261" s="334">
        <v>1066247</v>
      </c>
      <c r="G261" s="17">
        <f t="shared" si="2"/>
        <v>90.156783559531704</v>
      </c>
      <c r="H261" s="291">
        <v>29351</v>
      </c>
      <c r="I261" s="334">
        <v>27261</v>
      </c>
      <c r="J261" s="17">
        <f t="shared" si="3"/>
        <v>107.66662998422656</v>
      </c>
      <c r="K261" s="291">
        <v>366353</v>
      </c>
      <c r="L261" s="334">
        <v>357757</v>
      </c>
      <c r="M261" s="17">
        <f t="shared" si="4"/>
        <v>102.40274823413658</v>
      </c>
      <c r="O261" s="151"/>
      <c r="P261" s="151"/>
      <c r="Q261" s="133"/>
      <c r="R261" s="151"/>
      <c r="S261" s="151"/>
      <c r="T261" s="133"/>
      <c r="U261" s="151"/>
      <c r="V261" s="151"/>
      <c r="W261" s="133"/>
      <c r="X261" s="151"/>
      <c r="Y261" s="151"/>
      <c r="Z261" s="133"/>
    </row>
    <row r="262" spans="1:26" s="14" customFormat="1">
      <c r="A262" s="18" t="s">
        <v>61</v>
      </c>
      <c r="B262" s="291">
        <v>2117993</v>
      </c>
      <c r="C262" s="65">
        <f t="shared" si="0"/>
        <v>2078107</v>
      </c>
      <c r="D262" s="17">
        <f t="shared" si="1"/>
        <v>101.91934294047419</v>
      </c>
      <c r="E262" s="291">
        <v>1163495</v>
      </c>
      <c r="F262" s="334">
        <v>1120670</v>
      </c>
      <c r="G262" s="17">
        <f t="shared" si="2"/>
        <v>103.82137471334111</v>
      </c>
      <c r="H262" s="291">
        <v>62852</v>
      </c>
      <c r="I262" s="334">
        <v>64378</v>
      </c>
      <c r="J262" s="17">
        <f t="shared" si="3"/>
        <v>97.629625027183195</v>
      </c>
      <c r="K262" s="291">
        <v>891646</v>
      </c>
      <c r="L262" s="334">
        <v>893059</v>
      </c>
      <c r="M262" s="17">
        <f t="shared" si="4"/>
        <v>99.841779770429511</v>
      </c>
      <c r="O262" s="151"/>
      <c r="P262" s="151"/>
      <c r="Q262" s="133"/>
      <c r="R262" s="151"/>
      <c r="S262" s="151"/>
      <c r="T262" s="133"/>
      <c r="U262" s="151"/>
      <c r="V262" s="151"/>
      <c r="W262" s="133"/>
      <c r="X262" s="151"/>
      <c r="Y262" s="151"/>
      <c r="Z262" s="133"/>
    </row>
    <row r="263" spans="1:26" s="14" customFormat="1">
      <c r="A263" s="18" t="s">
        <v>151</v>
      </c>
      <c r="B263" s="291">
        <v>2260280</v>
      </c>
      <c r="C263" s="65">
        <f t="shared" si="0"/>
        <v>2503623</v>
      </c>
      <c r="D263" s="17">
        <f t="shared" si="1"/>
        <v>90.280365694036206</v>
      </c>
      <c r="E263" s="291">
        <v>1450334</v>
      </c>
      <c r="F263" s="334">
        <v>1484062</v>
      </c>
      <c r="G263" s="17">
        <f t="shared" si="2"/>
        <v>97.727318669974707</v>
      </c>
      <c r="H263" s="291">
        <v>55846</v>
      </c>
      <c r="I263" s="334">
        <v>81171</v>
      </c>
      <c r="J263" s="17">
        <f t="shared" si="3"/>
        <v>68.800433652412806</v>
      </c>
      <c r="K263" s="291">
        <v>754100</v>
      </c>
      <c r="L263" s="334">
        <v>938390</v>
      </c>
      <c r="M263" s="17">
        <f t="shared" si="4"/>
        <v>80.361043915642753</v>
      </c>
      <c r="O263" s="151"/>
      <c r="P263" s="151"/>
      <c r="Q263" s="133"/>
      <c r="R263" s="151"/>
      <c r="S263" s="151"/>
      <c r="T263" s="133"/>
      <c r="U263" s="151"/>
      <c r="V263" s="151"/>
      <c r="W263" s="133"/>
      <c r="X263" s="151"/>
      <c r="Y263" s="151"/>
      <c r="Z263" s="133"/>
    </row>
    <row r="264" spans="1:26" s="14" customFormat="1">
      <c r="A264" s="18" t="s">
        <v>62</v>
      </c>
      <c r="B264" s="291">
        <v>3432930</v>
      </c>
      <c r="C264" s="65">
        <f t="shared" si="0"/>
        <v>3602924</v>
      </c>
      <c r="D264" s="17">
        <f t="shared" si="1"/>
        <v>95.281776690266014</v>
      </c>
      <c r="E264" s="291">
        <v>3041031</v>
      </c>
      <c r="F264" s="334">
        <v>3203544</v>
      </c>
      <c r="G264" s="17">
        <f t="shared" si="2"/>
        <v>94.927087001146219</v>
      </c>
      <c r="H264" s="291">
        <v>55186</v>
      </c>
      <c r="I264" s="334">
        <v>59941</v>
      </c>
      <c r="J264" s="17">
        <f t="shared" si="3"/>
        <v>92.067199412755869</v>
      </c>
      <c r="K264" s="291">
        <v>336713</v>
      </c>
      <c r="L264" s="334">
        <v>339439</v>
      </c>
      <c r="M264" s="17">
        <f t="shared" si="4"/>
        <v>99.196910195940944</v>
      </c>
      <c r="O264" s="151"/>
      <c r="P264" s="151"/>
      <c r="Q264" s="133"/>
      <c r="R264" s="151"/>
      <c r="S264" s="151"/>
      <c r="T264" s="133"/>
      <c r="U264" s="151"/>
      <c r="V264" s="151"/>
      <c r="W264" s="133"/>
      <c r="X264" s="151"/>
      <c r="Y264" s="151"/>
      <c r="Z264" s="133"/>
    </row>
    <row r="265" spans="1:26" s="14" customFormat="1" ht="14.25" customHeight="1">
      <c r="A265" s="18" t="s">
        <v>63</v>
      </c>
      <c r="B265" s="291">
        <v>4324177</v>
      </c>
      <c r="C265" s="65">
        <f t="shared" si="0"/>
        <v>4354900</v>
      </c>
      <c r="D265" s="17">
        <f t="shared" si="1"/>
        <v>99.294518817883301</v>
      </c>
      <c r="E265" s="291">
        <v>2060413</v>
      </c>
      <c r="F265" s="334">
        <v>2209989</v>
      </c>
      <c r="G265" s="17">
        <f t="shared" si="2"/>
        <v>93.231821515853696</v>
      </c>
      <c r="H265" s="291">
        <v>25392</v>
      </c>
      <c r="I265" s="334">
        <v>21322</v>
      </c>
      <c r="J265" s="17">
        <f t="shared" si="3"/>
        <v>119.08826564112185</v>
      </c>
      <c r="K265" s="291">
        <v>2238372</v>
      </c>
      <c r="L265" s="334">
        <v>2123589</v>
      </c>
      <c r="M265" s="17">
        <f t="shared" si="4"/>
        <v>105.40514195543489</v>
      </c>
      <c r="O265" s="151"/>
      <c r="P265" s="151"/>
      <c r="Q265" s="133"/>
      <c r="R265" s="151"/>
      <c r="S265" s="151"/>
      <c r="T265" s="133"/>
      <c r="U265" s="151"/>
      <c r="V265" s="151"/>
      <c r="W265" s="133"/>
      <c r="X265" s="151"/>
      <c r="Y265" s="151"/>
      <c r="Z265" s="133"/>
    </row>
    <row r="266" spans="1:26" s="19" customFormat="1" ht="14.25" customHeight="1">
      <c r="A266" s="18" t="s">
        <v>64</v>
      </c>
      <c r="B266" s="291">
        <v>119264</v>
      </c>
      <c r="C266" s="65">
        <f>I266+L266</f>
        <v>125311</v>
      </c>
      <c r="D266" s="17">
        <f t="shared" si="1"/>
        <v>95.174406077678725</v>
      </c>
      <c r="E266" s="335" t="s">
        <v>157</v>
      </c>
      <c r="F266" s="336" t="s">
        <v>157</v>
      </c>
      <c r="G266" s="17" t="s">
        <v>157</v>
      </c>
      <c r="H266" s="291">
        <v>4431</v>
      </c>
      <c r="I266" s="334">
        <v>5405</v>
      </c>
      <c r="J266" s="17">
        <f t="shared" si="3"/>
        <v>81.979648473635521</v>
      </c>
      <c r="K266" s="291">
        <v>114833</v>
      </c>
      <c r="L266" s="334">
        <v>119906</v>
      </c>
      <c r="M266" s="17">
        <f t="shared" si="4"/>
        <v>95.769185862258766</v>
      </c>
      <c r="O266" s="151"/>
      <c r="P266" s="151"/>
      <c r="Q266" s="133"/>
      <c r="R266" s="151"/>
      <c r="S266" s="151"/>
      <c r="T266" s="133"/>
      <c r="U266" s="151"/>
      <c r="V266" s="151"/>
      <c r="W266" s="133"/>
      <c r="X266" s="151"/>
      <c r="Y266" s="151"/>
      <c r="Z266" s="133"/>
    </row>
    <row r="267" spans="1:26" s="14" customFormat="1" ht="14.25" customHeight="1">
      <c r="A267" s="18" t="s">
        <v>65</v>
      </c>
      <c r="B267" s="291">
        <v>1061274</v>
      </c>
      <c r="C267" s="65">
        <f t="shared" si="0"/>
        <v>761764</v>
      </c>
      <c r="D267" s="17">
        <f t="shared" si="1"/>
        <v>139.31795149153808</v>
      </c>
      <c r="E267" s="291">
        <v>1040681</v>
      </c>
      <c r="F267" s="334">
        <v>742159</v>
      </c>
      <c r="G267" s="17">
        <f t="shared" si="2"/>
        <v>140.2234561596639</v>
      </c>
      <c r="H267" s="291">
        <v>3064</v>
      </c>
      <c r="I267" s="334">
        <v>2683</v>
      </c>
      <c r="J267" s="17">
        <f t="shared" si="3"/>
        <v>114.20052180395079</v>
      </c>
      <c r="K267" s="291">
        <v>17529</v>
      </c>
      <c r="L267" s="334">
        <v>16922</v>
      </c>
      <c r="M267" s="17">
        <f t="shared" si="4"/>
        <v>103.58704644841035</v>
      </c>
      <c r="O267" s="151"/>
      <c r="P267" s="151"/>
      <c r="Q267" s="133"/>
      <c r="R267" s="151"/>
      <c r="S267" s="151"/>
      <c r="T267" s="133"/>
      <c r="U267" s="151"/>
      <c r="V267" s="151"/>
      <c r="W267" s="133"/>
      <c r="X267" s="151"/>
      <c r="Y267" s="151"/>
      <c r="Z267" s="133"/>
    </row>
    <row r="268" spans="1:26" s="14" customFormat="1" ht="14.25" customHeight="1">
      <c r="A268" s="18" t="s">
        <v>66</v>
      </c>
      <c r="B268" s="291">
        <v>1262800</v>
      </c>
      <c r="C268" s="65">
        <f t="shared" si="0"/>
        <v>1254732</v>
      </c>
      <c r="D268" s="17">
        <f t="shared" si="1"/>
        <v>100.64300583710306</v>
      </c>
      <c r="E268" s="291">
        <v>773748</v>
      </c>
      <c r="F268" s="334">
        <v>699910</v>
      </c>
      <c r="G268" s="17">
        <f t="shared" si="2"/>
        <v>110.54964209684101</v>
      </c>
      <c r="H268" s="291">
        <v>32072</v>
      </c>
      <c r="I268" s="334">
        <v>35469</v>
      </c>
      <c r="J268" s="17">
        <f t="shared" si="3"/>
        <v>90.422622571823283</v>
      </c>
      <c r="K268" s="291">
        <v>456980</v>
      </c>
      <c r="L268" s="334">
        <v>519353</v>
      </c>
      <c r="M268" s="17">
        <f t="shared" si="4"/>
        <v>87.990249406473055</v>
      </c>
      <c r="O268" s="151"/>
      <c r="P268" s="151"/>
      <c r="Q268" s="133"/>
      <c r="R268" s="151"/>
      <c r="S268" s="151"/>
      <c r="T268" s="133"/>
      <c r="U268" s="151"/>
      <c r="V268" s="151"/>
      <c r="W268" s="133"/>
      <c r="X268" s="151"/>
      <c r="Y268" s="151"/>
      <c r="Z268" s="133"/>
    </row>
    <row r="269" spans="1:26" s="14" customFormat="1" ht="14.25" customHeight="1">
      <c r="A269" s="18" t="s">
        <v>67</v>
      </c>
      <c r="B269" s="291">
        <v>5131706</v>
      </c>
      <c r="C269" s="65">
        <f t="shared" si="0"/>
        <v>4234220</v>
      </c>
      <c r="D269" s="17">
        <f t="shared" si="1"/>
        <v>121.19601721214298</v>
      </c>
      <c r="E269" s="291">
        <v>2704916</v>
      </c>
      <c r="F269" s="334">
        <v>2458410</v>
      </c>
      <c r="G269" s="17">
        <f t="shared" si="2"/>
        <v>110.02705000386428</v>
      </c>
      <c r="H269" s="291">
        <v>15926</v>
      </c>
      <c r="I269" s="334">
        <v>15180</v>
      </c>
      <c r="J269" s="17">
        <f t="shared" si="3"/>
        <v>104.91436100131753</v>
      </c>
      <c r="K269" s="291">
        <v>2410864</v>
      </c>
      <c r="L269" s="334">
        <v>1760630</v>
      </c>
      <c r="M269" s="17">
        <f t="shared" si="4"/>
        <v>136.9318936971425</v>
      </c>
      <c r="O269" s="151"/>
      <c r="P269" s="151"/>
      <c r="Q269" s="133"/>
      <c r="R269" s="151"/>
      <c r="S269" s="151"/>
      <c r="T269" s="133"/>
      <c r="U269" s="151"/>
      <c r="V269" s="151"/>
      <c r="W269" s="133"/>
      <c r="X269" s="151"/>
      <c r="Y269" s="151"/>
      <c r="Z269" s="133"/>
    </row>
    <row r="270" spans="1:26" s="14" customFormat="1" ht="14.25" customHeight="1">
      <c r="A270" s="18" t="s">
        <v>68</v>
      </c>
      <c r="B270" s="291">
        <v>2090423</v>
      </c>
      <c r="C270" s="65">
        <f t="shared" si="0"/>
        <v>2032444</v>
      </c>
      <c r="D270" s="17">
        <f t="shared" si="1"/>
        <v>102.85267392361118</v>
      </c>
      <c r="E270" s="291">
        <v>681765</v>
      </c>
      <c r="F270" s="334">
        <v>506873</v>
      </c>
      <c r="G270" s="17">
        <f t="shared" si="2"/>
        <v>134.50410655134522</v>
      </c>
      <c r="H270" s="291">
        <v>136901</v>
      </c>
      <c r="I270" s="334">
        <v>132201</v>
      </c>
      <c r="J270" s="17">
        <f t="shared" si="3"/>
        <v>103.55519247206904</v>
      </c>
      <c r="K270" s="291">
        <v>1271757</v>
      </c>
      <c r="L270" s="334">
        <v>1393370</v>
      </c>
      <c r="M270" s="17">
        <f t="shared" si="4"/>
        <v>91.272023941953677</v>
      </c>
      <c r="O270" s="151"/>
      <c r="P270" s="151"/>
      <c r="Q270" s="133"/>
      <c r="R270" s="151"/>
      <c r="S270" s="151"/>
      <c r="T270" s="133"/>
      <c r="U270" s="151"/>
      <c r="V270" s="151"/>
      <c r="W270" s="133"/>
      <c r="X270" s="151"/>
      <c r="Y270" s="151"/>
      <c r="Z270" s="133"/>
    </row>
    <row r="271" spans="1:26" s="14" customFormat="1" ht="14.25" customHeight="1">
      <c r="A271" s="18" t="s">
        <v>152</v>
      </c>
      <c r="B271" s="291">
        <v>85415</v>
      </c>
      <c r="C271" s="65">
        <f t="shared" si="0"/>
        <v>108897</v>
      </c>
      <c r="D271" s="17">
        <f t="shared" si="1"/>
        <v>78.436504219583654</v>
      </c>
      <c r="E271" s="291">
        <v>53664</v>
      </c>
      <c r="F271" s="334">
        <v>54159</v>
      </c>
      <c r="G271" s="17">
        <f t="shared" si="2"/>
        <v>99.086024483465351</v>
      </c>
      <c r="H271" s="291">
        <v>4700</v>
      </c>
      <c r="I271" s="334">
        <v>7734</v>
      </c>
      <c r="J271" s="17">
        <f t="shared" si="3"/>
        <v>60.770623222136024</v>
      </c>
      <c r="K271" s="291">
        <v>27051</v>
      </c>
      <c r="L271" s="334">
        <v>47004</v>
      </c>
      <c r="M271" s="17">
        <f t="shared" si="4"/>
        <v>57.550421240745465</v>
      </c>
      <c r="O271" s="151"/>
      <c r="P271" s="151"/>
      <c r="Q271" s="133"/>
      <c r="R271" s="151"/>
      <c r="S271" s="151"/>
      <c r="T271" s="133"/>
      <c r="U271" s="151"/>
      <c r="V271" s="151"/>
      <c r="W271" s="133"/>
      <c r="X271" s="151"/>
      <c r="Y271" s="151"/>
      <c r="Z271" s="133"/>
    </row>
    <row r="272" spans="1:26" s="14" customFormat="1" ht="14.25" customHeight="1">
      <c r="A272" s="18" t="s">
        <v>70</v>
      </c>
      <c r="B272" s="291">
        <v>3903975</v>
      </c>
      <c r="C272" s="65">
        <f t="shared" si="0"/>
        <v>3991441</v>
      </c>
      <c r="D272" s="17">
        <f t="shared" si="1"/>
        <v>97.808661082551382</v>
      </c>
      <c r="E272" s="291">
        <v>3337994</v>
      </c>
      <c r="F272" s="334">
        <v>3424799</v>
      </c>
      <c r="G272" s="17">
        <f t="shared" si="2"/>
        <v>97.465398699310526</v>
      </c>
      <c r="H272" s="291">
        <v>8925</v>
      </c>
      <c r="I272" s="334">
        <v>6345</v>
      </c>
      <c r="J272" s="17">
        <f t="shared" si="3"/>
        <v>140.66193853427896</v>
      </c>
      <c r="K272" s="291">
        <v>557056</v>
      </c>
      <c r="L272" s="334">
        <v>560297</v>
      </c>
      <c r="M272" s="17">
        <f t="shared" si="4"/>
        <v>99.421556781492669</v>
      </c>
      <c r="O272" s="151"/>
      <c r="P272" s="151"/>
      <c r="Q272" s="133"/>
      <c r="R272" s="151"/>
      <c r="S272" s="151"/>
      <c r="T272" s="133"/>
      <c r="U272" s="151"/>
      <c r="V272" s="151"/>
      <c r="W272" s="133"/>
      <c r="X272" s="151"/>
      <c r="Y272" s="151"/>
      <c r="Z272" s="133"/>
    </row>
    <row r="273" spans="1:26" s="14" customFormat="1" ht="12" customHeight="1">
      <c r="A273" s="18" t="s">
        <v>153</v>
      </c>
      <c r="B273" s="291">
        <v>767</v>
      </c>
      <c r="C273" s="65">
        <f>L273</f>
        <v>589</v>
      </c>
      <c r="D273" s="17">
        <f t="shared" si="1"/>
        <v>130.2207130730051</v>
      </c>
      <c r="E273" s="335" t="s">
        <v>157</v>
      </c>
      <c r="F273" s="337" t="s">
        <v>157</v>
      </c>
      <c r="G273" s="17" t="s">
        <v>157</v>
      </c>
      <c r="H273" s="335" t="s">
        <v>157</v>
      </c>
      <c r="I273" s="337" t="s">
        <v>157</v>
      </c>
      <c r="J273" s="17" t="s">
        <v>157</v>
      </c>
      <c r="K273" s="291">
        <v>767</v>
      </c>
      <c r="L273" s="334">
        <v>589</v>
      </c>
      <c r="M273" s="17">
        <f t="shared" si="4"/>
        <v>130.2207130730051</v>
      </c>
      <c r="O273" s="151"/>
      <c r="P273" s="151"/>
      <c r="Q273" s="133"/>
      <c r="R273" s="151"/>
      <c r="S273" s="151"/>
      <c r="T273" s="133"/>
      <c r="U273" s="151"/>
      <c r="V273" s="151"/>
      <c r="W273" s="133"/>
      <c r="X273" s="151"/>
      <c r="Y273" s="151"/>
      <c r="Z273" s="133"/>
    </row>
    <row r="274" spans="1:26" s="14" customFormat="1">
      <c r="A274" s="18" t="s">
        <v>71</v>
      </c>
      <c r="B274" s="291">
        <v>8654</v>
      </c>
      <c r="C274" s="65">
        <f>F274+L274</f>
        <v>9571</v>
      </c>
      <c r="D274" s="17">
        <f t="shared" si="1"/>
        <v>90.418973983909723</v>
      </c>
      <c r="E274" s="291">
        <v>31</v>
      </c>
      <c r="F274" s="334">
        <v>31</v>
      </c>
      <c r="G274" s="17">
        <f t="shared" si="2"/>
        <v>100</v>
      </c>
      <c r="H274" s="335" t="s">
        <v>157</v>
      </c>
      <c r="I274" s="337" t="s">
        <v>157</v>
      </c>
      <c r="J274" s="17" t="s">
        <v>157</v>
      </c>
      <c r="K274" s="291">
        <v>8623</v>
      </c>
      <c r="L274" s="334">
        <v>9540</v>
      </c>
      <c r="M274" s="17">
        <f t="shared" si="4"/>
        <v>90.387840670859546</v>
      </c>
      <c r="O274" s="151"/>
      <c r="P274" s="151"/>
      <c r="Q274" s="133"/>
      <c r="R274" s="151"/>
      <c r="S274" s="151"/>
      <c r="T274" s="133"/>
      <c r="U274" s="131"/>
      <c r="V274" s="131"/>
      <c r="W274" s="131"/>
      <c r="X274" s="151"/>
      <c r="Y274" s="151"/>
      <c r="Z274" s="133"/>
    </row>
    <row r="275" spans="1:26" s="14" customFormat="1">
      <c r="A275" s="15" t="s">
        <v>72</v>
      </c>
      <c r="B275" s="338">
        <v>859011</v>
      </c>
      <c r="C275" s="265">
        <f t="shared" si="0"/>
        <v>877290</v>
      </c>
      <c r="D275" s="339">
        <f t="shared" si="1"/>
        <v>97.916424443456549</v>
      </c>
      <c r="E275" s="338">
        <v>622726</v>
      </c>
      <c r="F275" s="338">
        <v>645774</v>
      </c>
      <c r="G275" s="339">
        <f t="shared" si="2"/>
        <v>96.430949527233992</v>
      </c>
      <c r="H275" s="338">
        <v>3033</v>
      </c>
      <c r="I275" s="338">
        <v>3108</v>
      </c>
      <c r="J275" s="339">
        <f t="shared" si="3"/>
        <v>97.586872586872587</v>
      </c>
      <c r="K275" s="338">
        <v>233252</v>
      </c>
      <c r="L275" s="338">
        <v>228408</v>
      </c>
      <c r="M275" s="339">
        <f t="shared" si="4"/>
        <v>102.12076634793878</v>
      </c>
      <c r="O275" s="151"/>
      <c r="P275" s="151"/>
      <c r="Q275" s="133"/>
      <c r="R275" s="151"/>
      <c r="S275" s="151"/>
      <c r="T275" s="133"/>
      <c r="U275" s="151"/>
      <c r="V275" s="151"/>
      <c r="W275" s="133"/>
      <c r="X275" s="151"/>
      <c r="Y275" s="151"/>
      <c r="Z275" s="133"/>
    </row>
  </sheetData>
  <mergeCells count="90">
    <mergeCell ref="A250:M250"/>
    <mergeCell ref="A252:A254"/>
    <mergeCell ref="B252:D253"/>
    <mergeCell ref="E252:M252"/>
    <mergeCell ref="E253:G253"/>
    <mergeCell ref="H253:J253"/>
    <mergeCell ref="K253:M253"/>
    <mergeCell ref="A224:M224"/>
    <mergeCell ref="A226:A228"/>
    <mergeCell ref="B226:D227"/>
    <mergeCell ref="E226:M226"/>
    <mergeCell ref="E227:G227"/>
    <mergeCell ref="H227:J227"/>
    <mergeCell ref="K227:M227"/>
    <mergeCell ref="A196:M196"/>
    <mergeCell ref="A198:A200"/>
    <mergeCell ref="B198:D199"/>
    <mergeCell ref="E198:M198"/>
    <mergeCell ref="E199:G199"/>
    <mergeCell ref="H199:J199"/>
    <mergeCell ref="K199:M199"/>
    <mergeCell ref="A168:M168"/>
    <mergeCell ref="A170:A172"/>
    <mergeCell ref="B170:D171"/>
    <mergeCell ref="E170:M170"/>
    <mergeCell ref="E171:G171"/>
    <mergeCell ref="H171:J171"/>
    <mergeCell ref="K171:M171"/>
    <mergeCell ref="A140:M140"/>
    <mergeCell ref="A142:A144"/>
    <mergeCell ref="B142:D143"/>
    <mergeCell ref="E142:M142"/>
    <mergeCell ref="E143:G143"/>
    <mergeCell ref="H143:J143"/>
    <mergeCell ref="K143:M143"/>
    <mergeCell ref="A112:M112"/>
    <mergeCell ref="A114:A116"/>
    <mergeCell ref="B114:D115"/>
    <mergeCell ref="E114:M114"/>
    <mergeCell ref="E115:G115"/>
    <mergeCell ref="H115:J115"/>
    <mergeCell ref="K115:M115"/>
    <mergeCell ref="A85:A88"/>
    <mergeCell ref="B85:S85"/>
    <mergeCell ref="B86:J86"/>
    <mergeCell ref="K86:S86"/>
    <mergeCell ref="B87:C87"/>
    <mergeCell ref="S87:S88"/>
    <mergeCell ref="J87:J88"/>
    <mergeCell ref="K87:L87"/>
    <mergeCell ref="M87:M88"/>
    <mergeCell ref="N87:O87"/>
    <mergeCell ref="P87:P88"/>
    <mergeCell ref="Q87:R87"/>
    <mergeCell ref="D87:D88"/>
    <mergeCell ref="E87:F87"/>
    <mergeCell ref="G87:G88"/>
    <mergeCell ref="H87:I87"/>
    <mergeCell ref="J60:J61"/>
    <mergeCell ref="D60:D61"/>
    <mergeCell ref="E60:F60"/>
    <mergeCell ref="G60:G61"/>
    <mergeCell ref="H60:I60"/>
    <mergeCell ref="A56:S56"/>
    <mergeCell ref="A58:A61"/>
    <mergeCell ref="B58:J59"/>
    <mergeCell ref="K58:S58"/>
    <mergeCell ref="K59:S59"/>
    <mergeCell ref="B60:C60"/>
    <mergeCell ref="K60:L60"/>
    <mergeCell ref="S60:S61"/>
    <mergeCell ref="M60:M61"/>
    <mergeCell ref="N60:O60"/>
    <mergeCell ref="P60:P61"/>
    <mergeCell ref="Q60:R60"/>
    <mergeCell ref="A29:M29"/>
    <mergeCell ref="A31:A33"/>
    <mergeCell ref="B31:D32"/>
    <mergeCell ref="E31:M31"/>
    <mergeCell ref="E32:G32"/>
    <mergeCell ref="H32:J32"/>
    <mergeCell ref="K32:M32"/>
    <mergeCell ref="K5:M5"/>
    <mergeCell ref="A4:A6"/>
    <mergeCell ref="A1:M1"/>
    <mergeCell ref="A2:M2"/>
    <mergeCell ref="B4:D5"/>
    <mergeCell ref="E4:M4"/>
    <mergeCell ref="E5:G5"/>
    <mergeCell ref="H5:J5"/>
  </mergeCells>
  <pageMargins left="0.59055118110236227" right="0.59055118110236227" top="0.59055118110236227" bottom="0.59055118110236227" header="0" footer="0.39370078740157483"/>
  <pageSetup paperSize="9" scale="67" firstPageNumber="20" orientation="landscape" useFirstPageNumber="1" r:id="rId1"/>
  <headerFooter alignWithMargins="0">
    <oddFooter>&amp;R&amp;"-,полужирный"&amp;8&amp;P</oddFooter>
  </headerFooter>
  <rowBreaks count="9" manualBreakCount="9">
    <brk id="28" max="16383" man="1"/>
    <brk id="55" max="16383" man="1"/>
    <brk id="83" max="16383" man="1"/>
    <brk id="111" max="16383" man="1"/>
    <brk id="139" max="16383" man="1"/>
    <brk id="167" max="16383" man="1"/>
    <brk id="195" max="16383" man="1"/>
    <brk id="223" max="16383" man="1"/>
    <brk id="249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dimension ref="A1:G26"/>
  <sheetViews>
    <sheetView zoomScaleNormal="100" workbookViewId="0">
      <selection activeCell="C9" sqref="C9"/>
    </sheetView>
  </sheetViews>
  <sheetFormatPr defaultRowHeight="12.75"/>
  <cols>
    <col min="1" max="1" width="23.140625" style="89" customWidth="1"/>
    <col min="2" max="4" width="28.42578125" style="89" customWidth="1"/>
    <col min="5" max="5" width="28.42578125" style="90" customWidth="1"/>
    <col min="6" max="16384" width="9.140625" style="89"/>
  </cols>
  <sheetData>
    <row r="1" spans="1:7" ht="32.25" customHeight="1">
      <c r="A1" s="426" t="s">
        <v>222</v>
      </c>
      <c r="B1" s="426"/>
      <c r="C1" s="426"/>
      <c r="D1" s="426"/>
      <c r="E1" s="426"/>
    </row>
    <row r="2" spans="1:7">
      <c r="A2" s="93"/>
      <c r="B2" s="92"/>
      <c r="C2" s="92"/>
      <c r="D2" s="92"/>
      <c r="E2" s="91" t="s">
        <v>114</v>
      </c>
    </row>
    <row r="3" spans="1:7" ht="25.9" customHeight="1">
      <c r="A3" s="122"/>
      <c r="B3" s="191" t="s">
        <v>28</v>
      </c>
      <c r="C3" s="191" t="s">
        <v>29</v>
      </c>
      <c r="D3" s="191" t="s">
        <v>30</v>
      </c>
      <c r="E3" s="192" t="s">
        <v>32</v>
      </c>
    </row>
    <row r="4" spans="1:7">
      <c r="A4" s="20" t="s">
        <v>55</v>
      </c>
      <c r="B4" s="244">
        <v>2409</v>
      </c>
      <c r="C4" s="228">
        <v>5543</v>
      </c>
      <c r="D4" s="228">
        <v>1849</v>
      </c>
      <c r="E4" s="228">
        <v>2459</v>
      </c>
      <c r="G4" s="203"/>
    </row>
    <row r="5" spans="1:7">
      <c r="A5" s="161" t="s">
        <v>150</v>
      </c>
      <c r="B5" s="228">
        <v>1874</v>
      </c>
      <c r="C5" s="228">
        <v>3802</v>
      </c>
      <c r="D5" s="228">
        <v>1477</v>
      </c>
      <c r="E5" s="228">
        <v>2305</v>
      </c>
      <c r="G5" s="203"/>
    </row>
    <row r="6" spans="1:7">
      <c r="A6" s="18" t="s">
        <v>56</v>
      </c>
      <c r="B6" s="228">
        <v>3291</v>
      </c>
      <c r="C6" s="228">
        <v>6372</v>
      </c>
      <c r="D6" s="228">
        <v>3218</v>
      </c>
      <c r="E6" s="228">
        <v>2954</v>
      </c>
      <c r="G6" s="203"/>
    </row>
    <row r="7" spans="1:7">
      <c r="A7" s="18" t="s">
        <v>57</v>
      </c>
      <c r="B7" s="228">
        <v>1913</v>
      </c>
      <c r="C7" s="228">
        <v>6112</v>
      </c>
      <c r="D7" s="228">
        <v>1205</v>
      </c>
      <c r="E7" s="228">
        <v>2174</v>
      </c>
      <c r="G7" s="203"/>
    </row>
    <row r="8" spans="1:7">
      <c r="A8" s="18" t="s">
        <v>58</v>
      </c>
      <c r="B8" s="228">
        <v>2980</v>
      </c>
      <c r="C8" s="228">
        <v>5484</v>
      </c>
      <c r="D8" s="228">
        <v>2998</v>
      </c>
      <c r="E8" s="228">
        <v>2855</v>
      </c>
      <c r="G8" s="203"/>
    </row>
    <row r="9" spans="1:7">
      <c r="A9" s="18" t="s">
        <v>59</v>
      </c>
      <c r="B9" s="228">
        <v>1501</v>
      </c>
      <c r="C9" s="228">
        <v>5930</v>
      </c>
      <c r="D9" s="228">
        <v>1107</v>
      </c>
      <c r="E9" s="228">
        <v>1579</v>
      </c>
      <c r="G9" s="203"/>
    </row>
    <row r="10" spans="1:7">
      <c r="A10" s="18" t="s">
        <v>60</v>
      </c>
      <c r="B10" s="228">
        <v>1581</v>
      </c>
      <c r="C10" s="228">
        <v>1354</v>
      </c>
      <c r="D10" s="228">
        <v>998</v>
      </c>
      <c r="E10" s="228">
        <v>2072</v>
      </c>
      <c r="G10" s="203"/>
    </row>
    <row r="11" spans="1:7">
      <c r="A11" s="18" t="s">
        <v>61</v>
      </c>
      <c r="B11" s="228">
        <v>2595</v>
      </c>
      <c r="C11" s="228">
        <v>4101</v>
      </c>
      <c r="D11" s="228">
        <v>2155</v>
      </c>
      <c r="E11" s="228">
        <v>2749</v>
      </c>
      <c r="G11" s="203"/>
    </row>
    <row r="12" spans="1:7">
      <c r="A12" s="18" t="s">
        <v>151</v>
      </c>
      <c r="B12" s="228">
        <v>2784</v>
      </c>
      <c r="C12" s="228">
        <v>5733</v>
      </c>
      <c r="D12" s="228">
        <v>2484</v>
      </c>
      <c r="E12" s="228">
        <v>2782</v>
      </c>
      <c r="G12" s="203"/>
    </row>
    <row r="13" spans="1:7">
      <c r="A13" s="18" t="s">
        <v>62</v>
      </c>
      <c r="B13" s="228">
        <v>2371</v>
      </c>
      <c r="C13" s="228">
        <v>2936</v>
      </c>
      <c r="D13" s="228">
        <v>2340</v>
      </c>
      <c r="E13" s="228">
        <v>2497</v>
      </c>
      <c r="G13" s="203"/>
    </row>
    <row r="14" spans="1:7">
      <c r="A14" s="18" t="s">
        <v>63</v>
      </c>
      <c r="B14" s="228">
        <v>2807</v>
      </c>
      <c r="C14" s="228">
        <v>6502</v>
      </c>
      <c r="D14" s="228">
        <v>2365</v>
      </c>
      <c r="E14" s="228">
        <v>2553</v>
      </c>
      <c r="G14" s="203"/>
    </row>
    <row r="15" spans="1:7" ht="14.25" customHeight="1">
      <c r="A15" s="18" t="s">
        <v>64</v>
      </c>
      <c r="B15" s="228">
        <v>1300</v>
      </c>
      <c r="C15" s="228">
        <v>9692</v>
      </c>
      <c r="D15" s="228">
        <v>1270</v>
      </c>
      <c r="E15" s="228">
        <v>1213</v>
      </c>
      <c r="G15" s="203"/>
    </row>
    <row r="16" spans="1:7">
      <c r="A16" s="18" t="s">
        <v>66</v>
      </c>
      <c r="B16" s="228">
        <v>2871</v>
      </c>
      <c r="C16" s="228">
        <v>6235</v>
      </c>
      <c r="D16" s="228">
        <v>2376</v>
      </c>
      <c r="E16" s="228">
        <v>2606</v>
      </c>
      <c r="G16" s="203"/>
    </row>
    <row r="17" spans="1:7">
      <c r="A17" s="18" t="s">
        <v>67</v>
      </c>
      <c r="B17" s="228">
        <v>3228</v>
      </c>
      <c r="C17" s="228">
        <v>6115</v>
      </c>
      <c r="D17" s="228">
        <v>2749</v>
      </c>
      <c r="E17" s="228">
        <v>2870</v>
      </c>
      <c r="G17" s="203"/>
    </row>
    <row r="18" spans="1:7">
      <c r="A18" s="18" t="s">
        <v>68</v>
      </c>
      <c r="B18" s="228">
        <v>2474</v>
      </c>
      <c r="C18" s="228">
        <v>5275</v>
      </c>
      <c r="D18" s="228">
        <v>1822</v>
      </c>
      <c r="E18" s="228">
        <v>2390</v>
      </c>
      <c r="G18" s="203"/>
    </row>
    <row r="19" spans="1:7">
      <c r="A19" s="18" t="s">
        <v>152</v>
      </c>
      <c r="B19" s="228">
        <v>1975</v>
      </c>
      <c r="C19" s="228">
        <v>1045</v>
      </c>
      <c r="D19" s="228">
        <v>2031</v>
      </c>
      <c r="E19" s="228">
        <v>2018</v>
      </c>
      <c r="G19" s="203"/>
    </row>
    <row r="20" spans="1:7">
      <c r="A20" s="18" t="s">
        <v>70</v>
      </c>
      <c r="B20" s="228">
        <v>2361</v>
      </c>
      <c r="C20" s="228">
        <v>6798</v>
      </c>
      <c r="D20" s="228">
        <v>1796</v>
      </c>
      <c r="E20" s="228">
        <v>2607</v>
      </c>
      <c r="G20" s="203"/>
    </row>
    <row r="21" spans="1:7">
      <c r="A21" s="18" t="s">
        <v>153</v>
      </c>
      <c r="B21" s="228">
        <v>2433</v>
      </c>
      <c r="C21" s="222" t="s">
        <v>157</v>
      </c>
      <c r="D21" s="245" t="s">
        <v>157</v>
      </c>
      <c r="E21" s="228">
        <v>2433</v>
      </c>
    </row>
    <row r="22" spans="1:7">
      <c r="A22" s="18" t="s">
        <v>71</v>
      </c>
      <c r="B22" s="228">
        <v>480</v>
      </c>
      <c r="C22" s="222" t="s">
        <v>157</v>
      </c>
      <c r="D22" s="228">
        <v>500</v>
      </c>
      <c r="E22" s="228">
        <v>479</v>
      </c>
    </row>
    <row r="23" spans="1:7">
      <c r="A23" s="18" t="s">
        <v>72</v>
      </c>
      <c r="B23" s="230">
        <v>2101</v>
      </c>
      <c r="C23" s="230">
        <v>5324</v>
      </c>
      <c r="D23" s="230">
        <v>1952</v>
      </c>
      <c r="E23" s="230">
        <v>1718</v>
      </c>
    </row>
    <row r="24" spans="1:7">
      <c r="A24" s="166"/>
      <c r="B24" s="166"/>
      <c r="C24" s="166"/>
      <c r="D24" s="166"/>
      <c r="E24" s="166"/>
    </row>
    <row r="25" spans="1:7">
      <c r="A25" s="90"/>
      <c r="B25" s="90"/>
      <c r="C25" s="90"/>
      <c r="D25" s="90"/>
    </row>
    <row r="26" spans="1:7">
      <c r="A26" s="90"/>
      <c r="B26" s="90"/>
      <c r="C26" s="90"/>
      <c r="D26" s="90"/>
    </row>
  </sheetData>
  <mergeCells count="1">
    <mergeCell ref="A1:E1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 xml:space="preserve">&amp;R&amp;"-,полужирный"&amp;8 30
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G24"/>
  <sheetViews>
    <sheetView zoomScaleNormal="100" workbookViewId="0">
      <selection activeCell="C10" sqref="C10"/>
    </sheetView>
  </sheetViews>
  <sheetFormatPr defaultRowHeight="12.75"/>
  <cols>
    <col min="1" max="1" width="23.7109375" style="89" customWidth="1"/>
    <col min="2" max="4" width="28.28515625" style="89" customWidth="1"/>
    <col min="5" max="5" width="28.28515625" style="90" customWidth="1"/>
    <col min="6" max="16384" width="9.140625" style="89"/>
  </cols>
  <sheetData>
    <row r="1" spans="1:7" ht="33" customHeight="1">
      <c r="A1" s="426" t="s">
        <v>223</v>
      </c>
      <c r="B1" s="426"/>
      <c r="C1" s="426"/>
      <c r="D1" s="426"/>
      <c r="E1" s="426"/>
    </row>
    <row r="2" spans="1:7">
      <c r="A2" s="62"/>
      <c r="B2" s="92"/>
      <c r="C2" s="92"/>
      <c r="D2" s="92"/>
      <c r="E2" s="91" t="s">
        <v>91</v>
      </c>
    </row>
    <row r="3" spans="1:7" ht="25.9" customHeight="1">
      <c r="A3" s="122"/>
      <c r="B3" s="191" t="s">
        <v>28</v>
      </c>
      <c r="C3" s="191" t="s">
        <v>29</v>
      </c>
      <c r="D3" s="191" t="s">
        <v>30</v>
      </c>
      <c r="E3" s="192" t="s">
        <v>32</v>
      </c>
    </row>
    <row r="4" spans="1:7">
      <c r="A4" s="20" t="s">
        <v>55</v>
      </c>
      <c r="B4" s="228">
        <v>232</v>
      </c>
      <c r="C4" s="228">
        <v>272</v>
      </c>
      <c r="D4" s="228">
        <v>137</v>
      </c>
      <c r="E4" s="228">
        <v>160</v>
      </c>
      <c r="G4" s="203"/>
    </row>
    <row r="5" spans="1:7">
      <c r="A5" s="161" t="s">
        <v>150</v>
      </c>
      <c r="B5" s="228">
        <v>183</v>
      </c>
      <c r="C5" s="228">
        <v>84</v>
      </c>
      <c r="D5" s="228">
        <v>145</v>
      </c>
      <c r="E5" s="228">
        <v>188</v>
      </c>
      <c r="G5" s="203"/>
    </row>
    <row r="6" spans="1:7">
      <c r="A6" s="18" t="s">
        <v>56</v>
      </c>
      <c r="B6" s="228">
        <v>276</v>
      </c>
      <c r="C6" s="228">
        <v>313</v>
      </c>
      <c r="D6" s="228">
        <v>239</v>
      </c>
      <c r="E6" s="228">
        <v>146</v>
      </c>
      <c r="G6" s="203"/>
    </row>
    <row r="7" spans="1:7">
      <c r="A7" s="18" t="s">
        <v>57</v>
      </c>
      <c r="B7" s="228">
        <v>237</v>
      </c>
      <c r="C7" s="228">
        <v>290</v>
      </c>
      <c r="D7" s="228">
        <v>114</v>
      </c>
      <c r="E7" s="228">
        <v>173</v>
      </c>
      <c r="G7" s="203"/>
    </row>
    <row r="8" spans="1:7">
      <c r="A8" s="18" t="s">
        <v>58</v>
      </c>
      <c r="B8" s="228">
        <v>201</v>
      </c>
      <c r="C8" s="228">
        <v>197</v>
      </c>
      <c r="D8" s="228">
        <v>198</v>
      </c>
      <c r="E8" s="228">
        <v>223</v>
      </c>
      <c r="G8" s="203"/>
    </row>
    <row r="9" spans="1:7">
      <c r="A9" s="18" t="s">
        <v>59</v>
      </c>
      <c r="B9" s="228">
        <v>141</v>
      </c>
      <c r="C9" s="228">
        <v>122</v>
      </c>
      <c r="D9" s="228">
        <v>172</v>
      </c>
      <c r="E9" s="228">
        <v>96</v>
      </c>
      <c r="G9" s="203"/>
    </row>
    <row r="10" spans="1:7">
      <c r="A10" s="18" t="s">
        <v>60</v>
      </c>
      <c r="B10" s="228">
        <v>239</v>
      </c>
      <c r="C10" s="228">
        <v>288</v>
      </c>
      <c r="D10" s="228">
        <v>100</v>
      </c>
      <c r="E10" s="228">
        <v>163</v>
      </c>
      <c r="G10" s="203"/>
    </row>
    <row r="11" spans="1:7">
      <c r="A11" s="18" t="s">
        <v>61</v>
      </c>
      <c r="B11" s="228">
        <v>169</v>
      </c>
      <c r="C11" s="228">
        <v>255</v>
      </c>
      <c r="D11" s="228">
        <v>93</v>
      </c>
      <c r="E11" s="228">
        <v>135</v>
      </c>
      <c r="G11" s="203"/>
    </row>
    <row r="12" spans="1:7">
      <c r="A12" s="18" t="s">
        <v>151</v>
      </c>
      <c r="B12" s="228">
        <v>218</v>
      </c>
      <c r="C12" s="228">
        <v>234</v>
      </c>
      <c r="D12" s="228">
        <v>189</v>
      </c>
      <c r="E12" s="228">
        <v>182</v>
      </c>
      <c r="G12" s="203"/>
    </row>
    <row r="13" spans="1:7">
      <c r="A13" s="18" t="s">
        <v>62</v>
      </c>
      <c r="B13" s="228">
        <v>280</v>
      </c>
      <c r="C13" s="228">
        <v>294</v>
      </c>
      <c r="D13" s="228">
        <v>165</v>
      </c>
      <c r="E13" s="228">
        <v>180</v>
      </c>
      <c r="G13" s="203"/>
    </row>
    <row r="14" spans="1:7">
      <c r="A14" s="18" t="s">
        <v>63</v>
      </c>
      <c r="B14" s="228">
        <v>216</v>
      </c>
      <c r="C14" s="228">
        <v>283</v>
      </c>
      <c r="D14" s="228">
        <v>123</v>
      </c>
      <c r="E14" s="228">
        <v>147</v>
      </c>
      <c r="G14" s="203"/>
    </row>
    <row r="15" spans="1:7" ht="14.25" customHeight="1">
      <c r="A15" s="18" t="s">
        <v>64</v>
      </c>
      <c r="B15" s="228">
        <v>164</v>
      </c>
      <c r="C15" s="222" t="s">
        <v>157</v>
      </c>
      <c r="D15" s="228">
        <v>96</v>
      </c>
      <c r="E15" s="228">
        <v>165</v>
      </c>
      <c r="G15" s="203"/>
    </row>
    <row r="16" spans="1:7">
      <c r="A16" s="18" t="s">
        <v>65</v>
      </c>
      <c r="B16" s="228">
        <v>91</v>
      </c>
      <c r="C16" s="222" t="s">
        <v>157</v>
      </c>
      <c r="D16" s="228">
        <v>92</v>
      </c>
      <c r="E16" s="228">
        <v>91</v>
      </c>
      <c r="G16" s="203"/>
    </row>
    <row r="17" spans="1:7">
      <c r="A17" s="18" t="s">
        <v>66</v>
      </c>
      <c r="B17" s="228">
        <v>249</v>
      </c>
      <c r="C17" s="228">
        <v>346</v>
      </c>
      <c r="D17" s="228">
        <v>140</v>
      </c>
      <c r="E17" s="228">
        <v>137</v>
      </c>
      <c r="G17" s="203"/>
    </row>
    <row r="18" spans="1:7">
      <c r="A18" s="18" t="s">
        <v>67</v>
      </c>
      <c r="B18" s="228">
        <v>218</v>
      </c>
      <c r="C18" s="228">
        <v>280</v>
      </c>
      <c r="D18" s="228">
        <v>134</v>
      </c>
      <c r="E18" s="228">
        <v>133</v>
      </c>
      <c r="G18" s="203"/>
    </row>
    <row r="19" spans="1:7">
      <c r="A19" s="18" t="s">
        <v>68</v>
      </c>
      <c r="B19" s="228">
        <v>227</v>
      </c>
      <c r="C19" s="228">
        <v>298</v>
      </c>
      <c r="D19" s="228">
        <v>128</v>
      </c>
      <c r="E19" s="228">
        <v>188</v>
      </c>
      <c r="G19" s="203"/>
    </row>
    <row r="20" spans="1:7">
      <c r="A20" s="18" t="s">
        <v>152</v>
      </c>
      <c r="B20" s="228">
        <v>242</v>
      </c>
      <c r="C20" s="228">
        <v>312</v>
      </c>
      <c r="D20" s="228">
        <v>159</v>
      </c>
      <c r="E20" s="228">
        <v>174</v>
      </c>
      <c r="G20" s="203"/>
    </row>
    <row r="21" spans="1:7">
      <c r="A21" s="18" t="s">
        <v>70</v>
      </c>
      <c r="B21" s="228">
        <v>184</v>
      </c>
      <c r="C21" s="228">
        <v>257</v>
      </c>
      <c r="D21" s="228">
        <v>75</v>
      </c>
      <c r="E21" s="228">
        <v>181</v>
      </c>
    </row>
    <row r="22" spans="1:7">
      <c r="A22" s="18" t="s">
        <v>153</v>
      </c>
      <c r="B22" s="228">
        <v>73</v>
      </c>
      <c r="C22" s="245" t="s">
        <v>157</v>
      </c>
      <c r="D22" s="222" t="s">
        <v>157</v>
      </c>
      <c r="E22" s="228">
        <v>73</v>
      </c>
    </row>
    <row r="23" spans="1:7">
      <c r="A23" s="18" t="s">
        <v>71</v>
      </c>
      <c r="B23" s="228">
        <v>48</v>
      </c>
      <c r="C23" s="228">
        <v>39</v>
      </c>
      <c r="D23" s="222" t="s">
        <v>157</v>
      </c>
      <c r="E23" s="228">
        <v>48</v>
      </c>
    </row>
    <row r="24" spans="1:7">
      <c r="A24" s="15" t="s">
        <v>72</v>
      </c>
      <c r="B24" s="230">
        <v>301</v>
      </c>
      <c r="C24" s="230">
        <v>312</v>
      </c>
      <c r="D24" s="226" t="s">
        <v>157</v>
      </c>
      <c r="E24" s="230">
        <v>139</v>
      </c>
    </row>
  </sheetData>
  <mergeCells count="1">
    <mergeCell ref="A1:E1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2:G25"/>
  <sheetViews>
    <sheetView zoomScaleNormal="100" workbookViewId="0">
      <selection activeCell="A2" sqref="A2:E2"/>
    </sheetView>
  </sheetViews>
  <sheetFormatPr defaultRowHeight="12.75"/>
  <cols>
    <col min="1" max="1" width="23.7109375" style="89" customWidth="1"/>
    <col min="2" max="5" width="28.28515625" style="89" customWidth="1"/>
    <col min="6" max="16384" width="9.140625" style="89"/>
  </cols>
  <sheetData>
    <row r="2" spans="1:7" ht="33" customHeight="1">
      <c r="A2" s="426" t="s">
        <v>224</v>
      </c>
      <c r="B2" s="426"/>
      <c r="C2" s="426"/>
      <c r="D2" s="426"/>
      <c r="E2" s="426"/>
    </row>
    <row r="3" spans="1:7">
      <c r="A3" s="313"/>
      <c r="B3" s="313"/>
      <c r="C3" s="313"/>
      <c r="D3" s="313"/>
      <c r="E3" s="314" t="s">
        <v>114</v>
      </c>
    </row>
    <row r="4" spans="1:7" ht="57.75" customHeight="1">
      <c r="A4" s="315"/>
      <c r="B4" s="317" t="s">
        <v>27</v>
      </c>
      <c r="C4" s="317" t="s">
        <v>225</v>
      </c>
      <c r="D4" s="317" t="s">
        <v>226</v>
      </c>
      <c r="E4" s="318" t="s">
        <v>227</v>
      </c>
    </row>
    <row r="5" spans="1:7">
      <c r="A5" s="296" t="s">
        <v>55</v>
      </c>
      <c r="B5" s="253">
        <v>2.2999999999999998</v>
      </c>
      <c r="C5" s="133">
        <v>2.2000000000000002</v>
      </c>
      <c r="D5" s="133">
        <v>2.2000000000000002</v>
      </c>
      <c r="E5" s="133">
        <v>2.2999999999999998</v>
      </c>
      <c r="G5" s="203"/>
    </row>
    <row r="6" spans="1:7">
      <c r="A6" s="297" t="s">
        <v>150</v>
      </c>
      <c r="B6" s="253">
        <v>2.2000000000000002</v>
      </c>
      <c r="C6" s="133">
        <v>2.4</v>
      </c>
      <c r="D6" s="133">
        <v>2</v>
      </c>
      <c r="E6" s="133">
        <v>2.5</v>
      </c>
      <c r="G6" s="203"/>
    </row>
    <row r="7" spans="1:7">
      <c r="A7" s="298" t="s">
        <v>56</v>
      </c>
      <c r="B7" s="253">
        <v>2.2000000000000002</v>
      </c>
      <c r="C7" s="133">
        <v>2.1</v>
      </c>
      <c r="D7" s="133">
        <v>2.2000000000000002</v>
      </c>
      <c r="E7" s="133">
        <v>2.2999999999999998</v>
      </c>
      <c r="G7" s="203"/>
    </row>
    <row r="8" spans="1:7">
      <c r="A8" s="298" t="s">
        <v>57</v>
      </c>
      <c r="B8" s="253">
        <v>2</v>
      </c>
      <c r="C8" s="133">
        <v>1.7</v>
      </c>
      <c r="D8" s="133">
        <v>2</v>
      </c>
      <c r="E8" s="133">
        <v>2</v>
      </c>
      <c r="G8" s="203"/>
    </row>
    <row r="9" spans="1:7">
      <c r="A9" s="298" t="s">
        <v>58</v>
      </c>
      <c r="B9" s="253">
        <v>2.9</v>
      </c>
      <c r="C9" s="133">
        <v>2.7</v>
      </c>
      <c r="D9" s="133">
        <v>3</v>
      </c>
      <c r="E9" s="133">
        <v>2.9</v>
      </c>
      <c r="G9" s="203"/>
    </row>
    <row r="10" spans="1:7">
      <c r="A10" s="298" t="s">
        <v>59</v>
      </c>
      <c r="B10" s="253">
        <v>1.1000000000000001</v>
      </c>
      <c r="C10" s="133">
        <v>1</v>
      </c>
      <c r="D10" s="133">
        <v>1.1000000000000001</v>
      </c>
      <c r="E10" s="133">
        <v>1.1000000000000001</v>
      </c>
      <c r="G10" s="203"/>
    </row>
    <row r="11" spans="1:7">
      <c r="A11" s="298" t="s">
        <v>60</v>
      </c>
      <c r="B11" s="253">
        <v>2</v>
      </c>
      <c r="C11" s="133">
        <v>1.8</v>
      </c>
      <c r="D11" s="133">
        <v>1.8</v>
      </c>
      <c r="E11" s="133">
        <v>2.1</v>
      </c>
      <c r="G11" s="203"/>
    </row>
    <row r="12" spans="1:7">
      <c r="A12" s="298" t="s">
        <v>61</v>
      </c>
      <c r="B12" s="253">
        <v>2.2999999999999998</v>
      </c>
      <c r="C12" s="133">
        <v>2.7</v>
      </c>
      <c r="D12" s="133">
        <v>2.1</v>
      </c>
      <c r="E12" s="133">
        <v>2.4</v>
      </c>
      <c r="G12" s="203"/>
    </row>
    <row r="13" spans="1:7">
      <c r="A13" s="298" t="s">
        <v>151</v>
      </c>
      <c r="B13" s="253">
        <v>3.2</v>
      </c>
      <c r="C13" s="133">
        <v>3.3</v>
      </c>
      <c r="D13" s="133">
        <v>3.2</v>
      </c>
      <c r="E13" s="133">
        <v>3.1</v>
      </c>
      <c r="G13" s="203"/>
    </row>
    <row r="14" spans="1:7">
      <c r="A14" s="298" t="s">
        <v>62</v>
      </c>
      <c r="B14" s="253">
        <v>2.2000000000000002</v>
      </c>
      <c r="C14" s="133">
        <v>2.1</v>
      </c>
      <c r="D14" s="133">
        <v>2.6</v>
      </c>
      <c r="E14" s="133">
        <v>1.9</v>
      </c>
      <c r="G14" s="203"/>
    </row>
    <row r="15" spans="1:7">
      <c r="A15" s="298" t="s">
        <v>63</v>
      </c>
      <c r="B15" s="253">
        <v>2.2000000000000002</v>
      </c>
      <c r="C15" s="133">
        <v>1.8</v>
      </c>
      <c r="D15" s="133">
        <v>2.1</v>
      </c>
      <c r="E15" s="133">
        <v>2.2999999999999998</v>
      </c>
      <c r="G15" s="203"/>
    </row>
    <row r="16" spans="1:7" ht="14.25" customHeight="1">
      <c r="A16" s="298" t="s">
        <v>64</v>
      </c>
      <c r="B16" s="253">
        <v>1.1000000000000001</v>
      </c>
      <c r="C16" s="133">
        <v>0.7</v>
      </c>
      <c r="D16" s="133">
        <v>0.8</v>
      </c>
      <c r="E16" s="133">
        <v>1.3</v>
      </c>
      <c r="G16" s="203"/>
    </row>
    <row r="17" spans="1:7">
      <c r="A17" s="298" t="s">
        <v>65</v>
      </c>
      <c r="B17" s="253">
        <v>2.2000000000000002</v>
      </c>
      <c r="C17" s="133">
        <v>2.1</v>
      </c>
      <c r="D17" s="133">
        <v>2.2000000000000002</v>
      </c>
      <c r="E17" s="133">
        <v>2.2000000000000002</v>
      </c>
      <c r="G17" s="203"/>
    </row>
    <row r="18" spans="1:7">
      <c r="A18" s="298" t="s">
        <v>66</v>
      </c>
      <c r="B18" s="253">
        <v>2.1</v>
      </c>
      <c r="C18" s="133">
        <v>1.5</v>
      </c>
      <c r="D18" s="133">
        <v>2.2999999999999998</v>
      </c>
      <c r="E18" s="133">
        <v>2.1</v>
      </c>
      <c r="G18" s="203"/>
    </row>
    <row r="19" spans="1:7">
      <c r="A19" s="298" t="s">
        <v>67</v>
      </c>
      <c r="B19" s="253">
        <v>2.4</v>
      </c>
      <c r="C19" s="133">
        <v>2.2999999999999998</v>
      </c>
      <c r="D19" s="133">
        <v>2.2000000000000002</v>
      </c>
      <c r="E19" s="133">
        <v>2.4</v>
      </c>
      <c r="G19" s="203"/>
    </row>
    <row r="20" spans="1:7">
      <c r="A20" s="298" t="s">
        <v>68</v>
      </c>
      <c r="B20" s="253">
        <v>2.4</v>
      </c>
      <c r="C20" s="133">
        <v>2.2000000000000002</v>
      </c>
      <c r="D20" s="133">
        <v>2.5</v>
      </c>
      <c r="E20" s="133">
        <v>2.2999999999999998</v>
      </c>
      <c r="G20" s="203"/>
    </row>
    <row r="21" spans="1:7">
      <c r="A21" s="298" t="s">
        <v>152</v>
      </c>
      <c r="B21" s="253">
        <v>1.6</v>
      </c>
      <c r="C21" s="133">
        <v>2</v>
      </c>
      <c r="D21" s="133">
        <v>1.4</v>
      </c>
      <c r="E21" s="133">
        <v>1.9</v>
      </c>
      <c r="G21" s="203"/>
    </row>
    <row r="22" spans="1:7">
      <c r="A22" s="298" t="s">
        <v>70</v>
      </c>
      <c r="B22" s="253">
        <v>2.5</v>
      </c>
      <c r="C22" s="133" t="s">
        <v>157</v>
      </c>
      <c r="D22" s="133">
        <v>2.4</v>
      </c>
      <c r="E22" s="133">
        <v>2.6</v>
      </c>
    </row>
    <row r="23" spans="1:7">
      <c r="A23" s="298" t="s">
        <v>153</v>
      </c>
      <c r="B23" s="253">
        <v>1.9</v>
      </c>
      <c r="C23" s="133" t="s">
        <v>157</v>
      </c>
      <c r="D23" s="131" t="s">
        <v>157</v>
      </c>
      <c r="E23" s="133">
        <v>1.9</v>
      </c>
    </row>
    <row r="24" spans="1:7">
      <c r="A24" s="298" t="s">
        <v>71</v>
      </c>
      <c r="B24" s="253">
        <v>1.7</v>
      </c>
      <c r="C24" s="131" t="s">
        <v>157</v>
      </c>
      <c r="D24" s="131" t="s">
        <v>157</v>
      </c>
      <c r="E24" s="133">
        <v>1.7</v>
      </c>
    </row>
    <row r="25" spans="1:7">
      <c r="A25" s="294" t="s">
        <v>72</v>
      </c>
      <c r="B25" s="254">
        <v>2.2999999999999998</v>
      </c>
      <c r="C25" s="142" t="s">
        <v>157</v>
      </c>
      <c r="D25" s="159">
        <v>3.1</v>
      </c>
      <c r="E25" s="159">
        <v>2.2999999999999998</v>
      </c>
    </row>
  </sheetData>
  <mergeCells count="1">
    <mergeCell ref="A2:E2"/>
  </mergeCells>
  <pageMargins left="0.59055118110236227" right="0.59055118110236227" top="0.59055118110236227" bottom="0.59055118110236227" header="0" footer="0.39370078740157483"/>
  <pageSetup paperSize="9" firstPageNumber="4" orientation="landscape" useFirstPageNumber="1" r:id="rId1"/>
  <headerFooter alignWithMargins="0">
    <oddFooter>&amp;R&amp;"-,полужирный"&amp;8 33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4:C17"/>
  <sheetViews>
    <sheetView zoomScaleNormal="100" workbookViewId="0">
      <selection activeCell="C25" sqref="C25"/>
    </sheetView>
  </sheetViews>
  <sheetFormatPr defaultRowHeight="12.75"/>
  <cols>
    <col min="1" max="1" width="53.28515625" style="4" customWidth="1"/>
    <col min="2" max="2" width="17.28515625" style="4" customWidth="1"/>
    <col min="3" max="3" width="53.42578125" style="4" customWidth="1"/>
  </cols>
  <sheetData>
    <row r="4" spans="1:3">
      <c r="A4" s="215" t="s">
        <v>18</v>
      </c>
      <c r="B4" s="125"/>
    </row>
    <row r="5" spans="1:3">
      <c r="A5" s="155" t="s">
        <v>19</v>
      </c>
    </row>
    <row r="6" spans="1:3" ht="14.45" customHeight="1">
      <c r="A6" s="155" t="s">
        <v>20</v>
      </c>
      <c r="C6" s="134"/>
    </row>
    <row r="7" spans="1:3">
      <c r="A7" s="155" t="s">
        <v>21</v>
      </c>
    </row>
    <row r="8" spans="1:3">
      <c r="A8" s="155" t="s">
        <v>22</v>
      </c>
    </row>
    <row r="9" spans="1:3" ht="25.5">
      <c r="A9" s="156" t="s">
        <v>23</v>
      </c>
    </row>
    <row r="11" spans="1:3" ht="28.5" customHeight="1">
      <c r="A11" s="350" t="s">
        <v>173</v>
      </c>
      <c r="B11" s="350"/>
    </row>
    <row r="12" spans="1:3" ht="49.5" customHeight="1">
      <c r="A12" s="350" t="s">
        <v>174</v>
      </c>
      <c r="B12" s="350"/>
    </row>
    <row r="13" spans="1:3" ht="51.75" customHeight="1">
      <c r="A13" s="350" t="s">
        <v>175</v>
      </c>
      <c r="B13" s="350"/>
    </row>
    <row r="14" spans="1:3" ht="39.75" customHeight="1">
      <c r="A14" s="350" t="s">
        <v>176</v>
      </c>
      <c r="B14" s="350"/>
    </row>
    <row r="15" spans="1:3" ht="15.6" customHeight="1">
      <c r="B15" s="125"/>
      <c r="C15" s="6"/>
    </row>
    <row r="16" spans="1:3">
      <c r="B16" s="125"/>
    </row>
    <row r="17" spans="1:1">
      <c r="A17" s="209" t="s">
        <v>140</v>
      </c>
    </row>
  </sheetData>
  <mergeCells count="4">
    <mergeCell ref="A11:B11"/>
    <mergeCell ref="A12:B12"/>
    <mergeCell ref="A13:B13"/>
    <mergeCell ref="A14:B14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S78"/>
  <sheetViews>
    <sheetView zoomScaleNormal="100" workbookViewId="0">
      <selection activeCell="E18" sqref="E18"/>
    </sheetView>
  </sheetViews>
  <sheetFormatPr defaultRowHeight="12.75"/>
  <cols>
    <col min="1" max="1" width="19.140625" style="94" customWidth="1"/>
    <col min="2" max="2" width="10.42578125" style="94" customWidth="1"/>
    <col min="3" max="4" width="9.85546875" style="94" customWidth="1"/>
    <col min="5" max="5" width="8.7109375" style="94" customWidth="1"/>
    <col min="6" max="6" width="9.42578125" style="94" customWidth="1"/>
    <col min="7" max="7" width="9.7109375" style="94" customWidth="1"/>
    <col min="8" max="8" width="10.28515625" style="94" customWidth="1"/>
    <col min="9" max="9" width="11" style="94" customWidth="1"/>
    <col min="10" max="11" width="8.85546875" style="94" customWidth="1"/>
    <col min="12" max="16384" width="9.140625" style="94"/>
  </cols>
  <sheetData>
    <row r="1" spans="1:19" ht="29.25" customHeight="1">
      <c r="A1" s="429" t="s">
        <v>235</v>
      </c>
      <c r="B1" s="429"/>
      <c r="C1" s="429"/>
      <c r="D1" s="429"/>
      <c r="E1" s="429"/>
      <c r="F1" s="429"/>
      <c r="G1" s="429"/>
      <c r="H1" s="429"/>
      <c r="I1" s="429"/>
      <c r="J1" s="429"/>
      <c r="K1" s="429"/>
    </row>
    <row r="2" spans="1:19">
      <c r="A2" s="98"/>
      <c r="B2" s="98"/>
      <c r="C2" s="98"/>
      <c r="D2" s="98"/>
      <c r="E2" s="98"/>
      <c r="F2" s="98"/>
      <c r="G2" s="98"/>
      <c r="H2" s="98"/>
      <c r="I2" s="98"/>
      <c r="J2" s="98"/>
      <c r="K2" s="97" t="s">
        <v>118</v>
      </c>
    </row>
    <row r="3" spans="1:19" ht="14.45" customHeight="1">
      <c r="A3" s="430"/>
      <c r="B3" s="427" t="s">
        <v>132</v>
      </c>
      <c r="C3" s="427"/>
      <c r="D3" s="431"/>
      <c r="E3" s="431"/>
      <c r="F3" s="431"/>
      <c r="G3" s="427" t="s">
        <v>133</v>
      </c>
      <c r="H3" s="427"/>
      <c r="I3" s="431"/>
      <c r="J3" s="431"/>
      <c r="K3" s="432"/>
    </row>
    <row r="4" spans="1:19" ht="16.899999999999999" customHeight="1">
      <c r="A4" s="430"/>
      <c r="B4" s="427" t="s">
        <v>112</v>
      </c>
      <c r="C4" s="427"/>
      <c r="D4" s="427"/>
      <c r="E4" s="427" t="s">
        <v>131</v>
      </c>
      <c r="F4" s="427"/>
      <c r="G4" s="427" t="s">
        <v>112</v>
      </c>
      <c r="H4" s="427"/>
      <c r="I4" s="427"/>
      <c r="J4" s="427" t="s">
        <v>131</v>
      </c>
      <c r="K4" s="428"/>
    </row>
    <row r="5" spans="1:19" ht="29.45" customHeight="1">
      <c r="A5" s="430"/>
      <c r="B5" s="205">
        <v>2023</v>
      </c>
      <c r="C5" s="205">
        <v>2022</v>
      </c>
      <c r="D5" s="205" t="s">
        <v>170</v>
      </c>
      <c r="E5" s="205">
        <v>2023</v>
      </c>
      <c r="F5" s="205">
        <v>2022</v>
      </c>
      <c r="G5" s="205">
        <v>2023</v>
      </c>
      <c r="H5" s="205">
        <v>2022</v>
      </c>
      <c r="I5" s="205" t="s">
        <v>170</v>
      </c>
      <c r="J5" s="205">
        <v>2023</v>
      </c>
      <c r="K5" s="206">
        <v>2022</v>
      </c>
      <c r="L5" s="96"/>
    </row>
    <row r="6" spans="1:19" ht="12.75" customHeight="1">
      <c r="A6" s="20" t="s">
        <v>55</v>
      </c>
      <c r="B6" s="273">
        <v>3389702</v>
      </c>
      <c r="C6" s="270">
        <v>3293949</v>
      </c>
      <c r="D6" s="274">
        <v>102.90693632475792</v>
      </c>
      <c r="E6" s="273">
        <v>72</v>
      </c>
      <c r="F6" s="273">
        <v>72</v>
      </c>
      <c r="G6" s="273">
        <v>1202252</v>
      </c>
      <c r="H6" s="12">
        <v>1232420</v>
      </c>
      <c r="I6" s="274">
        <v>97.552133201343693</v>
      </c>
      <c r="J6" s="273">
        <v>842</v>
      </c>
      <c r="K6" s="273">
        <v>759</v>
      </c>
      <c r="L6" s="95"/>
      <c r="M6" s="95"/>
      <c r="N6" s="95"/>
      <c r="O6" s="95"/>
      <c r="P6" s="95"/>
      <c r="Q6" s="95"/>
      <c r="R6" s="95"/>
      <c r="S6" s="95"/>
    </row>
    <row r="7" spans="1:19" ht="12.75" customHeight="1">
      <c r="A7" s="161" t="s">
        <v>150</v>
      </c>
      <c r="B7" s="273">
        <v>360803</v>
      </c>
      <c r="C7" s="273">
        <v>344115</v>
      </c>
      <c r="D7" s="274">
        <v>104.84954157767025</v>
      </c>
      <c r="E7" s="273">
        <v>86</v>
      </c>
      <c r="F7" s="273">
        <v>81</v>
      </c>
      <c r="G7" s="273">
        <v>14900</v>
      </c>
      <c r="H7" s="273">
        <v>14525</v>
      </c>
      <c r="I7" s="274">
        <v>102.58175559380379</v>
      </c>
      <c r="J7" s="273">
        <v>650</v>
      </c>
      <c r="K7" s="273">
        <v>453</v>
      </c>
      <c r="L7" s="95"/>
      <c r="M7" s="95"/>
      <c r="N7" s="95"/>
      <c r="O7" s="95"/>
      <c r="P7" s="95"/>
      <c r="Q7" s="95"/>
      <c r="R7" s="95"/>
      <c r="S7" s="95"/>
    </row>
    <row r="8" spans="1:19" ht="12.75" customHeight="1">
      <c r="A8" s="18" t="s">
        <v>56</v>
      </c>
      <c r="B8" s="273">
        <v>187975</v>
      </c>
      <c r="C8" s="273">
        <v>188042</v>
      </c>
      <c r="D8" s="274">
        <v>99.964369662096757</v>
      </c>
      <c r="E8" s="273">
        <v>73</v>
      </c>
      <c r="F8" s="273">
        <v>70</v>
      </c>
      <c r="G8" s="273">
        <v>102297</v>
      </c>
      <c r="H8" s="273">
        <v>133600</v>
      </c>
      <c r="I8" s="274">
        <v>76.569610778443121</v>
      </c>
      <c r="J8" s="273">
        <v>539</v>
      </c>
      <c r="K8" s="273">
        <v>489</v>
      </c>
      <c r="L8" s="95"/>
      <c r="M8" s="95"/>
      <c r="N8" s="95"/>
      <c r="O8" s="95"/>
      <c r="P8" s="95"/>
      <c r="Q8" s="95"/>
      <c r="R8" s="95"/>
      <c r="S8" s="95"/>
    </row>
    <row r="9" spans="1:19" ht="12.75" customHeight="1">
      <c r="A9" s="18" t="s">
        <v>57</v>
      </c>
      <c r="B9" s="273">
        <v>229704</v>
      </c>
      <c r="C9" s="273">
        <v>219709</v>
      </c>
      <c r="D9" s="274">
        <v>104.54919916799038</v>
      </c>
      <c r="E9" s="273">
        <v>62</v>
      </c>
      <c r="F9" s="273">
        <v>62</v>
      </c>
      <c r="G9" s="273">
        <v>9617</v>
      </c>
      <c r="H9" s="273">
        <v>9211</v>
      </c>
      <c r="I9" s="274">
        <v>104.40777331451525</v>
      </c>
      <c r="J9" s="273">
        <v>243</v>
      </c>
      <c r="K9" s="273">
        <v>207</v>
      </c>
      <c r="L9" s="95"/>
      <c r="M9" s="95"/>
      <c r="N9" s="95"/>
      <c r="O9" s="95"/>
      <c r="P9" s="95"/>
      <c r="Q9" s="95"/>
      <c r="R9" s="95"/>
      <c r="S9" s="95"/>
    </row>
    <row r="10" spans="1:19" ht="12.75" customHeight="1">
      <c r="A10" s="18" t="s">
        <v>58</v>
      </c>
      <c r="B10" s="273">
        <v>300928</v>
      </c>
      <c r="C10" s="273">
        <v>296346</v>
      </c>
      <c r="D10" s="274">
        <v>101.54616563071545</v>
      </c>
      <c r="E10" s="273">
        <v>82</v>
      </c>
      <c r="F10" s="273">
        <v>72</v>
      </c>
      <c r="G10" s="273">
        <v>41387</v>
      </c>
      <c r="H10" s="273">
        <v>45893</v>
      </c>
      <c r="I10" s="274">
        <v>90.181509162617388</v>
      </c>
      <c r="J10" s="273">
        <v>835</v>
      </c>
      <c r="K10" s="273">
        <v>635</v>
      </c>
      <c r="L10" s="95"/>
      <c r="M10" s="95"/>
      <c r="N10" s="95"/>
      <c r="O10" s="95"/>
      <c r="P10" s="95"/>
      <c r="Q10" s="95"/>
      <c r="R10" s="95"/>
      <c r="S10" s="95"/>
    </row>
    <row r="11" spans="1:19" ht="12.75" customHeight="1">
      <c r="A11" s="18" t="s">
        <v>59</v>
      </c>
      <c r="B11" s="273">
        <v>87135</v>
      </c>
      <c r="C11" s="273">
        <v>88546</v>
      </c>
      <c r="D11" s="274">
        <v>98.406477988841957</v>
      </c>
      <c r="E11" s="273">
        <v>72</v>
      </c>
      <c r="F11" s="273">
        <v>76</v>
      </c>
      <c r="G11" s="273">
        <v>38</v>
      </c>
      <c r="H11" s="275">
        <v>72</v>
      </c>
      <c r="I11" s="274">
        <v>52.777777777777779</v>
      </c>
      <c r="J11" s="273">
        <v>46</v>
      </c>
      <c r="K11" s="275">
        <v>61</v>
      </c>
      <c r="L11" s="95"/>
      <c r="M11" s="95"/>
      <c r="N11" s="95"/>
      <c r="O11" s="95"/>
      <c r="P11" s="95"/>
      <c r="Q11" s="95"/>
      <c r="R11" s="95"/>
      <c r="S11" s="95"/>
    </row>
    <row r="12" spans="1:19" ht="12.75" customHeight="1">
      <c r="A12" s="18" t="s">
        <v>60</v>
      </c>
      <c r="B12" s="273">
        <v>293234</v>
      </c>
      <c r="C12" s="273">
        <v>274480</v>
      </c>
      <c r="D12" s="274">
        <v>106.83255610609152</v>
      </c>
      <c r="E12" s="273">
        <v>72</v>
      </c>
      <c r="F12" s="273">
        <v>74</v>
      </c>
      <c r="G12" s="273">
        <v>20568</v>
      </c>
      <c r="H12" s="273">
        <v>21245</v>
      </c>
      <c r="I12" s="274">
        <v>96.81336785125913</v>
      </c>
      <c r="J12" s="273">
        <v>948</v>
      </c>
      <c r="K12" s="273">
        <v>943</v>
      </c>
      <c r="L12" s="95"/>
      <c r="M12" s="95"/>
      <c r="N12" s="95"/>
      <c r="O12" s="95"/>
      <c r="P12" s="95"/>
      <c r="Q12" s="95"/>
      <c r="R12" s="95"/>
      <c r="S12" s="95"/>
    </row>
    <row r="13" spans="1:19" ht="12.75" customHeight="1">
      <c r="A13" s="18" t="s">
        <v>61</v>
      </c>
      <c r="B13" s="273">
        <v>136269</v>
      </c>
      <c r="C13" s="273">
        <v>137047</v>
      </c>
      <c r="D13" s="274">
        <v>99.4323115427554</v>
      </c>
      <c r="E13" s="273">
        <v>63</v>
      </c>
      <c r="F13" s="273">
        <v>69</v>
      </c>
      <c r="G13" s="273">
        <v>6933</v>
      </c>
      <c r="H13" s="273">
        <v>9912</v>
      </c>
      <c r="I13" s="274">
        <v>69.945520581113797</v>
      </c>
      <c r="J13" s="273">
        <v>232</v>
      </c>
      <c r="K13" s="273">
        <v>276</v>
      </c>
      <c r="L13" s="95"/>
      <c r="M13" s="95"/>
      <c r="N13" s="95"/>
      <c r="O13" s="95"/>
      <c r="P13" s="95"/>
      <c r="Q13" s="95"/>
      <c r="R13" s="95"/>
      <c r="S13" s="95"/>
    </row>
    <row r="14" spans="1:19" ht="12.75" customHeight="1">
      <c r="A14" s="18" t="s">
        <v>151</v>
      </c>
      <c r="B14" s="273">
        <v>189989</v>
      </c>
      <c r="C14" s="273">
        <v>183068</v>
      </c>
      <c r="D14" s="274">
        <v>103.78056241396639</v>
      </c>
      <c r="E14" s="273">
        <v>79</v>
      </c>
      <c r="F14" s="273">
        <v>76</v>
      </c>
      <c r="G14" s="273">
        <v>18773</v>
      </c>
      <c r="H14" s="273">
        <v>20469</v>
      </c>
      <c r="I14" s="274">
        <v>91.71429967267575</v>
      </c>
      <c r="J14" s="273">
        <v>988</v>
      </c>
      <c r="K14" s="273">
        <v>757</v>
      </c>
      <c r="L14" s="95"/>
      <c r="M14" s="95"/>
      <c r="N14" s="95"/>
      <c r="O14" s="95"/>
      <c r="P14" s="95"/>
      <c r="Q14" s="95"/>
      <c r="R14" s="95"/>
      <c r="S14" s="95"/>
    </row>
    <row r="15" spans="1:19" ht="12.75" customHeight="1">
      <c r="A15" s="18" t="s">
        <v>62</v>
      </c>
      <c r="B15" s="273">
        <v>246083</v>
      </c>
      <c r="C15" s="273">
        <v>231472</v>
      </c>
      <c r="D15" s="274">
        <v>106.31221054814407</v>
      </c>
      <c r="E15" s="273">
        <v>87</v>
      </c>
      <c r="F15" s="273">
        <v>88</v>
      </c>
      <c r="G15" s="273">
        <v>136906</v>
      </c>
      <c r="H15" s="273">
        <v>141126</v>
      </c>
      <c r="I15" s="274">
        <v>97.009764324079185</v>
      </c>
      <c r="J15" s="273">
        <v>1294</v>
      </c>
      <c r="K15" s="273">
        <v>1304</v>
      </c>
      <c r="L15" s="95"/>
      <c r="M15" s="95"/>
      <c r="N15" s="95"/>
      <c r="O15" s="95"/>
      <c r="P15" s="95"/>
      <c r="Q15" s="95"/>
      <c r="R15" s="95"/>
      <c r="S15" s="95"/>
    </row>
    <row r="16" spans="1:19" ht="12.75" customHeight="1">
      <c r="A16" s="18" t="s">
        <v>63</v>
      </c>
      <c r="B16" s="273">
        <v>193718</v>
      </c>
      <c r="C16" s="273">
        <v>188271</v>
      </c>
      <c r="D16" s="274">
        <v>102.89316995182476</v>
      </c>
      <c r="E16" s="273">
        <v>85</v>
      </c>
      <c r="F16" s="273">
        <v>83</v>
      </c>
      <c r="G16" s="273">
        <v>181177</v>
      </c>
      <c r="H16" s="273">
        <v>177192</v>
      </c>
      <c r="I16" s="274">
        <v>102.24897286559212</v>
      </c>
      <c r="J16" s="273">
        <v>714</v>
      </c>
      <c r="K16" s="273">
        <v>708</v>
      </c>
      <c r="L16" s="95"/>
      <c r="M16" s="95"/>
      <c r="N16" s="95"/>
      <c r="O16" s="95"/>
      <c r="P16" s="95"/>
      <c r="Q16" s="95"/>
      <c r="R16" s="95"/>
      <c r="S16" s="95"/>
    </row>
    <row r="17" spans="1:19" ht="12.75" customHeight="1">
      <c r="A17" s="18" t="s">
        <v>64</v>
      </c>
      <c r="B17" s="273">
        <v>90778</v>
      </c>
      <c r="C17" s="273">
        <v>82142</v>
      </c>
      <c r="D17" s="274">
        <v>110.51350101044534</v>
      </c>
      <c r="E17" s="273">
        <v>41</v>
      </c>
      <c r="F17" s="273">
        <v>40</v>
      </c>
      <c r="G17" s="273">
        <v>482</v>
      </c>
      <c r="H17" s="273">
        <v>1018</v>
      </c>
      <c r="I17" s="274">
        <v>47.347740667976424</v>
      </c>
      <c r="J17" s="273">
        <v>192</v>
      </c>
      <c r="K17" s="273">
        <v>544</v>
      </c>
      <c r="L17" s="95"/>
      <c r="M17" s="95"/>
      <c r="N17" s="95"/>
      <c r="O17" s="95"/>
      <c r="P17" s="95"/>
      <c r="Q17" s="95"/>
      <c r="R17" s="95"/>
      <c r="S17" s="95"/>
    </row>
    <row r="18" spans="1:19" ht="12.75" customHeight="1">
      <c r="A18" s="18" t="s">
        <v>65</v>
      </c>
      <c r="B18" s="273">
        <v>7702</v>
      </c>
      <c r="C18" s="273">
        <v>8079</v>
      </c>
      <c r="D18" s="274">
        <v>95.333580888723844</v>
      </c>
      <c r="E18" s="273">
        <v>49</v>
      </c>
      <c r="F18" s="273">
        <v>52</v>
      </c>
      <c r="G18" s="275" t="s">
        <v>157</v>
      </c>
      <c r="H18" s="273">
        <v>10</v>
      </c>
      <c r="I18" s="275" t="s">
        <v>157</v>
      </c>
      <c r="J18" s="275" t="s">
        <v>157</v>
      </c>
      <c r="K18" s="273">
        <v>28</v>
      </c>
      <c r="L18" s="95"/>
      <c r="M18" s="95"/>
      <c r="N18" s="95"/>
      <c r="O18" s="95"/>
      <c r="P18" s="95"/>
      <c r="Q18" s="95"/>
      <c r="R18" s="95"/>
      <c r="S18" s="95"/>
    </row>
    <row r="19" spans="1:19" ht="12.75" customHeight="1">
      <c r="A19" s="18" t="s">
        <v>66</v>
      </c>
      <c r="B19" s="273">
        <v>207321</v>
      </c>
      <c r="C19" s="273">
        <v>208298</v>
      </c>
      <c r="D19" s="274">
        <v>99.530960450892465</v>
      </c>
      <c r="E19" s="273">
        <v>77</v>
      </c>
      <c r="F19" s="273">
        <v>80</v>
      </c>
      <c r="G19" s="273">
        <v>207717</v>
      </c>
      <c r="H19" s="273">
        <v>168438</v>
      </c>
      <c r="I19" s="274">
        <v>123.31955971930324</v>
      </c>
      <c r="J19" s="273">
        <v>1714</v>
      </c>
      <c r="K19" s="273">
        <v>1308</v>
      </c>
      <c r="L19" s="95"/>
      <c r="M19" s="95"/>
      <c r="N19" s="95"/>
      <c r="O19" s="95"/>
      <c r="P19" s="95"/>
      <c r="Q19" s="95"/>
      <c r="R19" s="95"/>
      <c r="S19" s="95"/>
    </row>
    <row r="20" spans="1:19" ht="12.75" customHeight="1">
      <c r="A20" s="18" t="s">
        <v>67</v>
      </c>
      <c r="B20" s="273">
        <v>201806</v>
      </c>
      <c r="C20" s="273">
        <v>200090</v>
      </c>
      <c r="D20" s="274">
        <v>100.85761407366685</v>
      </c>
      <c r="E20" s="273">
        <v>83</v>
      </c>
      <c r="F20" s="273">
        <v>85</v>
      </c>
      <c r="G20" s="273">
        <v>408317</v>
      </c>
      <c r="H20" s="273">
        <v>417999</v>
      </c>
      <c r="I20" s="274">
        <v>97.68372651609215</v>
      </c>
      <c r="J20" s="273">
        <v>908</v>
      </c>
      <c r="K20" s="273">
        <v>851</v>
      </c>
      <c r="L20" s="95"/>
      <c r="M20" s="95"/>
      <c r="N20" s="95"/>
      <c r="O20" s="95"/>
      <c r="P20" s="95"/>
      <c r="Q20" s="95"/>
      <c r="R20" s="95"/>
      <c r="S20" s="95"/>
    </row>
    <row r="21" spans="1:19" ht="12.75" customHeight="1">
      <c r="A21" s="18" t="s">
        <v>68</v>
      </c>
      <c r="B21" s="273">
        <v>360292</v>
      </c>
      <c r="C21" s="273">
        <v>335240</v>
      </c>
      <c r="D21" s="274">
        <v>107.4728552678678</v>
      </c>
      <c r="E21" s="273">
        <v>60</v>
      </c>
      <c r="F21" s="273">
        <v>60</v>
      </c>
      <c r="G21" s="273">
        <v>1826</v>
      </c>
      <c r="H21" s="273">
        <v>4432</v>
      </c>
      <c r="I21" s="274">
        <v>41.200361010830328</v>
      </c>
      <c r="J21" s="273">
        <v>284</v>
      </c>
      <c r="K21" s="273">
        <v>279</v>
      </c>
      <c r="L21" s="95"/>
      <c r="M21" s="95"/>
      <c r="N21" s="95"/>
      <c r="O21" s="95"/>
      <c r="P21" s="95"/>
      <c r="Q21" s="95"/>
      <c r="R21" s="95"/>
      <c r="S21" s="95"/>
    </row>
    <row r="22" spans="1:19" ht="12.75" customHeight="1">
      <c r="A22" s="18" t="s">
        <v>152</v>
      </c>
      <c r="B22" s="273">
        <v>82728</v>
      </c>
      <c r="C22" s="273">
        <v>93034</v>
      </c>
      <c r="D22" s="274">
        <v>88.922329470946096</v>
      </c>
      <c r="E22" s="273">
        <v>83</v>
      </c>
      <c r="F22" s="273">
        <v>77</v>
      </c>
      <c r="G22" s="273">
        <v>691</v>
      </c>
      <c r="H22" s="273">
        <v>1987</v>
      </c>
      <c r="I22" s="274">
        <v>34.776044287871159</v>
      </c>
      <c r="J22" s="273">
        <v>436</v>
      </c>
      <c r="K22" s="273">
        <v>526</v>
      </c>
      <c r="L22" s="95"/>
      <c r="M22" s="95"/>
      <c r="N22" s="95"/>
      <c r="O22" s="95"/>
      <c r="P22" s="95"/>
      <c r="Q22" s="95"/>
      <c r="R22" s="95"/>
      <c r="S22" s="95"/>
    </row>
    <row r="23" spans="1:19">
      <c r="A23" s="18" t="s">
        <v>70</v>
      </c>
      <c r="B23" s="273">
        <v>209271</v>
      </c>
      <c r="C23" s="273">
        <v>203125</v>
      </c>
      <c r="D23" s="274">
        <v>103.02572307692307</v>
      </c>
      <c r="E23" s="273">
        <v>82</v>
      </c>
      <c r="F23" s="273">
        <v>81</v>
      </c>
      <c r="G23" s="273">
        <v>50357</v>
      </c>
      <c r="H23" s="273">
        <v>64931</v>
      </c>
      <c r="I23" s="274">
        <v>77.554634920146015</v>
      </c>
      <c r="J23" s="273">
        <v>502</v>
      </c>
      <c r="K23" s="273">
        <v>651</v>
      </c>
    </row>
    <row r="24" spans="1:19">
      <c r="A24" s="18" t="s">
        <v>153</v>
      </c>
      <c r="B24" s="273">
        <v>5</v>
      </c>
      <c r="C24" s="273">
        <v>4</v>
      </c>
      <c r="D24" s="274">
        <v>125</v>
      </c>
      <c r="E24" s="273">
        <v>4</v>
      </c>
      <c r="F24" s="273">
        <v>4</v>
      </c>
      <c r="G24" s="275" t="s">
        <v>157</v>
      </c>
      <c r="H24" s="275" t="s">
        <v>157</v>
      </c>
      <c r="I24" s="275" t="s">
        <v>157</v>
      </c>
      <c r="J24" s="275" t="s">
        <v>157</v>
      </c>
      <c r="K24" s="275" t="s">
        <v>157</v>
      </c>
    </row>
    <row r="25" spans="1:19">
      <c r="A25" s="18" t="s">
        <v>71</v>
      </c>
      <c r="B25" s="273">
        <v>865</v>
      </c>
      <c r="C25" s="273">
        <v>941</v>
      </c>
      <c r="D25" s="274">
        <v>91.923485653560036</v>
      </c>
      <c r="E25" s="273">
        <v>78</v>
      </c>
      <c r="F25" s="273">
        <v>39</v>
      </c>
      <c r="G25" s="273">
        <v>61</v>
      </c>
      <c r="H25" s="273">
        <v>43</v>
      </c>
      <c r="I25" s="274">
        <v>141.86046511627907</v>
      </c>
      <c r="J25" s="273">
        <v>147</v>
      </c>
      <c r="K25" s="273">
        <v>53</v>
      </c>
    </row>
    <row r="26" spans="1:19">
      <c r="A26" s="18" t="s">
        <v>72</v>
      </c>
      <c r="B26" s="276">
        <v>3096</v>
      </c>
      <c r="C26" s="276">
        <v>11900</v>
      </c>
      <c r="D26" s="277">
        <v>26.016806722689076</v>
      </c>
      <c r="E26" s="276">
        <v>9</v>
      </c>
      <c r="F26" s="276">
        <v>38</v>
      </c>
      <c r="G26" s="276">
        <v>205</v>
      </c>
      <c r="H26" s="276">
        <v>317</v>
      </c>
      <c r="I26" s="277">
        <v>64.668769716088335</v>
      </c>
      <c r="J26" s="276">
        <v>14</v>
      </c>
      <c r="K26" s="276">
        <v>22</v>
      </c>
    </row>
    <row r="27" spans="1:19">
      <c r="A27" s="246"/>
      <c r="B27" s="247"/>
      <c r="C27" s="247"/>
      <c r="D27" s="248"/>
      <c r="E27" s="247"/>
      <c r="F27" s="247"/>
      <c r="G27" s="247"/>
      <c r="H27" s="247"/>
      <c r="I27" s="248"/>
      <c r="J27" s="247"/>
      <c r="K27" s="247"/>
    </row>
    <row r="28" spans="1:19" ht="12.75" customHeight="1">
      <c r="A28" s="100"/>
      <c r="B28" s="97"/>
      <c r="C28" s="97"/>
      <c r="D28" s="98"/>
      <c r="E28" s="98"/>
      <c r="F28" s="98"/>
      <c r="G28" s="99"/>
      <c r="H28" s="99"/>
      <c r="I28" s="99"/>
      <c r="J28" s="99"/>
      <c r="K28" s="174" t="s">
        <v>116</v>
      </c>
    </row>
    <row r="29" spans="1:19">
      <c r="A29" s="430"/>
      <c r="B29" s="427" t="s">
        <v>134</v>
      </c>
      <c r="C29" s="427"/>
      <c r="D29" s="431"/>
      <c r="E29" s="431"/>
      <c r="F29" s="431"/>
      <c r="G29" s="427" t="s">
        <v>135</v>
      </c>
      <c r="H29" s="427"/>
      <c r="I29" s="431"/>
      <c r="J29" s="431"/>
      <c r="K29" s="432"/>
    </row>
    <row r="30" spans="1:19">
      <c r="A30" s="430"/>
      <c r="B30" s="427" t="s">
        <v>112</v>
      </c>
      <c r="C30" s="427"/>
      <c r="D30" s="427"/>
      <c r="E30" s="427" t="s">
        <v>131</v>
      </c>
      <c r="F30" s="427"/>
      <c r="G30" s="427" t="s">
        <v>111</v>
      </c>
      <c r="H30" s="427"/>
      <c r="I30" s="427"/>
      <c r="J30" s="427" t="s">
        <v>131</v>
      </c>
      <c r="K30" s="428"/>
    </row>
    <row r="31" spans="1:19" ht="22.5">
      <c r="A31" s="430"/>
      <c r="B31" s="205">
        <v>2023</v>
      </c>
      <c r="C31" s="205">
        <v>2022</v>
      </c>
      <c r="D31" s="205" t="s">
        <v>170</v>
      </c>
      <c r="E31" s="205">
        <v>2023</v>
      </c>
      <c r="F31" s="205">
        <v>2022</v>
      </c>
      <c r="G31" s="205">
        <v>2023</v>
      </c>
      <c r="H31" s="205">
        <v>2022</v>
      </c>
      <c r="I31" s="205" t="s">
        <v>170</v>
      </c>
      <c r="J31" s="205">
        <v>2023</v>
      </c>
      <c r="K31" s="206">
        <v>2022</v>
      </c>
    </row>
    <row r="32" spans="1:19">
      <c r="A32" s="20" t="s">
        <v>55</v>
      </c>
      <c r="B32" s="278">
        <v>9122238</v>
      </c>
      <c r="C32" s="270">
        <v>8883065</v>
      </c>
      <c r="D32" s="279">
        <v>102.69246031634353</v>
      </c>
      <c r="E32" s="278">
        <v>81</v>
      </c>
      <c r="F32" s="280">
        <v>82</v>
      </c>
      <c r="G32" s="278">
        <v>1251186</v>
      </c>
      <c r="H32" s="270">
        <v>1212210</v>
      </c>
      <c r="I32" s="279">
        <v>103.21528448041181</v>
      </c>
      <c r="J32" s="278">
        <v>91</v>
      </c>
      <c r="K32" s="280">
        <v>88</v>
      </c>
    </row>
    <row r="33" spans="1:11">
      <c r="A33" s="161" t="s">
        <v>150</v>
      </c>
      <c r="B33" s="281">
        <v>608946</v>
      </c>
      <c r="C33" s="12">
        <v>598703</v>
      </c>
      <c r="D33" s="282">
        <v>101.71086498647911</v>
      </c>
      <c r="E33" s="281">
        <v>88</v>
      </c>
      <c r="F33" s="283">
        <v>93</v>
      </c>
      <c r="G33" s="281">
        <v>90157</v>
      </c>
      <c r="H33" s="12">
        <v>83269</v>
      </c>
      <c r="I33" s="282">
        <v>108.27198597317128</v>
      </c>
      <c r="J33" s="281">
        <v>98</v>
      </c>
      <c r="K33" s="283">
        <v>91</v>
      </c>
    </row>
    <row r="34" spans="1:11">
      <c r="A34" s="18" t="s">
        <v>56</v>
      </c>
      <c r="B34" s="281">
        <v>264661</v>
      </c>
      <c r="C34" s="283">
        <v>256790</v>
      </c>
      <c r="D34" s="282">
        <v>103.06515051209159</v>
      </c>
      <c r="E34" s="281">
        <v>75</v>
      </c>
      <c r="F34" s="283">
        <v>74</v>
      </c>
      <c r="G34" s="281">
        <v>22078</v>
      </c>
      <c r="H34" s="283">
        <v>21844</v>
      </c>
      <c r="I34" s="282">
        <v>101.07123237502289</v>
      </c>
      <c r="J34" s="281">
        <v>87</v>
      </c>
      <c r="K34" s="283">
        <v>77</v>
      </c>
    </row>
    <row r="35" spans="1:11">
      <c r="A35" s="18" t="s">
        <v>57</v>
      </c>
      <c r="B35" s="281">
        <v>609557</v>
      </c>
      <c r="C35" s="283">
        <v>574976</v>
      </c>
      <c r="D35" s="282">
        <v>106.01433798975957</v>
      </c>
      <c r="E35" s="281">
        <v>81</v>
      </c>
      <c r="F35" s="283">
        <v>79</v>
      </c>
      <c r="G35" s="281">
        <v>86795</v>
      </c>
      <c r="H35" s="283">
        <v>85922</v>
      </c>
      <c r="I35" s="282">
        <v>101.01603780172715</v>
      </c>
      <c r="J35" s="281">
        <v>84</v>
      </c>
      <c r="K35" s="283">
        <v>83</v>
      </c>
    </row>
    <row r="36" spans="1:11">
      <c r="A36" s="18" t="s">
        <v>58</v>
      </c>
      <c r="B36" s="281">
        <v>1211133</v>
      </c>
      <c r="C36" s="283">
        <v>1020986</v>
      </c>
      <c r="D36" s="282">
        <v>118.62385968073998</v>
      </c>
      <c r="E36" s="281">
        <v>99</v>
      </c>
      <c r="F36" s="283">
        <v>81</v>
      </c>
      <c r="G36" s="281">
        <v>120516</v>
      </c>
      <c r="H36" s="283">
        <v>68150</v>
      </c>
      <c r="I36" s="282">
        <v>176.8393250183419</v>
      </c>
      <c r="J36" s="281">
        <v>149</v>
      </c>
      <c r="K36" s="283">
        <v>88</v>
      </c>
    </row>
    <row r="37" spans="1:11">
      <c r="A37" s="18" t="s">
        <v>59</v>
      </c>
      <c r="B37" s="281">
        <v>260586</v>
      </c>
      <c r="C37" s="12">
        <v>259753</v>
      </c>
      <c r="D37" s="282">
        <v>100.32068927019129</v>
      </c>
      <c r="E37" s="281">
        <v>89</v>
      </c>
      <c r="F37" s="283">
        <v>89</v>
      </c>
      <c r="G37" s="281">
        <v>65323</v>
      </c>
      <c r="H37" s="12">
        <v>62844</v>
      </c>
      <c r="I37" s="282">
        <v>103.94468843485456</v>
      </c>
      <c r="J37" s="281">
        <v>87</v>
      </c>
      <c r="K37" s="283">
        <v>83</v>
      </c>
    </row>
    <row r="38" spans="1:11">
      <c r="A38" s="18" t="s">
        <v>60</v>
      </c>
      <c r="B38" s="281">
        <v>668851</v>
      </c>
      <c r="C38" s="283">
        <v>636752</v>
      </c>
      <c r="D38" s="282">
        <v>105.04105208935346</v>
      </c>
      <c r="E38" s="281">
        <v>95</v>
      </c>
      <c r="F38" s="283">
        <v>93</v>
      </c>
      <c r="G38" s="281">
        <v>126771</v>
      </c>
      <c r="H38" s="283">
        <v>128131</v>
      </c>
      <c r="I38" s="282">
        <v>98.938586290593221</v>
      </c>
      <c r="J38" s="281">
        <v>98</v>
      </c>
      <c r="K38" s="283">
        <v>98</v>
      </c>
    </row>
    <row r="39" spans="1:11">
      <c r="A39" s="18" t="s">
        <v>61</v>
      </c>
      <c r="B39" s="281">
        <v>1011612</v>
      </c>
      <c r="C39" s="283">
        <v>1032041</v>
      </c>
      <c r="D39" s="282">
        <v>98.02052437839194</v>
      </c>
      <c r="E39" s="281">
        <v>79</v>
      </c>
      <c r="F39" s="283">
        <v>89</v>
      </c>
      <c r="G39" s="281">
        <v>118765</v>
      </c>
      <c r="H39" s="283">
        <v>126283</v>
      </c>
      <c r="I39" s="282">
        <v>94.046704623741917</v>
      </c>
      <c r="J39" s="281">
        <v>102</v>
      </c>
      <c r="K39" s="283">
        <v>96</v>
      </c>
    </row>
    <row r="40" spans="1:11">
      <c r="A40" s="18" t="s">
        <v>151</v>
      </c>
      <c r="B40" s="281">
        <v>675843</v>
      </c>
      <c r="C40" s="12">
        <v>715304</v>
      </c>
      <c r="D40" s="282">
        <v>94.483324572489465</v>
      </c>
      <c r="E40" s="281">
        <v>87</v>
      </c>
      <c r="F40" s="283">
        <v>93</v>
      </c>
      <c r="G40" s="281">
        <v>115443</v>
      </c>
      <c r="H40" s="12">
        <v>119048</v>
      </c>
      <c r="I40" s="282">
        <v>96.971809690208985</v>
      </c>
      <c r="J40" s="281">
        <v>95</v>
      </c>
      <c r="K40" s="283">
        <v>113</v>
      </c>
    </row>
    <row r="41" spans="1:11">
      <c r="A41" s="18" t="s">
        <v>62</v>
      </c>
      <c r="B41" s="281">
        <v>375008</v>
      </c>
      <c r="C41" s="283">
        <v>356469</v>
      </c>
      <c r="D41" s="282">
        <v>105.20073274253862</v>
      </c>
      <c r="E41" s="281">
        <v>92</v>
      </c>
      <c r="F41" s="283">
        <v>93</v>
      </c>
      <c r="G41" s="281">
        <v>96432</v>
      </c>
      <c r="H41" s="283">
        <v>92077</v>
      </c>
      <c r="I41" s="282">
        <v>104.72973706788883</v>
      </c>
      <c r="J41" s="281">
        <v>96</v>
      </c>
      <c r="K41" s="283">
        <v>96</v>
      </c>
    </row>
    <row r="42" spans="1:11">
      <c r="A42" s="18" t="s">
        <v>63</v>
      </c>
      <c r="B42" s="281">
        <v>171524</v>
      </c>
      <c r="C42" s="283">
        <v>163443</v>
      </c>
      <c r="D42" s="282">
        <v>104.94423132223466</v>
      </c>
      <c r="E42" s="281">
        <v>102</v>
      </c>
      <c r="F42" s="283">
        <v>85</v>
      </c>
      <c r="G42" s="281">
        <v>6923</v>
      </c>
      <c r="H42" s="283">
        <v>7443</v>
      </c>
      <c r="I42" s="282">
        <v>93.013569797124802</v>
      </c>
      <c r="J42" s="281">
        <v>42</v>
      </c>
      <c r="K42" s="283">
        <v>34</v>
      </c>
    </row>
    <row r="43" spans="1:11">
      <c r="A43" s="18" t="s">
        <v>64</v>
      </c>
      <c r="B43" s="281">
        <v>215401</v>
      </c>
      <c r="C43" s="12">
        <v>212984</v>
      </c>
      <c r="D43" s="282">
        <v>101.13482702926041</v>
      </c>
      <c r="E43" s="281">
        <v>60</v>
      </c>
      <c r="F43" s="283">
        <v>58</v>
      </c>
      <c r="G43" s="281">
        <v>81062</v>
      </c>
      <c r="H43" s="12">
        <v>84187</v>
      </c>
      <c r="I43" s="282">
        <v>96.288025467114878</v>
      </c>
      <c r="J43" s="281">
        <v>90</v>
      </c>
      <c r="K43" s="283">
        <v>84</v>
      </c>
    </row>
    <row r="44" spans="1:11">
      <c r="A44" s="18" t="s">
        <v>65</v>
      </c>
      <c r="B44" s="281">
        <v>142289</v>
      </c>
      <c r="C44" s="283">
        <v>156700</v>
      </c>
      <c r="D44" s="282">
        <v>90.803446075303128</v>
      </c>
      <c r="E44" s="281">
        <v>78</v>
      </c>
      <c r="F44" s="283">
        <v>87</v>
      </c>
      <c r="G44" s="281">
        <v>45521</v>
      </c>
      <c r="H44" s="283">
        <v>51733</v>
      </c>
      <c r="I44" s="282">
        <v>87.992190671331642</v>
      </c>
      <c r="J44" s="281">
        <v>82</v>
      </c>
      <c r="K44" s="283">
        <v>93</v>
      </c>
    </row>
    <row r="45" spans="1:11">
      <c r="A45" s="18" t="s">
        <v>66</v>
      </c>
      <c r="B45" s="281">
        <v>277056</v>
      </c>
      <c r="C45" s="283">
        <v>280784</v>
      </c>
      <c r="D45" s="282">
        <v>98.672289019317333</v>
      </c>
      <c r="E45" s="281">
        <v>85</v>
      </c>
      <c r="F45" s="283">
        <v>90</v>
      </c>
      <c r="G45" s="281">
        <v>42268</v>
      </c>
      <c r="H45" s="283">
        <v>42071</v>
      </c>
      <c r="I45" s="282">
        <v>100.46825604335528</v>
      </c>
      <c r="J45" s="281">
        <v>100</v>
      </c>
      <c r="K45" s="283">
        <v>100</v>
      </c>
    </row>
    <row r="46" spans="1:11">
      <c r="A46" s="18" t="s">
        <v>67</v>
      </c>
      <c r="B46" s="281">
        <v>247032</v>
      </c>
      <c r="C46" s="12">
        <v>240536</v>
      </c>
      <c r="D46" s="282">
        <v>102.70063524794625</v>
      </c>
      <c r="E46" s="281">
        <v>96</v>
      </c>
      <c r="F46" s="283">
        <v>94</v>
      </c>
      <c r="G46" s="281">
        <v>9295</v>
      </c>
      <c r="H46" s="12">
        <v>9497</v>
      </c>
      <c r="I46" s="282">
        <v>97.873012530272717</v>
      </c>
      <c r="J46" s="281">
        <v>98</v>
      </c>
      <c r="K46" s="283">
        <v>99</v>
      </c>
    </row>
    <row r="47" spans="1:11">
      <c r="A47" s="18" t="s">
        <v>68</v>
      </c>
      <c r="B47" s="281">
        <v>1938754</v>
      </c>
      <c r="C47" s="283">
        <v>1920438</v>
      </c>
      <c r="D47" s="282">
        <v>100.95374076122218</v>
      </c>
      <c r="E47" s="281">
        <v>65</v>
      </c>
      <c r="F47" s="283">
        <v>69</v>
      </c>
      <c r="G47" s="281">
        <v>118472</v>
      </c>
      <c r="H47" s="283">
        <v>119738</v>
      </c>
      <c r="I47" s="282">
        <v>98.942691543202656</v>
      </c>
      <c r="J47" s="281">
        <v>61</v>
      </c>
      <c r="K47" s="283">
        <v>64</v>
      </c>
    </row>
    <row r="48" spans="1:11">
      <c r="A48" s="18" t="s">
        <v>152</v>
      </c>
      <c r="B48" s="281">
        <v>154485</v>
      </c>
      <c r="C48" s="283">
        <v>168124</v>
      </c>
      <c r="D48" s="282">
        <v>91.887535390545068</v>
      </c>
      <c r="E48" s="281">
        <v>91</v>
      </c>
      <c r="F48" s="283">
        <v>90</v>
      </c>
      <c r="G48" s="281">
        <v>31113</v>
      </c>
      <c r="H48" s="283">
        <v>34406</v>
      </c>
      <c r="I48" s="282">
        <v>90.428994942742548</v>
      </c>
      <c r="J48" s="281">
        <v>86</v>
      </c>
      <c r="K48" s="283">
        <v>89</v>
      </c>
    </row>
    <row r="49" spans="1:13">
      <c r="A49" s="18" t="s">
        <v>70</v>
      </c>
      <c r="B49" s="281">
        <v>285903</v>
      </c>
      <c r="C49" s="12">
        <v>279646</v>
      </c>
      <c r="D49" s="282">
        <v>102.23747166059947</v>
      </c>
      <c r="E49" s="281">
        <v>88</v>
      </c>
      <c r="F49" s="283">
        <v>94</v>
      </c>
      <c r="G49" s="281">
        <v>73596</v>
      </c>
      <c r="H49" s="12">
        <v>74976</v>
      </c>
      <c r="I49" s="282">
        <v>98.159411011523687</v>
      </c>
      <c r="J49" s="281">
        <v>98</v>
      </c>
      <c r="K49" s="283">
        <v>101</v>
      </c>
    </row>
    <row r="50" spans="1:13">
      <c r="A50" s="18" t="s">
        <v>153</v>
      </c>
      <c r="B50" s="281">
        <v>16</v>
      </c>
      <c r="C50" s="12">
        <v>24</v>
      </c>
      <c r="D50" s="282">
        <v>66.666666666666671</v>
      </c>
      <c r="E50" s="281">
        <v>1</v>
      </c>
      <c r="F50" s="283">
        <v>3</v>
      </c>
      <c r="G50" s="281">
        <v>1</v>
      </c>
      <c r="H50" s="12">
        <v>1</v>
      </c>
      <c r="I50" s="282">
        <v>100</v>
      </c>
      <c r="J50" s="281">
        <v>1</v>
      </c>
      <c r="K50" s="283">
        <v>2</v>
      </c>
    </row>
    <row r="51" spans="1:13">
      <c r="A51" s="18" t="s">
        <v>71</v>
      </c>
      <c r="B51" s="281">
        <v>392</v>
      </c>
      <c r="C51" s="283">
        <v>626</v>
      </c>
      <c r="D51" s="282">
        <v>62.619808306709267</v>
      </c>
      <c r="E51" s="281">
        <v>89</v>
      </c>
      <c r="F51" s="283">
        <v>63</v>
      </c>
      <c r="G51" s="281">
        <v>284</v>
      </c>
      <c r="H51" s="283">
        <v>152</v>
      </c>
      <c r="I51" s="282">
        <v>186.84210526315789</v>
      </c>
      <c r="J51" s="281">
        <v>81</v>
      </c>
      <c r="K51" s="283">
        <v>25</v>
      </c>
    </row>
    <row r="52" spans="1:13">
      <c r="A52" s="15" t="s">
        <v>72</v>
      </c>
      <c r="B52" s="276">
        <v>3189</v>
      </c>
      <c r="C52" s="284">
        <v>7986</v>
      </c>
      <c r="D52" s="277">
        <v>39.932381667918861</v>
      </c>
      <c r="E52" s="276">
        <v>8</v>
      </c>
      <c r="F52" s="284">
        <v>20</v>
      </c>
      <c r="G52" s="276">
        <v>371</v>
      </c>
      <c r="H52" s="284">
        <v>438</v>
      </c>
      <c r="I52" s="277">
        <v>84.703196347031962</v>
      </c>
      <c r="J52" s="276">
        <v>25</v>
      </c>
      <c r="K52" s="284">
        <v>30</v>
      </c>
    </row>
    <row r="54" spans="1:13" ht="12.75" customHeight="1">
      <c r="A54" s="100"/>
      <c r="B54" s="98"/>
      <c r="C54" s="98"/>
      <c r="D54" s="98"/>
      <c r="E54" s="98"/>
      <c r="F54" s="98"/>
      <c r="G54" s="99"/>
      <c r="H54" s="99"/>
      <c r="I54" s="99"/>
      <c r="J54" s="99"/>
      <c r="K54" s="97" t="s">
        <v>116</v>
      </c>
    </row>
    <row r="55" spans="1:13">
      <c r="A55" s="430"/>
      <c r="B55" s="427" t="s">
        <v>136</v>
      </c>
      <c r="C55" s="427"/>
      <c r="D55" s="431"/>
      <c r="E55" s="431"/>
      <c r="F55" s="431"/>
      <c r="G55" s="427" t="s">
        <v>137</v>
      </c>
      <c r="H55" s="427"/>
      <c r="I55" s="431"/>
      <c r="J55" s="431"/>
      <c r="K55" s="432"/>
    </row>
    <row r="56" spans="1:13">
      <c r="A56" s="430"/>
      <c r="B56" s="427" t="s">
        <v>112</v>
      </c>
      <c r="C56" s="427"/>
      <c r="D56" s="427"/>
      <c r="E56" s="427" t="s">
        <v>131</v>
      </c>
      <c r="F56" s="427"/>
      <c r="G56" s="427" t="s">
        <v>112</v>
      </c>
      <c r="H56" s="427"/>
      <c r="I56" s="427"/>
      <c r="J56" s="427" t="s">
        <v>131</v>
      </c>
      <c r="K56" s="428"/>
    </row>
    <row r="57" spans="1:13" ht="22.5">
      <c r="A57" s="430"/>
      <c r="B57" s="205">
        <v>2023</v>
      </c>
      <c r="C57" s="205">
        <v>2022</v>
      </c>
      <c r="D57" s="205" t="s">
        <v>170</v>
      </c>
      <c r="E57" s="205">
        <v>2023</v>
      </c>
      <c r="F57" s="205">
        <v>2022</v>
      </c>
      <c r="G57" s="205">
        <v>2023</v>
      </c>
      <c r="H57" s="205">
        <v>2022</v>
      </c>
      <c r="I57" s="205" t="s">
        <v>170</v>
      </c>
      <c r="J57" s="205">
        <v>2023</v>
      </c>
      <c r="K57" s="206">
        <v>2022</v>
      </c>
      <c r="M57" s="175"/>
    </row>
    <row r="58" spans="1:13">
      <c r="A58" s="20" t="s">
        <v>55</v>
      </c>
      <c r="B58" s="273">
        <v>1065117</v>
      </c>
      <c r="C58" s="306">
        <v>1010419</v>
      </c>
      <c r="D58" s="274">
        <v>105.41339780823598</v>
      </c>
      <c r="E58" s="273">
        <v>56</v>
      </c>
      <c r="F58" s="283">
        <v>56</v>
      </c>
      <c r="G58" s="273">
        <v>48338</v>
      </c>
      <c r="H58" s="306">
        <v>46625</v>
      </c>
      <c r="I58" s="274">
        <v>103.6739946380697</v>
      </c>
      <c r="J58" s="273">
        <v>35</v>
      </c>
      <c r="K58" s="283">
        <v>32</v>
      </c>
    </row>
    <row r="59" spans="1:13">
      <c r="A59" s="161" t="s">
        <v>150</v>
      </c>
      <c r="B59" s="273">
        <v>114780</v>
      </c>
      <c r="C59" s="306">
        <v>111357</v>
      </c>
      <c r="D59" s="274">
        <v>103.07389746491016</v>
      </c>
      <c r="E59" s="273">
        <v>68</v>
      </c>
      <c r="F59" s="283">
        <v>66</v>
      </c>
      <c r="G59" s="273">
        <v>48</v>
      </c>
      <c r="H59" s="306">
        <v>40</v>
      </c>
      <c r="I59" s="274">
        <v>120</v>
      </c>
      <c r="J59" s="273">
        <v>21</v>
      </c>
      <c r="K59" s="283">
        <v>16</v>
      </c>
    </row>
    <row r="60" spans="1:13">
      <c r="A60" s="18" t="s">
        <v>56</v>
      </c>
      <c r="B60" s="273">
        <v>62119</v>
      </c>
      <c r="C60" s="285">
        <v>60228</v>
      </c>
      <c r="D60" s="274">
        <v>103.13973567111643</v>
      </c>
      <c r="E60" s="273">
        <v>46</v>
      </c>
      <c r="F60" s="283">
        <v>48</v>
      </c>
      <c r="G60" s="273">
        <v>14</v>
      </c>
      <c r="H60" s="283">
        <v>21</v>
      </c>
      <c r="I60" s="274">
        <v>66.666666666666671</v>
      </c>
      <c r="J60" s="273">
        <v>17</v>
      </c>
      <c r="K60" s="283">
        <v>23</v>
      </c>
    </row>
    <row r="61" spans="1:13">
      <c r="A61" s="18" t="s">
        <v>57</v>
      </c>
      <c r="B61" s="273">
        <v>65562</v>
      </c>
      <c r="C61" s="285">
        <v>54973</v>
      </c>
      <c r="D61" s="274">
        <v>119.26218325359721</v>
      </c>
      <c r="E61" s="273">
        <v>45</v>
      </c>
      <c r="F61" s="283">
        <v>42</v>
      </c>
      <c r="G61" s="273">
        <v>3700</v>
      </c>
      <c r="H61" s="283">
        <v>3581</v>
      </c>
      <c r="I61" s="274">
        <v>103.32309410779111</v>
      </c>
      <c r="J61" s="273">
        <v>36</v>
      </c>
      <c r="K61" s="283">
        <v>36</v>
      </c>
    </row>
    <row r="62" spans="1:13">
      <c r="A62" s="18" t="s">
        <v>58</v>
      </c>
      <c r="B62" s="273">
        <v>68038</v>
      </c>
      <c r="C62" s="285">
        <v>80031</v>
      </c>
      <c r="D62" s="274">
        <v>85.014556859217066</v>
      </c>
      <c r="E62" s="273">
        <v>62</v>
      </c>
      <c r="F62" s="283">
        <v>69</v>
      </c>
      <c r="G62" s="273">
        <v>974</v>
      </c>
      <c r="H62" s="283">
        <v>917</v>
      </c>
      <c r="I62" s="274">
        <v>106.21592148309706</v>
      </c>
      <c r="J62" s="273">
        <v>31</v>
      </c>
      <c r="K62" s="283">
        <v>30</v>
      </c>
    </row>
    <row r="63" spans="1:13">
      <c r="A63" s="18" t="s">
        <v>59</v>
      </c>
      <c r="B63" s="273">
        <v>28815</v>
      </c>
      <c r="C63" s="306">
        <v>25503</v>
      </c>
      <c r="D63" s="274">
        <v>112.98670744618281</v>
      </c>
      <c r="E63" s="273">
        <v>47</v>
      </c>
      <c r="F63" s="283">
        <v>44</v>
      </c>
      <c r="G63" s="273">
        <v>8002</v>
      </c>
      <c r="H63" s="306">
        <v>7675</v>
      </c>
      <c r="I63" s="274">
        <v>104.26058631921823</v>
      </c>
      <c r="J63" s="273">
        <v>42</v>
      </c>
      <c r="K63" s="283">
        <v>40</v>
      </c>
    </row>
    <row r="64" spans="1:13">
      <c r="A64" s="18" t="s">
        <v>60</v>
      </c>
      <c r="B64" s="273">
        <v>89199</v>
      </c>
      <c r="C64" s="285">
        <v>81337</v>
      </c>
      <c r="D64" s="274">
        <v>109.66595768223564</v>
      </c>
      <c r="E64" s="273">
        <v>62</v>
      </c>
      <c r="F64" s="283">
        <v>65</v>
      </c>
      <c r="G64" s="273">
        <v>518</v>
      </c>
      <c r="H64" s="283">
        <v>502</v>
      </c>
      <c r="I64" s="274">
        <v>103.18725099601595</v>
      </c>
      <c r="J64" s="273">
        <v>35</v>
      </c>
      <c r="K64" s="283">
        <v>37</v>
      </c>
    </row>
    <row r="65" spans="1:11">
      <c r="A65" s="18" t="s">
        <v>61</v>
      </c>
      <c r="B65" s="273">
        <v>40582</v>
      </c>
      <c r="C65" s="285">
        <v>37694</v>
      </c>
      <c r="D65" s="274">
        <v>107.66169682177535</v>
      </c>
      <c r="E65" s="273">
        <v>59</v>
      </c>
      <c r="F65" s="283">
        <v>62</v>
      </c>
      <c r="G65" s="273">
        <v>1529</v>
      </c>
      <c r="H65" s="283">
        <v>1573</v>
      </c>
      <c r="I65" s="274">
        <v>97.2027972027972</v>
      </c>
      <c r="J65" s="273">
        <v>44</v>
      </c>
      <c r="K65" s="283">
        <v>44</v>
      </c>
    </row>
    <row r="66" spans="1:11">
      <c r="A66" s="18" t="s">
        <v>151</v>
      </c>
      <c r="B66" s="273">
        <v>47019</v>
      </c>
      <c r="C66" s="306">
        <v>47909</v>
      </c>
      <c r="D66" s="274">
        <v>98.142311465486657</v>
      </c>
      <c r="E66" s="273">
        <v>69</v>
      </c>
      <c r="F66" s="283">
        <v>65</v>
      </c>
      <c r="G66" s="273">
        <v>288</v>
      </c>
      <c r="H66" s="306">
        <v>172</v>
      </c>
      <c r="I66" s="274">
        <v>167.44186046511629</v>
      </c>
      <c r="J66" s="273">
        <v>44</v>
      </c>
      <c r="K66" s="283">
        <v>34</v>
      </c>
    </row>
    <row r="67" spans="1:11">
      <c r="A67" s="18" t="s">
        <v>62</v>
      </c>
      <c r="B67" s="273">
        <v>120664</v>
      </c>
      <c r="C67" s="285">
        <v>105536</v>
      </c>
      <c r="D67" s="274">
        <v>114.3344451182535</v>
      </c>
      <c r="E67" s="273">
        <v>74</v>
      </c>
      <c r="F67" s="283">
        <v>73</v>
      </c>
      <c r="G67" s="273">
        <v>365</v>
      </c>
      <c r="H67" s="283">
        <v>309</v>
      </c>
      <c r="I67" s="274">
        <v>118.12297734627832</v>
      </c>
      <c r="J67" s="273">
        <v>56</v>
      </c>
      <c r="K67" s="283">
        <v>58</v>
      </c>
    </row>
    <row r="68" spans="1:11">
      <c r="A68" s="18" t="s">
        <v>63</v>
      </c>
      <c r="B68" s="273">
        <v>34473</v>
      </c>
      <c r="C68" s="285">
        <v>33311</v>
      </c>
      <c r="D68" s="274">
        <v>103.48833718591456</v>
      </c>
      <c r="E68" s="273">
        <v>61</v>
      </c>
      <c r="F68" s="283">
        <v>56</v>
      </c>
      <c r="G68" s="273">
        <v>20</v>
      </c>
      <c r="H68" s="283">
        <v>21</v>
      </c>
      <c r="I68" s="274">
        <v>95.238095238095241</v>
      </c>
      <c r="J68" s="273">
        <v>93</v>
      </c>
      <c r="K68" s="283">
        <v>33</v>
      </c>
    </row>
    <row r="69" spans="1:11">
      <c r="A69" s="18" t="s">
        <v>64</v>
      </c>
      <c r="B69" s="273">
        <v>27124</v>
      </c>
      <c r="C69" s="306">
        <v>23335</v>
      </c>
      <c r="D69" s="274">
        <v>116.23741161345619</v>
      </c>
      <c r="E69" s="273">
        <v>31</v>
      </c>
      <c r="F69" s="283">
        <v>24</v>
      </c>
      <c r="G69" s="273">
        <v>9378</v>
      </c>
      <c r="H69" s="306">
        <v>9477</v>
      </c>
      <c r="I69" s="274">
        <v>98.955365622032289</v>
      </c>
      <c r="J69" s="273">
        <v>37</v>
      </c>
      <c r="K69" s="283">
        <v>33</v>
      </c>
    </row>
    <row r="70" spans="1:11">
      <c r="A70" s="18" t="s">
        <v>65</v>
      </c>
      <c r="B70" s="273">
        <v>34400</v>
      </c>
      <c r="C70" s="285">
        <v>32167</v>
      </c>
      <c r="D70" s="274">
        <v>106.94189697516087</v>
      </c>
      <c r="E70" s="273">
        <v>41</v>
      </c>
      <c r="F70" s="283">
        <v>38</v>
      </c>
      <c r="G70" s="273">
        <v>16249</v>
      </c>
      <c r="H70" s="283">
        <v>15179</v>
      </c>
      <c r="I70" s="274">
        <v>107.04921272811121</v>
      </c>
      <c r="J70" s="273">
        <v>28</v>
      </c>
      <c r="K70" s="283">
        <v>26</v>
      </c>
    </row>
    <row r="71" spans="1:11">
      <c r="A71" s="18" t="s">
        <v>66</v>
      </c>
      <c r="B71" s="273">
        <v>61974</v>
      </c>
      <c r="C71" s="285">
        <v>61955</v>
      </c>
      <c r="D71" s="274">
        <v>100.03066741990155</v>
      </c>
      <c r="E71" s="273">
        <v>55</v>
      </c>
      <c r="F71" s="283">
        <v>61</v>
      </c>
      <c r="G71" s="273">
        <v>3</v>
      </c>
      <c r="H71" s="283" t="s">
        <v>157</v>
      </c>
      <c r="I71" s="275" t="s">
        <v>157</v>
      </c>
      <c r="J71" s="273">
        <v>15</v>
      </c>
      <c r="K71" s="283" t="s">
        <v>157</v>
      </c>
    </row>
    <row r="72" spans="1:11">
      <c r="A72" s="18" t="s">
        <v>67</v>
      </c>
      <c r="B72" s="273">
        <v>60650</v>
      </c>
      <c r="C72" s="306">
        <v>59890</v>
      </c>
      <c r="D72" s="274">
        <v>101.26899315411589</v>
      </c>
      <c r="E72" s="273">
        <v>74</v>
      </c>
      <c r="F72" s="283">
        <v>69</v>
      </c>
      <c r="G72" s="273">
        <v>2</v>
      </c>
      <c r="H72" s="306">
        <v>3</v>
      </c>
      <c r="I72" s="274">
        <v>66.666666666666671</v>
      </c>
      <c r="J72" s="273">
        <v>100</v>
      </c>
      <c r="K72" s="283">
        <v>50</v>
      </c>
    </row>
    <row r="73" spans="1:11">
      <c r="A73" s="18" t="s">
        <v>68</v>
      </c>
      <c r="B73" s="273">
        <v>91158</v>
      </c>
      <c r="C73" s="285">
        <v>82989</v>
      </c>
      <c r="D73" s="274">
        <v>109.84347323139211</v>
      </c>
      <c r="E73" s="273">
        <v>45</v>
      </c>
      <c r="F73" s="283">
        <v>44</v>
      </c>
      <c r="G73" s="273">
        <v>7135</v>
      </c>
      <c r="H73" s="283">
        <v>7069</v>
      </c>
      <c r="I73" s="274">
        <v>100.9336539821757</v>
      </c>
      <c r="J73" s="273">
        <v>35</v>
      </c>
      <c r="K73" s="283">
        <v>39</v>
      </c>
    </row>
    <row r="74" spans="1:11">
      <c r="A74" s="18" t="s">
        <v>152</v>
      </c>
      <c r="B74" s="273">
        <v>61068</v>
      </c>
      <c r="C74" s="285">
        <v>60421</v>
      </c>
      <c r="D74" s="274">
        <v>101.07081974810082</v>
      </c>
      <c r="E74" s="273">
        <v>74</v>
      </c>
      <c r="F74" s="283">
        <v>74</v>
      </c>
      <c r="G74" s="273">
        <v>88</v>
      </c>
      <c r="H74" s="283">
        <v>62</v>
      </c>
      <c r="I74" s="274">
        <v>141.93548387096774</v>
      </c>
      <c r="J74" s="273">
        <v>22</v>
      </c>
      <c r="K74" s="283">
        <v>21</v>
      </c>
    </row>
    <row r="75" spans="1:11">
      <c r="A75" s="18" t="s">
        <v>70</v>
      </c>
      <c r="B75" s="273">
        <v>56458</v>
      </c>
      <c r="C75" s="306">
        <v>49937</v>
      </c>
      <c r="D75" s="274">
        <v>113.05845365160101</v>
      </c>
      <c r="E75" s="273">
        <v>55</v>
      </c>
      <c r="F75" s="283">
        <v>56</v>
      </c>
      <c r="G75" s="273">
        <v>25</v>
      </c>
      <c r="H75" s="306">
        <v>24</v>
      </c>
      <c r="I75" s="274">
        <v>104.16666666666667</v>
      </c>
      <c r="J75" s="273">
        <v>20</v>
      </c>
      <c r="K75" s="283">
        <v>19</v>
      </c>
    </row>
    <row r="76" spans="1:11">
      <c r="A76" s="18" t="s">
        <v>153</v>
      </c>
      <c r="B76" s="273">
        <v>2</v>
      </c>
      <c r="C76" s="306">
        <v>1</v>
      </c>
      <c r="D76" s="274" t="s">
        <v>214</v>
      </c>
      <c r="E76" s="273">
        <v>2</v>
      </c>
      <c r="F76" s="283">
        <v>1</v>
      </c>
      <c r="G76" s="275" t="s">
        <v>157</v>
      </c>
      <c r="H76" s="306" t="s">
        <v>157</v>
      </c>
      <c r="I76" s="275" t="s">
        <v>157</v>
      </c>
      <c r="J76" s="275" t="s">
        <v>157</v>
      </c>
      <c r="K76" s="283" t="s">
        <v>157</v>
      </c>
    </row>
    <row r="77" spans="1:11">
      <c r="A77" s="18" t="s">
        <v>71</v>
      </c>
      <c r="B77" s="273">
        <v>160</v>
      </c>
      <c r="C77" s="283">
        <v>446</v>
      </c>
      <c r="D77" s="274">
        <v>35.874439461883405</v>
      </c>
      <c r="E77" s="273">
        <v>29</v>
      </c>
      <c r="F77" s="283">
        <v>35</v>
      </c>
      <c r="G77" s="275" t="s">
        <v>157</v>
      </c>
      <c r="H77" s="283" t="s">
        <v>157</v>
      </c>
      <c r="I77" s="275" t="s">
        <v>157</v>
      </c>
      <c r="J77" s="275" t="s">
        <v>157</v>
      </c>
      <c r="K77" s="283" t="s">
        <v>157</v>
      </c>
    </row>
    <row r="78" spans="1:11">
      <c r="A78" s="15" t="s">
        <v>72</v>
      </c>
      <c r="B78" s="276">
        <v>872</v>
      </c>
      <c r="C78" s="276">
        <v>1399</v>
      </c>
      <c r="D78" s="277">
        <v>62.330235882773408</v>
      </c>
      <c r="E78" s="276">
        <v>9</v>
      </c>
      <c r="F78" s="276">
        <v>14</v>
      </c>
      <c r="G78" s="322" t="s">
        <v>157</v>
      </c>
      <c r="H78" s="276" t="s">
        <v>157</v>
      </c>
      <c r="I78" s="322" t="s">
        <v>157</v>
      </c>
      <c r="J78" s="322" t="s">
        <v>157</v>
      </c>
      <c r="K78" s="276" t="s">
        <v>157</v>
      </c>
    </row>
  </sheetData>
  <mergeCells count="22">
    <mergeCell ref="A55:A57"/>
    <mergeCell ref="B55:F55"/>
    <mergeCell ref="G55:K55"/>
    <mergeCell ref="B56:D56"/>
    <mergeCell ref="E56:F56"/>
    <mergeCell ref="G56:I56"/>
    <mergeCell ref="J56:K56"/>
    <mergeCell ref="A29:A31"/>
    <mergeCell ref="B29:F29"/>
    <mergeCell ref="G29:K29"/>
    <mergeCell ref="B30:D30"/>
    <mergeCell ref="E30:F30"/>
    <mergeCell ref="G30:I30"/>
    <mergeCell ref="J30:K30"/>
    <mergeCell ref="B4:D4"/>
    <mergeCell ref="E4:F4"/>
    <mergeCell ref="G4:I4"/>
    <mergeCell ref="J4:K4"/>
    <mergeCell ref="A1:K1"/>
    <mergeCell ref="A3:A5"/>
    <mergeCell ref="B3:F3"/>
    <mergeCell ref="G3:K3"/>
  </mergeCells>
  <pageMargins left="0.59055118110236227" right="0.59055118110236227" top="0.59055118110236227" bottom="0.59055118110236227" header="0" footer="0.39370078740157483"/>
  <pageSetup paperSize="9" firstPageNumber="32" orientation="landscape" useFirstPageNumber="1" r:id="rId1"/>
  <headerFooter alignWithMargins="0">
    <oddFooter>&amp;R&amp;"-,полужирный"&amp;8&amp;P</oddFooter>
  </headerFooter>
  <rowBreaks count="2" manualBreakCount="2">
    <brk id="27" max="16383" man="1"/>
    <brk id="5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>
  <dimension ref="A1:O78"/>
  <sheetViews>
    <sheetView zoomScaleNormal="100" workbookViewId="0">
      <selection activeCell="N29" sqref="N29"/>
    </sheetView>
  </sheetViews>
  <sheetFormatPr defaultRowHeight="12.75"/>
  <cols>
    <col min="1" max="1" width="23.28515625" style="101" customWidth="1"/>
    <col min="2" max="2" width="9.5703125" style="101" customWidth="1"/>
    <col min="3" max="3" width="11" style="101" customWidth="1"/>
    <col min="4" max="4" width="11.42578125" style="101" customWidth="1"/>
    <col min="5" max="6" width="10.85546875" style="101" customWidth="1"/>
    <col min="7" max="7" width="11.42578125" style="101" customWidth="1"/>
    <col min="8" max="8" width="11" style="101" customWidth="1"/>
    <col min="9" max="11" width="11.42578125" style="101" customWidth="1"/>
    <col min="12" max="16384" width="9.140625" style="101"/>
  </cols>
  <sheetData>
    <row r="1" spans="1:15" ht="28.5" customHeight="1">
      <c r="A1" s="433" t="s">
        <v>236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</row>
    <row r="2" spans="1:15" ht="12" customHeight="1">
      <c r="A2" s="102"/>
      <c r="B2" s="102"/>
      <c r="C2" s="102"/>
      <c r="D2" s="102"/>
      <c r="E2" s="102"/>
      <c r="F2" s="103"/>
      <c r="G2" s="104"/>
      <c r="H2" s="104"/>
      <c r="I2" s="104"/>
      <c r="J2" s="104"/>
      <c r="K2" s="103" t="s">
        <v>118</v>
      </c>
    </row>
    <row r="3" spans="1:15" ht="15" customHeight="1">
      <c r="A3" s="434"/>
      <c r="B3" s="435" t="s">
        <v>75</v>
      </c>
      <c r="C3" s="435"/>
      <c r="D3" s="435"/>
      <c r="E3" s="435"/>
      <c r="F3" s="435"/>
      <c r="G3" s="435" t="s">
        <v>76</v>
      </c>
      <c r="H3" s="435"/>
      <c r="I3" s="435"/>
      <c r="J3" s="435"/>
      <c r="K3" s="436"/>
    </row>
    <row r="4" spans="1:15" ht="12.6" customHeight="1">
      <c r="A4" s="434"/>
      <c r="B4" s="435" t="s">
        <v>111</v>
      </c>
      <c r="C4" s="435"/>
      <c r="D4" s="435"/>
      <c r="E4" s="435" t="s">
        <v>117</v>
      </c>
      <c r="F4" s="435"/>
      <c r="G4" s="435" t="s">
        <v>112</v>
      </c>
      <c r="H4" s="435"/>
      <c r="I4" s="435"/>
      <c r="J4" s="435" t="s">
        <v>117</v>
      </c>
      <c r="K4" s="437"/>
    </row>
    <row r="5" spans="1:15" ht="27" customHeight="1">
      <c r="A5" s="434"/>
      <c r="B5" s="205">
        <v>2023</v>
      </c>
      <c r="C5" s="205">
        <v>2022</v>
      </c>
      <c r="D5" s="205" t="s">
        <v>170</v>
      </c>
      <c r="E5" s="205">
        <v>2023</v>
      </c>
      <c r="F5" s="205">
        <v>2022</v>
      </c>
      <c r="G5" s="205">
        <v>2023</v>
      </c>
      <c r="H5" s="205">
        <v>2022</v>
      </c>
      <c r="I5" s="205" t="s">
        <v>170</v>
      </c>
      <c r="J5" s="205">
        <v>2023</v>
      </c>
      <c r="K5" s="206">
        <v>2022</v>
      </c>
      <c r="L5" s="105"/>
    </row>
    <row r="6" spans="1:15">
      <c r="A6" s="20" t="s">
        <v>55</v>
      </c>
      <c r="B6" s="228">
        <v>20674</v>
      </c>
      <c r="C6" s="271">
        <v>18952</v>
      </c>
      <c r="D6" s="220">
        <v>109.08611228366399</v>
      </c>
      <c r="E6" s="220">
        <v>0.2</v>
      </c>
      <c r="F6" s="286">
        <v>0.1</v>
      </c>
      <c r="G6" s="228">
        <v>36502</v>
      </c>
      <c r="H6" s="271">
        <v>45407</v>
      </c>
      <c r="I6" s="220">
        <v>80.388486356729146</v>
      </c>
      <c r="J6" s="220">
        <v>0.1</v>
      </c>
      <c r="K6" s="286">
        <v>0.2</v>
      </c>
    </row>
    <row r="7" spans="1:15">
      <c r="A7" s="161" t="s">
        <v>150</v>
      </c>
      <c r="B7" s="228">
        <v>640</v>
      </c>
      <c r="C7" s="228">
        <v>560</v>
      </c>
      <c r="D7" s="220">
        <v>114.28571428571429</v>
      </c>
      <c r="E7" s="220">
        <v>0.1</v>
      </c>
      <c r="F7" s="220">
        <v>0.1</v>
      </c>
      <c r="G7" s="228">
        <v>4725</v>
      </c>
      <c r="H7" s="241">
        <v>3924</v>
      </c>
      <c r="I7" s="220">
        <v>120.41284403669724</v>
      </c>
      <c r="J7" s="220">
        <v>0.3</v>
      </c>
      <c r="K7" s="220">
        <v>0.2</v>
      </c>
    </row>
    <row r="8" spans="1:15">
      <c r="A8" s="18" t="s">
        <v>56</v>
      </c>
      <c r="B8" s="228">
        <v>3376</v>
      </c>
      <c r="C8" s="228">
        <v>3484</v>
      </c>
      <c r="D8" s="220">
        <v>96.900114810562556</v>
      </c>
      <c r="E8" s="220">
        <v>0.5</v>
      </c>
      <c r="F8" s="220">
        <v>0.5</v>
      </c>
      <c r="G8" s="228">
        <v>1379</v>
      </c>
      <c r="H8" s="228">
        <v>663</v>
      </c>
      <c r="I8" s="220" t="s">
        <v>228</v>
      </c>
      <c r="J8" s="220">
        <v>0.2</v>
      </c>
      <c r="K8" s="220">
        <v>0.1</v>
      </c>
    </row>
    <row r="9" spans="1:15">
      <c r="A9" s="18" t="s">
        <v>57</v>
      </c>
      <c r="B9" s="228">
        <v>592</v>
      </c>
      <c r="C9" s="228">
        <v>639</v>
      </c>
      <c r="D9" s="220">
        <v>92.644757433489829</v>
      </c>
      <c r="E9" s="220">
        <v>0.1</v>
      </c>
      <c r="F9" s="220">
        <v>0.1</v>
      </c>
      <c r="G9" s="228">
        <v>976</v>
      </c>
      <c r="H9" s="228">
        <v>1184</v>
      </c>
      <c r="I9" s="220">
        <v>82.432432432432435</v>
      </c>
      <c r="J9" s="220">
        <v>0</v>
      </c>
      <c r="K9" s="220">
        <v>0.1</v>
      </c>
    </row>
    <row r="10" spans="1:15">
      <c r="A10" s="18" t="s">
        <v>58</v>
      </c>
      <c r="B10" s="228">
        <v>2022</v>
      </c>
      <c r="C10" s="228">
        <v>2084</v>
      </c>
      <c r="D10" s="220">
        <v>97.024952015355083</v>
      </c>
      <c r="E10" s="220">
        <v>0.2</v>
      </c>
      <c r="F10" s="220">
        <v>0.2</v>
      </c>
      <c r="G10" s="228">
        <v>6546</v>
      </c>
      <c r="H10" s="228">
        <v>8122</v>
      </c>
      <c r="I10" s="220">
        <v>80.595912336862838</v>
      </c>
      <c r="J10" s="220">
        <v>0.2</v>
      </c>
      <c r="K10" s="220">
        <v>0.2</v>
      </c>
    </row>
    <row r="11" spans="1:15">
      <c r="A11" s="18" t="s">
        <v>59</v>
      </c>
      <c r="B11" s="228">
        <v>115</v>
      </c>
      <c r="C11" s="228">
        <v>72</v>
      </c>
      <c r="D11" s="220">
        <v>159.72222222222223</v>
      </c>
      <c r="E11" s="220">
        <v>0</v>
      </c>
      <c r="F11" s="220">
        <v>0</v>
      </c>
      <c r="G11" s="228">
        <v>2559</v>
      </c>
      <c r="H11" s="228">
        <v>4974</v>
      </c>
      <c r="I11" s="220">
        <v>51.447527141133897</v>
      </c>
      <c r="J11" s="220">
        <v>0.3</v>
      </c>
      <c r="K11" s="220">
        <v>0.6</v>
      </c>
    </row>
    <row r="12" spans="1:15">
      <c r="A12" s="18" t="s">
        <v>60</v>
      </c>
      <c r="B12" s="228">
        <v>431</v>
      </c>
      <c r="C12" s="228">
        <v>670</v>
      </c>
      <c r="D12" s="220">
        <v>64.328358208955223</v>
      </c>
      <c r="E12" s="220">
        <v>0</v>
      </c>
      <c r="F12" s="220">
        <v>0.1</v>
      </c>
      <c r="G12" s="228">
        <v>733</v>
      </c>
      <c r="H12" s="228">
        <v>1134</v>
      </c>
      <c r="I12" s="220">
        <v>64.638447971781304</v>
      </c>
      <c r="J12" s="220">
        <v>0</v>
      </c>
      <c r="K12" s="220">
        <v>0.1</v>
      </c>
    </row>
    <row r="13" spans="1:15">
      <c r="A13" s="18" t="s">
        <v>61</v>
      </c>
      <c r="B13" s="228">
        <v>959</v>
      </c>
      <c r="C13" s="228">
        <v>303</v>
      </c>
      <c r="D13" s="220">
        <v>316.50165016501654</v>
      </c>
      <c r="E13" s="220">
        <v>0.1</v>
      </c>
      <c r="F13" s="220">
        <v>0</v>
      </c>
      <c r="G13" s="228">
        <v>612</v>
      </c>
      <c r="H13" s="228">
        <v>2408</v>
      </c>
      <c r="I13" s="220">
        <v>25.41528239202658</v>
      </c>
      <c r="J13" s="220">
        <v>0</v>
      </c>
      <c r="K13" s="220">
        <v>0.1</v>
      </c>
    </row>
    <row r="14" spans="1:15">
      <c r="A14" s="18" t="s">
        <v>151</v>
      </c>
      <c r="B14" s="228">
        <v>1170</v>
      </c>
      <c r="C14" s="228">
        <v>1405</v>
      </c>
      <c r="D14" s="220">
        <v>83.27402135231317</v>
      </c>
      <c r="E14" s="220">
        <v>0.1</v>
      </c>
      <c r="F14" s="220">
        <v>0.2</v>
      </c>
      <c r="G14" s="228">
        <v>12164</v>
      </c>
      <c r="H14" s="228">
        <v>12711</v>
      </c>
      <c r="I14" s="220">
        <v>95.69664070490127</v>
      </c>
      <c r="J14" s="220">
        <v>0.5</v>
      </c>
      <c r="K14" s="220">
        <v>0.5</v>
      </c>
      <c r="O14" s="220"/>
    </row>
    <row r="15" spans="1:15">
      <c r="A15" s="18" t="s">
        <v>62</v>
      </c>
      <c r="B15" s="228">
        <v>318</v>
      </c>
      <c r="C15" s="228">
        <v>279</v>
      </c>
      <c r="D15" s="220">
        <v>113.97849462365592</v>
      </c>
      <c r="E15" s="220">
        <v>0</v>
      </c>
      <c r="F15" s="220">
        <v>0</v>
      </c>
      <c r="G15" s="228">
        <v>1080</v>
      </c>
      <c r="H15" s="228">
        <v>488</v>
      </c>
      <c r="I15" s="220" t="s">
        <v>229</v>
      </c>
      <c r="J15" s="220">
        <v>0.1</v>
      </c>
      <c r="K15" s="220">
        <v>0</v>
      </c>
    </row>
    <row r="16" spans="1:15" ht="14.25" customHeight="1">
      <c r="A16" s="18" t="s">
        <v>63</v>
      </c>
      <c r="B16" s="228">
        <v>3570</v>
      </c>
      <c r="C16" s="228">
        <v>2979</v>
      </c>
      <c r="D16" s="220">
        <v>119.83887210473314</v>
      </c>
      <c r="E16" s="220">
        <v>0.5</v>
      </c>
      <c r="F16" s="220">
        <v>0.4</v>
      </c>
      <c r="G16" s="228">
        <v>592</v>
      </c>
      <c r="H16" s="228">
        <v>812</v>
      </c>
      <c r="I16" s="220">
        <v>72.906403940886705</v>
      </c>
      <c r="J16" s="220">
        <v>0.1</v>
      </c>
      <c r="K16" s="220">
        <v>0.1</v>
      </c>
    </row>
    <row r="17" spans="1:14" ht="14.25" customHeight="1">
      <c r="A17" s="18" t="s">
        <v>64</v>
      </c>
      <c r="B17" s="228">
        <v>213</v>
      </c>
      <c r="C17" s="228">
        <v>286</v>
      </c>
      <c r="D17" s="220">
        <v>74.47552447552448</v>
      </c>
      <c r="E17" s="220">
        <v>0</v>
      </c>
      <c r="F17" s="220">
        <v>0.1</v>
      </c>
      <c r="G17" s="228">
        <v>71</v>
      </c>
      <c r="H17" s="228">
        <v>169</v>
      </c>
      <c r="I17" s="220">
        <v>42.011834319526628</v>
      </c>
      <c r="J17" s="220">
        <v>0</v>
      </c>
      <c r="K17" s="220">
        <v>0</v>
      </c>
    </row>
    <row r="18" spans="1:14" ht="14.25" customHeight="1">
      <c r="A18" s="18" t="s">
        <v>65</v>
      </c>
      <c r="B18" s="228">
        <v>81</v>
      </c>
      <c r="C18" s="228">
        <v>175</v>
      </c>
      <c r="D18" s="220">
        <v>46.285714285714285</v>
      </c>
      <c r="E18" s="220">
        <v>0.2</v>
      </c>
      <c r="F18" s="220">
        <v>0.5</v>
      </c>
      <c r="G18" s="228">
        <v>1232</v>
      </c>
      <c r="H18" s="228">
        <v>2398</v>
      </c>
      <c r="I18" s="220">
        <v>51.376146788990823</v>
      </c>
      <c r="J18" s="220">
        <v>0.3</v>
      </c>
      <c r="K18" s="220">
        <v>0.5</v>
      </c>
    </row>
    <row r="19" spans="1:14" ht="14.25" customHeight="1">
      <c r="A19" s="18" t="s">
        <v>66</v>
      </c>
      <c r="B19" s="228">
        <v>2611</v>
      </c>
      <c r="C19" s="228">
        <v>1758</v>
      </c>
      <c r="D19" s="220">
        <v>148.52104664391356</v>
      </c>
      <c r="E19" s="220">
        <v>0.3</v>
      </c>
      <c r="F19" s="220">
        <v>0.2</v>
      </c>
      <c r="G19" s="228">
        <v>433</v>
      </c>
      <c r="H19" s="228">
        <v>277</v>
      </c>
      <c r="I19" s="220">
        <v>156.31768953068593</v>
      </c>
      <c r="J19" s="220">
        <v>0</v>
      </c>
      <c r="K19" s="220">
        <v>0</v>
      </c>
    </row>
    <row r="20" spans="1:14" ht="14.25" customHeight="1">
      <c r="A20" s="18" t="s">
        <v>67</v>
      </c>
      <c r="B20" s="228">
        <v>2961</v>
      </c>
      <c r="C20" s="228">
        <v>2877</v>
      </c>
      <c r="D20" s="220">
        <v>102.91970802919708</v>
      </c>
      <c r="E20" s="220">
        <v>0.5</v>
      </c>
      <c r="F20" s="220">
        <v>0.4</v>
      </c>
      <c r="G20" s="228">
        <v>407</v>
      </c>
      <c r="H20" s="228">
        <v>434</v>
      </c>
      <c r="I20" s="220">
        <v>93.778801843317979</v>
      </c>
      <c r="J20" s="220">
        <v>0.1</v>
      </c>
      <c r="K20" s="220">
        <v>0.1</v>
      </c>
    </row>
    <row r="21" spans="1:14" ht="14.25" customHeight="1">
      <c r="A21" s="18" t="s">
        <v>68</v>
      </c>
      <c r="B21" s="228">
        <v>524</v>
      </c>
      <c r="C21" s="228">
        <v>427</v>
      </c>
      <c r="D21" s="220">
        <v>122.71662763466044</v>
      </c>
      <c r="E21" s="220">
        <v>0</v>
      </c>
      <c r="F21" s="220">
        <v>0</v>
      </c>
      <c r="G21" s="228">
        <v>2453</v>
      </c>
      <c r="H21" s="228">
        <v>4089</v>
      </c>
      <c r="I21" s="220">
        <v>59.990217657128881</v>
      </c>
      <c r="J21" s="220">
        <v>0</v>
      </c>
      <c r="K21" s="220">
        <v>0.1</v>
      </c>
    </row>
    <row r="22" spans="1:14" ht="14.25" customHeight="1">
      <c r="A22" s="18" t="s">
        <v>152</v>
      </c>
      <c r="B22" s="222" t="s">
        <v>157</v>
      </c>
      <c r="C22" s="222" t="s">
        <v>157</v>
      </c>
      <c r="D22" s="222" t="s">
        <v>157</v>
      </c>
      <c r="E22" s="222" t="s">
        <v>157</v>
      </c>
      <c r="F22" s="222" t="s">
        <v>157</v>
      </c>
      <c r="G22" s="228">
        <v>305</v>
      </c>
      <c r="H22" s="228">
        <v>1253</v>
      </c>
      <c r="I22" s="220">
        <v>24.341580207501995</v>
      </c>
      <c r="J22" s="220">
        <v>0.1</v>
      </c>
      <c r="K22" s="220">
        <v>0.3</v>
      </c>
    </row>
    <row r="23" spans="1:14" ht="14.25" customHeight="1">
      <c r="A23" s="18" t="s">
        <v>70</v>
      </c>
      <c r="B23" s="228">
        <v>1081</v>
      </c>
      <c r="C23" s="228">
        <v>940</v>
      </c>
      <c r="D23" s="220">
        <v>115</v>
      </c>
      <c r="E23" s="220">
        <v>0.1</v>
      </c>
      <c r="F23" s="220">
        <v>0.1</v>
      </c>
      <c r="G23" s="228">
        <v>179</v>
      </c>
      <c r="H23" s="228">
        <v>356</v>
      </c>
      <c r="I23" s="220">
        <v>50.280898876404493</v>
      </c>
      <c r="J23" s="220">
        <v>0</v>
      </c>
      <c r="K23" s="220">
        <v>0</v>
      </c>
    </row>
    <row r="24" spans="1:14">
      <c r="A24" s="18" t="s">
        <v>71</v>
      </c>
      <c r="B24" s="228">
        <v>1</v>
      </c>
      <c r="C24" s="228">
        <v>1</v>
      </c>
      <c r="D24" s="220">
        <v>100</v>
      </c>
      <c r="E24" s="220">
        <v>0</v>
      </c>
      <c r="F24" s="220">
        <v>0</v>
      </c>
      <c r="G24" s="222" t="s">
        <v>157</v>
      </c>
      <c r="H24" s="228" t="s">
        <v>157</v>
      </c>
      <c r="I24" s="222" t="s">
        <v>157</v>
      </c>
      <c r="J24" s="222" t="s">
        <v>157</v>
      </c>
      <c r="K24" s="220" t="s">
        <v>157</v>
      </c>
      <c r="L24" s="133"/>
      <c r="M24" s="133"/>
    </row>
    <row r="25" spans="1:14">
      <c r="A25" s="15" t="s">
        <v>72</v>
      </c>
      <c r="B25" s="230">
        <v>9</v>
      </c>
      <c r="C25" s="230">
        <v>13</v>
      </c>
      <c r="D25" s="223">
        <v>69.230769230769226</v>
      </c>
      <c r="E25" s="223">
        <v>0</v>
      </c>
      <c r="F25" s="223">
        <v>0</v>
      </c>
      <c r="G25" s="230">
        <v>56</v>
      </c>
      <c r="H25" s="230">
        <v>11</v>
      </c>
      <c r="I25" s="223" t="s">
        <v>230</v>
      </c>
      <c r="J25" s="223">
        <v>0</v>
      </c>
      <c r="K25" s="223">
        <v>0</v>
      </c>
      <c r="L25" s="133"/>
      <c r="M25" s="133"/>
    </row>
    <row r="26" spans="1:14">
      <c r="A26" s="18"/>
      <c r="B26" s="228"/>
      <c r="C26" s="228"/>
      <c r="D26" s="220"/>
      <c r="E26" s="220"/>
      <c r="F26" s="220"/>
      <c r="G26" s="228"/>
      <c r="H26" s="228"/>
      <c r="I26" s="220"/>
      <c r="J26" s="220"/>
      <c r="K26" s="220"/>
      <c r="L26" s="133"/>
      <c r="M26" s="133"/>
    </row>
    <row r="27" spans="1:14">
      <c r="A27" s="105"/>
      <c r="B27" s="249"/>
      <c r="C27" s="249"/>
      <c r="D27" s="249"/>
      <c r="E27" s="249"/>
      <c r="F27" s="249"/>
      <c r="G27" s="107"/>
      <c r="H27" s="104"/>
      <c r="I27" s="104"/>
      <c r="J27" s="104"/>
      <c r="K27" s="103" t="s">
        <v>116</v>
      </c>
      <c r="L27" s="133"/>
      <c r="M27" s="133"/>
    </row>
    <row r="28" spans="1:14">
      <c r="A28" s="434"/>
      <c r="B28" s="435" t="s">
        <v>43</v>
      </c>
      <c r="C28" s="435"/>
      <c r="D28" s="438"/>
      <c r="E28" s="438"/>
      <c r="F28" s="438"/>
      <c r="G28" s="435" t="s">
        <v>77</v>
      </c>
      <c r="H28" s="435"/>
      <c r="I28" s="438"/>
      <c r="J28" s="438"/>
      <c r="K28" s="439"/>
      <c r="L28" s="133"/>
      <c r="M28" s="133"/>
    </row>
    <row r="29" spans="1:14">
      <c r="A29" s="434"/>
      <c r="B29" s="435" t="s">
        <v>111</v>
      </c>
      <c r="C29" s="435"/>
      <c r="D29" s="435"/>
      <c r="E29" s="435" t="s">
        <v>117</v>
      </c>
      <c r="F29" s="435"/>
      <c r="G29" s="435" t="s">
        <v>112</v>
      </c>
      <c r="H29" s="435"/>
      <c r="I29" s="435"/>
      <c r="J29" s="435" t="s">
        <v>117</v>
      </c>
      <c r="K29" s="437"/>
      <c r="L29" s="133"/>
      <c r="M29" s="204"/>
      <c r="N29" s="105"/>
    </row>
    <row r="30" spans="1:14" ht="22.5">
      <c r="A30" s="434"/>
      <c r="B30" s="211">
        <v>2023</v>
      </c>
      <c r="C30" s="211">
        <v>2022</v>
      </c>
      <c r="D30" s="211" t="s">
        <v>170</v>
      </c>
      <c r="E30" s="211">
        <v>2023</v>
      </c>
      <c r="F30" s="211">
        <v>2022</v>
      </c>
      <c r="G30" s="211">
        <v>2023</v>
      </c>
      <c r="H30" s="211">
        <v>2022</v>
      </c>
      <c r="I30" s="211" t="s">
        <v>170</v>
      </c>
      <c r="J30" s="211">
        <v>2023</v>
      </c>
      <c r="K30" s="212">
        <v>2022</v>
      </c>
      <c r="L30" s="133"/>
      <c r="M30" s="204"/>
      <c r="N30" s="105"/>
    </row>
    <row r="31" spans="1:14">
      <c r="A31" s="108" t="s">
        <v>55</v>
      </c>
      <c r="B31" s="228">
        <v>1589</v>
      </c>
      <c r="C31" s="241">
        <v>1400</v>
      </c>
      <c r="D31" s="220">
        <v>113.5</v>
      </c>
      <c r="E31" s="220">
        <v>0</v>
      </c>
      <c r="F31" s="220">
        <v>0</v>
      </c>
      <c r="G31" s="228">
        <v>38719</v>
      </c>
      <c r="H31" s="241">
        <v>32711</v>
      </c>
      <c r="I31" s="220">
        <v>118.36691021368958</v>
      </c>
      <c r="J31" s="220">
        <v>1.8</v>
      </c>
      <c r="K31" s="220">
        <v>1.5</v>
      </c>
      <c r="L31" s="133"/>
      <c r="M31" s="167"/>
      <c r="N31" s="105"/>
    </row>
    <row r="32" spans="1:14">
      <c r="A32" s="66" t="s">
        <v>56</v>
      </c>
      <c r="B32" s="228">
        <v>35</v>
      </c>
      <c r="C32" s="228">
        <v>120</v>
      </c>
      <c r="D32" s="220">
        <v>29.166666666666668</v>
      </c>
      <c r="E32" s="220">
        <v>0.1</v>
      </c>
      <c r="F32" s="220">
        <v>0.2</v>
      </c>
      <c r="G32" s="228">
        <v>681</v>
      </c>
      <c r="H32" s="228">
        <v>1750</v>
      </c>
      <c r="I32" s="220">
        <v>38.914285714285711</v>
      </c>
      <c r="J32" s="220">
        <v>0.4</v>
      </c>
      <c r="K32" s="220">
        <v>0.8</v>
      </c>
      <c r="L32" s="133"/>
      <c r="M32" s="71"/>
      <c r="N32" s="105"/>
    </row>
    <row r="33" spans="1:14">
      <c r="A33" s="66" t="s">
        <v>57</v>
      </c>
      <c r="B33" s="228">
        <v>15</v>
      </c>
      <c r="C33" s="228">
        <v>9</v>
      </c>
      <c r="D33" s="220">
        <v>166.66666666666669</v>
      </c>
      <c r="E33" s="220">
        <v>0</v>
      </c>
      <c r="F33" s="220">
        <v>0</v>
      </c>
      <c r="G33" s="222" t="s">
        <v>157</v>
      </c>
      <c r="H33" s="228" t="s">
        <v>157</v>
      </c>
      <c r="I33" s="222" t="s">
        <v>157</v>
      </c>
      <c r="J33" s="222" t="s">
        <v>157</v>
      </c>
      <c r="K33" s="222" t="s">
        <v>157</v>
      </c>
      <c r="L33" s="133"/>
      <c r="M33" s="71"/>
      <c r="N33" s="105"/>
    </row>
    <row r="34" spans="1:14">
      <c r="A34" s="66" t="s">
        <v>58</v>
      </c>
      <c r="B34" s="228">
        <v>931</v>
      </c>
      <c r="C34" s="228">
        <v>217</v>
      </c>
      <c r="D34" s="220" t="s">
        <v>231</v>
      </c>
      <c r="E34" s="220">
        <v>0.3</v>
      </c>
      <c r="F34" s="220">
        <v>0.1</v>
      </c>
      <c r="G34" s="228">
        <v>9482</v>
      </c>
      <c r="H34" s="228">
        <v>8020</v>
      </c>
      <c r="I34" s="220">
        <v>118.22942643391521</v>
      </c>
      <c r="J34" s="220">
        <v>11.4</v>
      </c>
      <c r="K34" s="220">
        <v>7.6</v>
      </c>
      <c r="L34" s="133"/>
      <c r="M34" s="71"/>
      <c r="N34" s="105"/>
    </row>
    <row r="35" spans="1:14">
      <c r="A35" s="66" t="s">
        <v>59</v>
      </c>
      <c r="B35" s="228">
        <v>35</v>
      </c>
      <c r="C35" s="228">
        <v>13</v>
      </c>
      <c r="D35" s="220" t="s">
        <v>232</v>
      </c>
      <c r="E35" s="220">
        <v>0</v>
      </c>
      <c r="F35" s="220">
        <v>0</v>
      </c>
      <c r="G35" s="222" t="s">
        <v>157</v>
      </c>
      <c r="H35" s="228" t="s">
        <v>157</v>
      </c>
      <c r="I35" s="222" t="s">
        <v>157</v>
      </c>
      <c r="J35" s="222" t="s">
        <v>157</v>
      </c>
      <c r="K35" s="222" t="s">
        <v>157</v>
      </c>
      <c r="L35" s="133"/>
      <c r="M35" s="71"/>
      <c r="N35" s="105"/>
    </row>
    <row r="36" spans="1:14">
      <c r="A36" s="66" t="s">
        <v>60</v>
      </c>
      <c r="B36" s="228">
        <v>4</v>
      </c>
      <c r="C36" s="228">
        <v>3</v>
      </c>
      <c r="D36" s="220">
        <v>133.33333333333334</v>
      </c>
      <c r="E36" s="220">
        <v>0</v>
      </c>
      <c r="F36" s="220">
        <v>0</v>
      </c>
      <c r="G36" s="228">
        <v>27</v>
      </c>
      <c r="H36" s="228">
        <v>20</v>
      </c>
      <c r="I36" s="220">
        <v>135</v>
      </c>
      <c r="J36" s="220">
        <v>0.1</v>
      </c>
      <c r="K36" s="220">
        <v>0.1</v>
      </c>
      <c r="L36" s="133"/>
      <c r="M36" s="71"/>
      <c r="N36" s="105"/>
    </row>
    <row r="37" spans="1:14">
      <c r="A37" s="66" t="s">
        <v>61</v>
      </c>
      <c r="B37" s="228">
        <v>87</v>
      </c>
      <c r="C37" s="228">
        <v>87</v>
      </c>
      <c r="D37" s="220">
        <v>100</v>
      </c>
      <c r="E37" s="220">
        <v>0</v>
      </c>
      <c r="F37" s="220">
        <v>0</v>
      </c>
      <c r="G37" s="228">
        <v>49</v>
      </c>
      <c r="H37" s="228">
        <v>336</v>
      </c>
      <c r="I37" s="220">
        <v>14.583333333333334</v>
      </c>
      <c r="J37" s="220">
        <v>0.2</v>
      </c>
      <c r="K37" s="220">
        <v>1.1000000000000001</v>
      </c>
      <c r="L37" s="131"/>
      <c r="M37" s="71"/>
      <c r="N37" s="105"/>
    </row>
    <row r="38" spans="1:14">
      <c r="A38" s="18" t="s">
        <v>151</v>
      </c>
      <c r="B38" s="228">
        <v>6</v>
      </c>
      <c r="C38" s="228">
        <v>9</v>
      </c>
      <c r="D38" s="220">
        <v>66.666666666666671</v>
      </c>
      <c r="E38" s="220">
        <v>0</v>
      </c>
      <c r="F38" s="220">
        <v>0</v>
      </c>
      <c r="G38" s="228">
        <v>3961</v>
      </c>
      <c r="H38" s="228">
        <v>3464</v>
      </c>
      <c r="I38" s="220">
        <v>114.34757505773672</v>
      </c>
      <c r="J38" s="220">
        <v>9.6</v>
      </c>
      <c r="K38" s="220">
        <v>7.8</v>
      </c>
      <c r="L38" s="131"/>
      <c r="M38" s="18"/>
      <c r="N38" s="105"/>
    </row>
    <row r="39" spans="1:14">
      <c r="A39" s="66" t="s">
        <v>62</v>
      </c>
      <c r="B39" s="228">
        <v>6</v>
      </c>
      <c r="C39" s="228">
        <v>2</v>
      </c>
      <c r="D39" s="220" t="s">
        <v>233</v>
      </c>
      <c r="E39" s="220">
        <v>0</v>
      </c>
      <c r="F39" s="220">
        <v>0</v>
      </c>
      <c r="G39" s="228">
        <v>8762</v>
      </c>
      <c r="H39" s="228">
        <v>7327</v>
      </c>
      <c r="I39" s="220">
        <v>119.58509621946227</v>
      </c>
      <c r="J39" s="220">
        <v>4.0999999999999996</v>
      </c>
      <c r="K39" s="220">
        <v>3.2</v>
      </c>
      <c r="L39" s="133"/>
      <c r="M39" s="71"/>
      <c r="N39" s="105"/>
    </row>
    <row r="40" spans="1:14">
      <c r="A40" s="66" t="s">
        <v>63</v>
      </c>
      <c r="B40" s="228">
        <v>13</v>
      </c>
      <c r="C40" s="228">
        <v>165</v>
      </c>
      <c r="D40" s="220">
        <v>7.8787878787878789</v>
      </c>
      <c r="E40" s="220">
        <v>0</v>
      </c>
      <c r="F40" s="220">
        <v>0.2</v>
      </c>
      <c r="G40" s="228">
        <v>1731</v>
      </c>
      <c r="H40" s="228">
        <v>1804</v>
      </c>
      <c r="I40" s="220">
        <v>95.953436807095343</v>
      </c>
      <c r="J40" s="220">
        <v>0.6</v>
      </c>
      <c r="K40" s="220">
        <v>0.6</v>
      </c>
      <c r="M40" s="71"/>
      <c r="N40" s="105"/>
    </row>
    <row r="41" spans="1:14">
      <c r="A41" s="71" t="s">
        <v>64</v>
      </c>
      <c r="B41" s="228">
        <v>25</v>
      </c>
      <c r="C41" s="228">
        <v>11</v>
      </c>
      <c r="D41" s="220" t="s">
        <v>234</v>
      </c>
      <c r="E41" s="220">
        <v>0</v>
      </c>
      <c r="F41" s="220">
        <v>0</v>
      </c>
      <c r="G41" s="222" t="s">
        <v>157</v>
      </c>
      <c r="H41" s="228" t="s">
        <v>157</v>
      </c>
      <c r="I41" s="222" t="s">
        <v>157</v>
      </c>
      <c r="J41" s="222" t="s">
        <v>157</v>
      </c>
      <c r="K41" s="222" t="s">
        <v>157</v>
      </c>
      <c r="M41" s="71"/>
      <c r="N41" s="105"/>
    </row>
    <row r="42" spans="1:14" ht="12" customHeight="1">
      <c r="A42" s="66" t="s">
        <v>65</v>
      </c>
      <c r="B42" s="228">
        <v>329</v>
      </c>
      <c r="C42" s="228">
        <v>565</v>
      </c>
      <c r="D42" s="220">
        <v>58.230088495575217</v>
      </c>
      <c r="E42" s="220">
        <v>0.2</v>
      </c>
      <c r="F42" s="220">
        <v>0.4</v>
      </c>
      <c r="G42" s="222" t="s">
        <v>157</v>
      </c>
      <c r="H42" s="228" t="s">
        <v>157</v>
      </c>
      <c r="I42" s="222" t="s">
        <v>157</v>
      </c>
      <c r="J42" s="222" t="s">
        <v>157</v>
      </c>
      <c r="K42" s="222" t="s">
        <v>157</v>
      </c>
      <c r="M42" s="71"/>
      <c r="N42" s="105"/>
    </row>
    <row r="43" spans="1:14">
      <c r="A43" s="66" t="s">
        <v>66</v>
      </c>
      <c r="B43" s="228">
        <v>77</v>
      </c>
      <c r="C43" s="222">
        <v>23</v>
      </c>
      <c r="D43" s="222" t="s">
        <v>192</v>
      </c>
      <c r="E43" s="220">
        <v>0.1</v>
      </c>
      <c r="F43" s="222">
        <v>0</v>
      </c>
      <c r="G43" s="222">
        <v>3</v>
      </c>
      <c r="H43" s="222">
        <v>27</v>
      </c>
      <c r="I43" s="222">
        <v>11.111111111111111</v>
      </c>
      <c r="J43" s="222">
        <v>0</v>
      </c>
      <c r="K43" s="220">
        <v>0</v>
      </c>
      <c r="M43" s="71"/>
      <c r="N43" s="105"/>
    </row>
    <row r="44" spans="1:14">
      <c r="A44" s="66" t="s">
        <v>67</v>
      </c>
      <c r="B44" s="228">
        <v>1</v>
      </c>
      <c r="C44" s="222" t="s">
        <v>157</v>
      </c>
      <c r="D44" s="222" t="s">
        <v>157</v>
      </c>
      <c r="E44" s="220">
        <v>0</v>
      </c>
      <c r="F44" s="222" t="s">
        <v>157</v>
      </c>
      <c r="G44" s="228">
        <v>12374</v>
      </c>
      <c r="H44" s="222">
        <v>7634</v>
      </c>
      <c r="I44" s="220">
        <v>162.09064710505632</v>
      </c>
      <c r="J44" s="220">
        <v>2</v>
      </c>
      <c r="K44" s="220">
        <v>1.2</v>
      </c>
      <c r="M44" s="71"/>
      <c r="N44" s="105"/>
    </row>
    <row r="45" spans="1:14">
      <c r="A45" s="66" t="s">
        <v>68</v>
      </c>
      <c r="B45" s="228">
        <v>25</v>
      </c>
      <c r="C45" s="228">
        <v>148</v>
      </c>
      <c r="D45" s="220">
        <v>16.891891891891891</v>
      </c>
      <c r="E45" s="220">
        <v>0</v>
      </c>
      <c r="F45" s="220">
        <v>0</v>
      </c>
      <c r="G45" s="222" t="s">
        <v>157</v>
      </c>
      <c r="H45" s="228" t="s">
        <v>157</v>
      </c>
      <c r="I45" s="222" t="s">
        <v>157</v>
      </c>
      <c r="J45" s="222" t="s">
        <v>157</v>
      </c>
      <c r="K45" s="222" t="s">
        <v>157</v>
      </c>
      <c r="M45" s="71"/>
      <c r="N45" s="105"/>
    </row>
    <row r="46" spans="1:14">
      <c r="A46" s="61" t="s">
        <v>70</v>
      </c>
      <c r="B46" s="226" t="s">
        <v>157</v>
      </c>
      <c r="C46" s="226">
        <v>28</v>
      </c>
      <c r="D46" s="226" t="s">
        <v>157</v>
      </c>
      <c r="E46" s="226" t="s">
        <v>157</v>
      </c>
      <c r="F46" s="226">
        <v>0</v>
      </c>
      <c r="G46" s="230">
        <v>1649</v>
      </c>
      <c r="H46" s="226">
        <v>2329</v>
      </c>
      <c r="I46" s="223">
        <v>70.802919708029194</v>
      </c>
      <c r="J46" s="223">
        <v>1.4</v>
      </c>
      <c r="K46" s="223">
        <v>1.7</v>
      </c>
      <c r="M46" s="71"/>
      <c r="N46" s="105"/>
    </row>
    <row r="47" spans="1:14">
      <c r="M47" s="105"/>
      <c r="N47" s="105"/>
    </row>
    <row r="48" spans="1:14">
      <c r="M48" s="105"/>
      <c r="N48" s="105"/>
    </row>
    <row r="49" spans="1:14">
      <c r="M49" s="105"/>
      <c r="N49" s="105"/>
    </row>
    <row r="50" spans="1:14">
      <c r="A50" s="106"/>
      <c r="B50" s="102"/>
      <c r="C50" s="102"/>
      <c r="D50" s="102"/>
      <c r="E50" s="102"/>
      <c r="F50" s="102"/>
      <c r="G50" s="104"/>
      <c r="H50" s="104"/>
      <c r="I50" s="104"/>
      <c r="J50" s="104"/>
      <c r="K50" s="103" t="s">
        <v>116</v>
      </c>
    </row>
    <row r="51" spans="1:14">
      <c r="A51" s="434"/>
      <c r="B51" s="435" t="s">
        <v>78</v>
      </c>
      <c r="C51" s="435"/>
      <c r="D51" s="438"/>
      <c r="E51" s="438"/>
      <c r="F51" s="438"/>
      <c r="G51" s="435" t="s">
        <v>46</v>
      </c>
      <c r="H51" s="435"/>
      <c r="I51" s="438"/>
      <c r="J51" s="438"/>
      <c r="K51" s="439"/>
    </row>
    <row r="52" spans="1:14">
      <c r="A52" s="434"/>
      <c r="B52" s="435" t="s">
        <v>111</v>
      </c>
      <c r="C52" s="435"/>
      <c r="D52" s="435"/>
      <c r="E52" s="435" t="s">
        <v>117</v>
      </c>
      <c r="F52" s="435"/>
      <c r="G52" s="435" t="s">
        <v>112</v>
      </c>
      <c r="H52" s="435"/>
      <c r="I52" s="435"/>
      <c r="J52" s="435" t="s">
        <v>117</v>
      </c>
      <c r="K52" s="437"/>
    </row>
    <row r="53" spans="1:14" ht="22.5">
      <c r="A53" s="434"/>
      <c r="B53" s="205">
        <v>2023</v>
      </c>
      <c r="C53" s="205">
        <v>2022</v>
      </c>
      <c r="D53" s="205" t="s">
        <v>170</v>
      </c>
      <c r="E53" s="205">
        <v>2023</v>
      </c>
      <c r="F53" s="205">
        <v>2022</v>
      </c>
      <c r="G53" s="205">
        <v>2023</v>
      </c>
      <c r="H53" s="205">
        <v>2022</v>
      </c>
      <c r="I53" s="205" t="s">
        <v>170</v>
      </c>
      <c r="J53" s="205">
        <v>2023</v>
      </c>
      <c r="K53" s="206">
        <v>2022</v>
      </c>
    </row>
    <row r="54" spans="1:14">
      <c r="A54" s="20" t="s">
        <v>55</v>
      </c>
      <c r="B54" s="130">
        <v>4389</v>
      </c>
      <c r="C54" s="9">
        <v>4966</v>
      </c>
      <c r="D54" s="133">
        <v>88.380990737011686</v>
      </c>
      <c r="E54" s="133">
        <v>0.1</v>
      </c>
      <c r="F54" s="133">
        <v>0.1</v>
      </c>
      <c r="G54" s="130">
        <v>569</v>
      </c>
      <c r="H54" s="9">
        <v>772</v>
      </c>
      <c r="I54" s="133">
        <v>73.704663212435236</v>
      </c>
      <c r="J54" s="133">
        <v>0.2</v>
      </c>
      <c r="K54" s="133">
        <v>0.2</v>
      </c>
    </row>
    <row r="55" spans="1:14">
      <c r="A55" s="161" t="s">
        <v>150</v>
      </c>
      <c r="B55" s="130">
        <v>110</v>
      </c>
      <c r="C55" s="130">
        <v>83</v>
      </c>
      <c r="D55" s="133">
        <v>132.53012048192772</v>
      </c>
      <c r="E55" s="133">
        <v>0</v>
      </c>
      <c r="F55" s="133">
        <v>0</v>
      </c>
      <c r="G55" s="131" t="s">
        <v>157</v>
      </c>
      <c r="H55" s="131" t="s">
        <v>157</v>
      </c>
      <c r="I55" s="131" t="s">
        <v>157</v>
      </c>
      <c r="J55" s="131" t="s">
        <v>157</v>
      </c>
      <c r="K55" s="131" t="s">
        <v>157</v>
      </c>
    </row>
    <row r="56" spans="1:14">
      <c r="A56" s="18" t="s">
        <v>56</v>
      </c>
      <c r="B56" s="130">
        <v>871</v>
      </c>
      <c r="C56" s="130">
        <v>850</v>
      </c>
      <c r="D56" s="133">
        <v>102.47058823529412</v>
      </c>
      <c r="E56" s="133">
        <v>0.3</v>
      </c>
      <c r="F56" s="133">
        <v>0.3</v>
      </c>
      <c r="G56" s="131" t="s">
        <v>157</v>
      </c>
      <c r="H56" s="131" t="s">
        <v>157</v>
      </c>
      <c r="I56" s="131" t="s">
        <v>157</v>
      </c>
      <c r="J56" s="131" t="s">
        <v>157</v>
      </c>
      <c r="K56" s="131" t="s">
        <v>157</v>
      </c>
    </row>
    <row r="57" spans="1:14">
      <c r="A57" s="18" t="s">
        <v>57</v>
      </c>
      <c r="B57" s="130">
        <v>316</v>
      </c>
      <c r="C57" s="130">
        <v>316</v>
      </c>
      <c r="D57" s="133">
        <v>100</v>
      </c>
      <c r="E57" s="133">
        <v>0.1</v>
      </c>
      <c r="F57" s="133">
        <v>0.1</v>
      </c>
      <c r="G57" s="131" t="s">
        <v>157</v>
      </c>
      <c r="H57" s="131" t="s">
        <v>157</v>
      </c>
      <c r="I57" s="131" t="s">
        <v>157</v>
      </c>
      <c r="J57" s="131" t="s">
        <v>157</v>
      </c>
      <c r="K57" s="131" t="s">
        <v>157</v>
      </c>
    </row>
    <row r="58" spans="1:14">
      <c r="A58" s="18" t="s">
        <v>58</v>
      </c>
      <c r="B58" s="130">
        <v>471</v>
      </c>
      <c r="C58" s="130">
        <v>328</v>
      </c>
      <c r="D58" s="133">
        <v>143.59756097560975</v>
      </c>
      <c r="E58" s="133">
        <v>0.1</v>
      </c>
      <c r="F58" s="133">
        <v>0.1</v>
      </c>
      <c r="G58" s="130">
        <v>118</v>
      </c>
      <c r="H58" s="130">
        <v>135</v>
      </c>
      <c r="I58" s="133">
        <v>87.407407407407405</v>
      </c>
      <c r="J58" s="133">
        <v>1.3</v>
      </c>
      <c r="K58" s="133">
        <v>1.7</v>
      </c>
    </row>
    <row r="59" spans="1:14">
      <c r="A59" s="18" t="s">
        <v>59</v>
      </c>
      <c r="B59" s="130">
        <v>55</v>
      </c>
      <c r="C59" s="130">
        <v>62</v>
      </c>
      <c r="D59" s="133">
        <v>88.709677419354833</v>
      </c>
      <c r="E59" s="133">
        <v>0</v>
      </c>
      <c r="F59" s="133">
        <v>0</v>
      </c>
      <c r="G59" s="130">
        <v>51</v>
      </c>
      <c r="H59" s="130">
        <v>97</v>
      </c>
      <c r="I59" s="133">
        <v>52.577319587628864</v>
      </c>
      <c r="J59" s="133">
        <v>0.1</v>
      </c>
      <c r="K59" s="133">
        <v>0.2</v>
      </c>
    </row>
    <row r="60" spans="1:14">
      <c r="A60" s="18" t="s">
        <v>60</v>
      </c>
      <c r="B60" s="130">
        <v>122</v>
      </c>
      <c r="C60" s="130">
        <v>139</v>
      </c>
      <c r="D60" s="133">
        <v>87.769784172661872</v>
      </c>
      <c r="E60" s="133">
        <v>0</v>
      </c>
      <c r="F60" s="133">
        <v>0</v>
      </c>
      <c r="G60" s="131" t="s">
        <v>157</v>
      </c>
      <c r="H60" s="131" t="s">
        <v>157</v>
      </c>
      <c r="I60" s="131" t="s">
        <v>157</v>
      </c>
      <c r="J60" s="131" t="s">
        <v>157</v>
      </c>
      <c r="K60" s="131" t="s">
        <v>157</v>
      </c>
    </row>
    <row r="61" spans="1:14">
      <c r="A61" s="18" t="s">
        <v>61</v>
      </c>
      <c r="B61" s="130">
        <v>32</v>
      </c>
      <c r="C61" s="130">
        <v>102</v>
      </c>
      <c r="D61" s="133">
        <v>31.372549019607842</v>
      </c>
      <c r="E61" s="133">
        <v>0</v>
      </c>
      <c r="F61" s="133">
        <v>0</v>
      </c>
      <c r="G61" s="130">
        <v>2</v>
      </c>
      <c r="H61" s="131">
        <v>1</v>
      </c>
      <c r="I61" s="133" t="s">
        <v>214</v>
      </c>
      <c r="J61" s="133">
        <v>0</v>
      </c>
      <c r="K61" s="131">
        <v>0</v>
      </c>
    </row>
    <row r="62" spans="1:14">
      <c r="A62" s="18" t="s">
        <v>151</v>
      </c>
      <c r="B62" s="130">
        <v>224</v>
      </c>
      <c r="C62" s="130">
        <v>188</v>
      </c>
      <c r="D62" s="133">
        <v>119.14893617021278</v>
      </c>
      <c r="E62" s="133">
        <v>0.1</v>
      </c>
      <c r="F62" s="133">
        <v>0.1</v>
      </c>
      <c r="G62" s="130">
        <v>13</v>
      </c>
      <c r="H62" s="131">
        <v>4</v>
      </c>
      <c r="I62" s="133" t="s">
        <v>192</v>
      </c>
      <c r="J62" s="133">
        <v>0.5</v>
      </c>
      <c r="K62" s="131">
        <v>0.2</v>
      </c>
    </row>
    <row r="63" spans="1:14">
      <c r="A63" s="18" t="s">
        <v>62</v>
      </c>
      <c r="B63" s="130">
        <v>280</v>
      </c>
      <c r="C63" s="130">
        <v>407</v>
      </c>
      <c r="D63" s="133">
        <v>68.796068796068795</v>
      </c>
      <c r="E63" s="133">
        <v>0.1</v>
      </c>
      <c r="F63" s="133">
        <v>0.1</v>
      </c>
      <c r="G63" s="131" t="s">
        <v>157</v>
      </c>
      <c r="H63" s="131" t="s">
        <v>157</v>
      </c>
      <c r="I63" s="131" t="s">
        <v>157</v>
      </c>
      <c r="J63" s="131" t="s">
        <v>157</v>
      </c>
      <c r="K63" s="131" t="s">
        <v>157</v>
      </c>
    </row>
    <row r="64" spans="1:14">
      <c r="A64" s="18" t="s">
        <v>63</v>
      </c>
      <c r="B64" s="130">
        <v>532</v>
      </c>
      <c r="C64" s="130">
        <v>739</v>
      </c>
      <c r="D64" s="133">
        <v>71.989174560216512</v>
      </c>
      <c r="E64" s="133">
        <v>0.3</v>
      </c>
      <c r="F64" s="133">
        <v>0.4</v>
      </c>
      <c r="G64" s="130">
        <v>2</v>
      </c>
      <c r="H64" s="130">
        <v>1</v>
      </c>
      <c r="I64" s="133" t="s">
        <v>214</v>
      </c>
      <c r="J64" s="133">
        <v>0.7</v>
      </c>
      <c r="K64" s="133">
        <v>0.3</v>
      </c>
    </row>
    <row r="65" spans="1:11">
      <c r="A65" s="18" t="s">
        <v>64</v>
      </c>
      <c r="B65" s="130">
        <v>55</v>
      </c>
      <c r="C65" s="130">
        <v>183</v>
      </c>
      <c r="D65" s="133">
        <v>30.05464480874317</v>
      </c>
      <c r="E65" s="133">
        <v>0</v>
      </c>
      <c r="F65" s="133">
        <v>0.1</v>
      </c>
      <c r="G65" s="130">
        <v>81</v>
      </c>
      <c r="H65" s="130">
        <v>36</v>
      </c>
      <c r="I65" s="133" t="s">
        <v>234</v>
      </c>
      <c r="J65" s="133">
        <v>0.1</v>
      </c>
      <c r="K65" s="133">
        <v>0.1</v>
      </c>
    </row>
    <row r="66" spans="1:11">
      <c r="A66" s="18" t="s">
        <v>65</v>
      </c>
      <c r="B66" s="130">
        <v>431</v>
      </c>
      <c r="C66" s="130">
        <v>719</v>
      </c>
      <c r="D66" s="133">
        <v>59.944367176634209</v>
      </c>
      <c r="E66" s="133">
        <v>0.3</v>
      </c>
      <c r="F66" s="133">
        <v>0.5</v>
      </c>
      <c r="G66" s="130">
        <v>287</v>
      </c>
      <c r="H66" s="130">
        <v>483</v>
      </c>
      <c r="I66" s="133">
        <v>59.420289855072461</v>
      </c>
      <c r="J66" s="133">
        <v>0.3</v>
      </c>
      <c r="K66" s="133">
        <v>0.5</v>
      </c>
    </row>
    <row r="67" spans="1:11">
      <c r="A67" s="18" t="s">
        <v>66</v>
      </c>
      <c r="B67" s="130">
        <v>267</v>
      </c>
      <c r="C67" s="130">
        <v>244</v>
      </c>
      <c r="D67" s="133">
        <v>109.42622950819673</v>
      </c>
      <c r="E67" s="133">
        <v>0.1</v>
      </c>
      <c r="F67" s="133">
        <v>0.1</v>
      </c>
      <c r="G67" s="131" t="s">
        <v>157</v>
      </c>
      <c r="H67" s="131" t="s">
        <v>157</v>
      </c>
      <c r="I67" s="131" t="s">
        <v>157</v>
      </c>
      <c r="J67" s="131" t="s">
        <v>157</v>
      </c>
      <c r="K67" s="131" t="s">
        <v>157</v>
      </c>
    </row>
    <row r="68" spans="1:11">
      <c r="A68" s="18" t="s">
        <v>67</v>
      </c>
      <c r="B68" s="130">
        <v>382</v>
      </c>
      <c r="C68" s="130">
        <v>432</v>
      </c>
      <c r="D68" s="133">
        <v>88.425925925925924</v>
      </c>
      <c r="E68" s="133">
        <v>0.2</v>
      </c>
      <c r="F68" s="133">
        <v>0.2</v>
      </c>
      <c r="G68" s="131" t="s">
        <v>157</v>
      </c>
      <c r="H68" s="131" t="s">
        <v>157</v>
      </c>
      <c r="I68" s="131" t="s">
        <v>157</v>
      </c>
      <c r="J68" s="131" t="s">
        <v>157</v>
      </c>
      <c r="K68" s="131" t="s">
        <v>157</v>
      </c>
    </row>
    <row r="69" spans="1:11">
      <c r="A69" s="18" t="s">
        <v>68</v>
      </c>
      <c r="B69" s="130">
        <v>68</v>
      </c>
      <c r="C69" s="130">
        <v>63</v>
      </c>
      <c r="D69" s="133">
        <v>107.93650793650794</v>
      </c>
      <c r="E69" s="133">
        <v>0</v>
      </c>
      <c r="F69" s="133">
        <v>0</v>
      </c>
      <c r="G69" s="130">
        <v>15</v>
      </c>
      <c r="H69" s="130">
        <v>15</v>
      </c>
      <c r="I69" s="133">
        <v>100</v>
      </c>
      <c r="J69" s="133">
        <v>0</v>
      </c>
      <c r="K69" s="133">
        <v>0</v>
      </c>
    </row>
    <row r="70" spans="1:11">
      <c r="A70" s="18" t="s">
        <v>152</v>
      </c>
      <c r="B70" s="130">
        <v>13</v>
      </c>
      <c r="C70" s="130">
        <v>10</v>
      </c>
      <c r="D70" s="133">
        <v>130</v>
      </c>
      <c r="E70" s="133">
        <v>0</v>
      </c>
      <c r="F70" s="133">
        <v>0</v>
      </c>
      <c r="G70" s="131" t="s">
        <v>157</v>
      </c>
      <c r="H70" s="131" t="s">
        <v>157</v>
      </c>
      <c r="I70" s="131" t="s">
        <v>157</v>
      </c>
      <c r="J70" s="131" t="s">
        <v>157</v>
      </c>
      <c r="K70" s="131" t="s">
        <v>157</v>
      </c>
    </row>
    <row r="71" spans="1:11">
      <c r="A71" s="18" t="s">
        <v>70</v>
      </c>
      <c r="B71" s="272">
        <v>149</v>
      </c>
      <c r="C71" s="272">
        <v>101</v>
      </c>
      <c r="D71" s="133">
        <v>147.52475247524751</v>
      </c>
      <c r="E71" s="133">
        <v>0.1</v>
      </c>
      <c r="F71" s="204">
        <v>0</v>
      </c>
      <c r="G71" s="131" t="s">
        <v>157</v>
      </c>
      <c r="H71" s="266" t="s">
        <v>157</v>
      </c>
      <c r="I71" s="131" t="s">
        <v>157</v>
      </c>
      <c r="J71" s="131" t="s">
        <v>157</v>
      </c>
      <c r="K71" s="266" t="s">
        <v>157</v>
      </c>
    </row>
    <row r="72" spans="1:11">
      <c r="A72" s="18" t="s">
        <v>71</v>
      </c>
      <c r="B72" s="272">
        <v>1</v>
      </c>
      <c r="C72" s="287" t="s">
        <v>157</v>
      </c>
      <c r="D72" s="131" t="s">
        <v>157</v>
      </c>
      <c r="E72" s="133">
        <v>0.2</v>
      </c>
      <c r="F72" s="131" t="s">
        <v>157</v>
      </c>
      <c r="G72" s="131" t="s">
        <v>157</v>
      </c>
      <c r="H72" s="131"/>
      <c r="I72" s="131" t="s">
        <v>157</v>
      </c>
      <c r="J72" s="131" t="s">
        <v>157</v>
      </c>
      <c r="K72" s="105" t="s">
        <v>157</v>
      </c>
    </row>
    <row r="73" spans="1:11">
      <c r="A73" s="15" t="s">
        <v>72</v>
      </c>
      <c r="B73" s="132">
        <v>10</v>
      </c>
      <c r="C73" s="288" t="s">
        <v>157</v>
      </c>
      <c r="D73" s="142" t="s">
        <v>157</v>
      </c>
      <c r="E73" s="159">
        <v>0.6</v>
      </c>
      <c r="F73" s="142" t="s">
        <v>157</v>
      </c>
      <c r="G73" s="142" t="s">
        <v>157</v>
      </c>
      <c r="H73" s="142"/>
      <c r="I73" s="142" t="s">
        <v>157</v>
      </c>
      <c r="J73" s="142" t="s">
        <v>157</v>
      </c>
      <c r="K73" s="289" t="s">
        <v>157</v>
      </c>
    </row>
    <row r="74" spans="1:11">
      <c r="A74" s="105"/>
    </row>
    <row r="78" spans="1:11" customFormat="1"/>
  </sheetData>
  <mergeCells count="22">
    <mergeCell ref="A51:A53"/>
    <mergeCell ref="B51:F51"/>
    <mergeCell ref="G51:K51"/>
    <mergeCell ref="B52:D52"/>
    <mergeCell ref="E52:F52"/>
    <mergeCell ref="G52:I52"/>
    <mergeCell ref="J52:K52"/>
    <mergeCell ref="A28:A30"/>
    <mergeCell ref="B28:F28"/>
    <mergeCell ref="G28:K28"/>
    <mergeCell ref="B29:D29"/>
    <mergeCell ref="E29:F29"/>
    <mergeCell ref="G29:I29"/>
    <mergeCell ref="J29:K29"/>
    <mergeCell ref="A1:K1"/>
    <mergeCell ref="A3:A5"/>
    <mergeCell ref="B3:F3"/>
    <mergeCell ref="G3:K3"/>
    <mergeCell ref="B4:D4"/>
    <mergeCell ref="E4:F4"/>
    <mergeCell ref="G4:I4"/>
    <mergeCell ref="J4:K4"/>
  </mergeCells>
  <pageMargins left="0.78740157480314965" right="0.59055118110236227" top="0.59055118110236227" bottom="0.59055118110236227" header="0" footer="0.39370078740157483"/>
  <pageSetup paperSize="9" firstPageNumber="35" orientation="landscape" useFirstPageNumber="1" r:id="rId1"/>
  <headerFooter alignWithMargins="0">
    <oddFooter>&amp;R&amp;"-,полужирный"&amp;8&amp;P</oddFooter>
  </headerFooter>
  <rowBreaks count="2" manualBreakCount="2">
    <brk id="26" max="16383" man="1"/>
    <brk id="48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dimension ref="A1:H28"/>
  <sheetViews>
    <sheetView workbookViewId="0">
      <selection activeCell="B4" sqref="B4:G4"/>
    </sheetView>
  </sheetViews>
  <sheetFormatPr defaultRowHeight="12.75"/>
  <cols>
    <col min="1" max="1" width="25.5703125" customWidth="1"/>
    <col min="2" max="7" width="17.42578125" customWidth="1"/>
  </cols>
  <sheetData>
    <row r="1" spans="1:8" ht="18.75" customHeight="1">
      <c r="A1" s="370" t="s">
        <v>264</v>
      </c>
      <c r="B1" s="370"/>
      <c r="C1" s="370"/>
      <c r="D1" s="370"/>
      <c r="E1" s="370"/>
      <c r="F1" s="370"/>
      <c r="G1" s="370"/>
    </row>
    <row r="2" spans="1:8" ht="18.75" customHeight="1">
      <c r="A2" s="168"/>
      <c r="B2" s="168"/>
      <c r="C2" s="168"/>
      <c r="D2" s="168"/>
      <c r="E2" s="168"/>
      <c r="F2" s="168"/>
      <c r="G2" s="168"/>
    </row>
    <row r="3" spans="1:8" ht="10.15" customHeight="1">
      <c r="A3" s="371"/>
      <c r="B3" s="366" t="s">
        <v>154</v>
      </c>
      <c r="C3" s="366"/>
      <c r="D3" s="366"/>
      <c r="E3" s="366" t="s">
        <v>155</v>
      </c>
      <c r="F3" s="367"/>
      <c r="G3" s="400"/>
    </row>
    <row r="4" spans="1:8" ht="11.45" customHeight="1">
      <c r="A4" s="371"/>
      <c r="B4" s="205">
        <v>2024</v>
      </c>
      <c r="C4" s="205">
        <v>2023</v>
      </c>
      <c r="D4" s="324" t="s">
        <v>261</v>
      </c>
      <c r="E4" s="205">
        <v>2024</v>
      </c>
      <c r="F4" s="205">
        <v>2023</v>
      </c>
      <c r="G4" s="325" t="s">
        <v>261</v>
      </c>
      <c r="H4" s="169"/>
    </row>
    <row r="5" spans="1:8">
      <c r="A5" s="20" t="s">
        <v>55</v>
      </c>
      <c r="B5" s="220">
        <v>1191287.7</v>
      </c>
      <c r="C5" s="252">
        <v>1202578</v>
      </c>
      <c r="D5" s="220">
        <v>99.1</v>
      </c>
      <c r="E5" s="220">
        <v>6.1</v>
      </c>
      <c r="F5" s="220">
        <v>7</v>
      </c>
      <c r="G5" s="220">
        <v>87.1</v>
      </c>
    </row>
    <row r="6" spans="1:8">
      <c r="A6" s="161" t="s">
        <v>150</v>
      </c>
      <c r="B6" s="220">
        <v>25290.3</v>
      </c>
      <c r="C6" s="252">
        <v>24559</v>
      </c>
      <c r="D6" s="220">
        <v>103</v>
      </c>
      <c r="E6" s="220">
        <v>5.2</v>
      </c>
      <c r="F6" s="220">
        <v>5.5</v>
      </c>
      <c r="G6" s="220">
        <v>94.5</v>
      </c>
    </row>
    <row r="7" spans="1:8">
      <c r="A7" s="18" t="s">
        <v>56</v>
      </c>
      <c r="B7" s="220">
        <v>184032.3</v>
      </c>
      <c r="C7" s="252">
        <v>257998.2</v>
      </c>
      <c r="D7" s="220">
        <v>71.3</v>
      </c>
      <c r="E7" s="220">
        <v>5.7</v>
      </c>
      <c r="F7" s="220">
        <v>7.5</v>
      </c>
      <c r="G7" s="220">
        <v>76</v>
      </c>
    </row>
    <row r="8" spans="1:8">
      <c r="A8" s="18" t="s">
        <v>57</v>
      </c>
      <c r="B8" s="220">
        <v>58502.6</v>
      </c>
      <c r="C8" s="252">
        <v>51583.9</v>
      </c>
      <c r="D8" s="220">
        <v>113.4</v>
      </c>
      <c r="E8" s="220">
        <v>8</v>
      </c>
      <c r="F8" s="220">
        <v>7.9</v>
      </c>
      <c r="G8" s="220">
        <v>101.3</v>
      </c>
    </row>
    <row r="9" spans="1:8">
      <c r="A9" s="18" t="s">
        <v>58</v>
      </c>
      <c r="B9" s="220">
        <v>90808</v>
      </c>
      <c r="C9" s="252">
        <v>110332.1</v>
      </c>
      <c r="D9" s="220">
        <v>82.3</v>
      </c>
      <c r="E9" s="220">
        <v>2.2000000000000002</v>
      </c>
      <c r="F9" s="220">
        <v>4.3</v>
      </c>
      <c r="G9" s="220">
        <v>51.2</v>
      </c>
    </row>
    <row r="10" spans="1:8">
      <c r="A10" s="18" t="s">
        <v>59</v>
      </c>
      <c r="B10" s="220">
        <v>4122.8999999999996</v>
      </c>
      <c r="C10" s="252">
        <v>3418.6</v>
      </c>
      <c r="D10" s="220">
        <v>120.6</v>
      </c>
      <c r="E10" s="220">
        <v>4.9000000000000004</v>
      </c>
      <c r="F10" s="220">
        <v>4.2</v>
      </c>
      <c r="G10" s="220">
        <v>116.7</v>
      </c>
    </row>
    <row r="11" spans="1:8">
      <c r="A11" s="18" t="s">
        <v>60</v>
      </c>
      <c r="B11" s="220">
        <v>49969.1</v>
      </c>
      <c r="C11" s="252">
        <v>43258.3</v>
      </c>
      <c r="D11" s="220">
        <v>115.5</v>
      </c>
      <c r="E11" s="220">
        <v>6.9</v>
      </c>
      <c r="F11" s="220">
        <v>6.7</v>
      </c>
      <c r="G11" s="220">
        <v>103</v>
      </c>
    </row>
    <row r="12" spans="1:8">
      <c r="A12" s="18" t="s">
        <v>61</v>
      </c>
      <c r="B12" s="220">
        <v>12066.7</v>
      </c>
      <c r="C12" s="252">
        <v>6662.3</v>
      </c>
      <c r="D12" s="220">
        <v>181.1</v>
      </c>
      <c r="E12" s="220">
        <v>2.5</v>
      </c>
      <c r="F12" s="220">
        <v>1.3</v>
      </c>
      <c r="G12" s="220">
        <v>192.3</v>
      </c>
    </row>
    <row r="13" spans="1:8">
      <c r="A13" s="18" t="s">
        <v>151</v>
      </c>
      <c r="B13" s="220">
        <v>21223.200000000001</v>
      </c>
      <c r="C13" s="252">
        <v>31716.799999999999</v>
      </c>
      <c r="D13" s="220">
        <v>66.900000000000006</v>
      </c>
      <c r="E13" s="220">
        <v>2.5</v>
      </c>
      <c r="F13" s="220">
        <v>4</v>
      </c>
      <c r="G13" s="220">
        <v>62.5</v>
      </c>
    </row>
    <row r="14" spans="1:8">
      <c r="A14" s="18" t="s">
        <v>62</v>
      </c>
      <c r="B14" s="220">
        <v>48954.2</v>
      </c>
      <c r="C14" s="252">
        <v>55078.400000000001</v>
      </c>
      <c r="D14" s="220">
        <v>88.9</v>
      </c>
      <c r="E14" s="220">
        <v>3.8</v>
      </c>
      <c r="F14" s="220">
        <v>4.5</v>
      </c>
      <c r="G14" s="220">
        <v>84.4</v>
      </c>
    </row>
    <row r="15" spans="1:8">
      <c r="A15" s="18" t="s">
        <v>63</v>
      </c>
      <c r="B15" s="220">
        <v>246736.1</v>
      </c>
      <c r="C15" s="252">
        <v>213277.9</v>
      </c>
      <c r="D15" s="220">
        <v>115.7</v>
      </c>
      <c r="E15" s="220">
        <v>15.7</v>
      </c>
      <c r="F15" s="220">
        <v>14.1</v>
      </c>
      <c r="G15" s="220">
        <v>111.3</v>
      </c>
    </row>
    <row r="16" spans="1:8">
      <c r="A16" s="18" t="s">
        <v>64</v>
      </c>
      <c r="B16" s="220">
        <v>8833.2000000000007</v>
      </c>
      <c r="C16" s="252">
        <v>8601.6</v>
      </c>
      <c r="D16" s="220">
        <v>102.7</v>
      </c>
      <c r="E16" s="220">
        <v>5.7</v>
      </c>
      <c r="F16" s="220">
        <v>6.3</v>
      </c>
      <c r="G16" s="220">
        <v>90.5</v>
      </c>
    </row>
    <row r="17" spans="1:7">
      <c r="A17" s="18" t="s">
        <v>65</v>
      </c>
      <c r="B17" s="220">
        <v>173.6</v>
      </c>
      <c r="C17" s="252">
        <v>191.5</v>
      </c>
      <c r="D17" s="220">
        <v>90.6</v>
      </c>
      <c r="E17" s="220">
        <v>0.1</v>
      </c>
      <c r="F17" s="220">
        <v>0.1</v>
      </c>
      <c r="G17" s="220">
        <v>100</v>
      </c>
    </row>
    <row r="18" spans="1:7">
      <c r="A18" s="18" t="s">
        <v>66</v>
      </c>
      <c r="B18" s="220">
        <v>119591.4</v>
      </c>
      <c r="C18" s="252">
        <v>96212.2</v>
      </c>
      <c r="D18" s="220">
        <v>124.3</v>
      </c>
      <c r="E18" s="220">
        <v>10</v>
      </c>
      <c r="F18" s="220">
        <v>9.3000000000000007</v>
      </c>
      <c r="G18" s="220">
        <v>107.5</v>
      </c>
    </row>
    <row r="19" spans="1:7">
      <c r="A19" s="18" t="s">
        <v>67</v>
      </c>
      <c r="B19" s="220">
        <v>232979.8</v>
      </c>
      <c r="C19" s="252">
        <v>220523.1</v>
      </c>
      <c r="D19" s="220">
        <v>105.6</v>
      </c>
      <c r="E19" s="220">
        <v>13.5</v>
      </c>
      <c r="F19" s="220">
        <v>14.3</v>
      </c>
      <c r="G19" s="220">
        <v>94.4</v>
      </c>
    </row>
    <row r="20" spans="1:7">
      <c r="A20" s="18" t="s">
        <v>68</v>
      </c>
      <c r="B20" s="220">
        <v>39139.199999999997</v>
      </c>
      <c r="C20" s="252">
        <v>35152.300000000003</v>
      </c>
      <c r="D20" s="220">
        <v>111.3</v>
      </c>
      <c r="E20" s="220">
        <v>2.8</v>
      </c>
      <c r="F20" s="220">
        <v>3.2</v>
      </c>
      <c r="G20" s="220">
        <v>87.5</v>
      </c>
    </row>
    <row r="21" spans="1:7">
      <c r="A21" s="18" t="s">
        <v>152</v>
      </c>
      <c r="B21" s="220">
        <v>1739</v>
      </c>
      <c r="C21" s="252">
        <v>1907.8</v>
      </c>
      <c r="D21" s="220">
        <v>91.1</v>
      </c>
      <c r="E21" s="220">
        <v>2.2000000000000002</v>
      </c>
      <c r="F21" s="220">
        <v>2.9</v>
      </c>
      <c r="G21" s="220">
        <v>75.900000000000006</v>
      </c>
    </row>
    <row r="22" spans="1:7">
      <c r="A22" s="18" t="s">
        <v>70</v>
      </c>
      <c r="B22" s="220">
        <v>41460.800000000003</v>
      </c>
      <c r="C22" s="252">
        <v>39189.5</v>
      </c>
      <c r="D22" s="220">
        <v>105.8</v>
      </c>
      <c r="E22" s="220">
        <v>4.2</v>
      </c>
      <c r="F22" s="220">
        <v>4.0999999999999996</v>
      </c>
      <c r="G22" s="220">
        <v>102.4</v>
      </c>
    </row>
    <row r="23" spans="1:7">
      <c r="A23" s="18" t="s">
        <v>153</v>
      </c>
      <c r="B23" s="220">
        <v>42.9</v>
      </c>
      <c r="C23" s="252">
        <v>46.9</v>
      </c>
      <c r="D23" s="220">
        <v>91.5</v>
      </c>
      <c r="E23" s="220">
        <v>4</v>
      </c>
      <c r="F23" s="220">
        <v>3</v>
      </c>
      <c r="G23" s="220">
        <v>133.30000000000001</v>
      </c>
    </row>
    <row r="24" spans="1:7">
      <c r="A24" s="18" t="s">
        <v>72</v>
      </c>
      <c r="B24" s="223">
        <v>5622.4</v>
      </c>
      <c r="C24" s="264">
        <v>2867.7</v>
      </c>
      <c r="D24" s="223">
        <v>196.1</v>
      </c>
      <c r="E24" s="223">
        <v>3</v>
      </c>
      <c r="F24" s="223">
        <v>1.6</v>
      </c>
      <c r="G24" s="223">
        <v>187.5</v>
      </c>
    </row>
    <row r="25" spans="1:7">
      <c r="A25" s="246"/>
      <c r="B25" s="207"/>
      <c r="C25" s="207"/>
      <c r="D25" s="207"/>
      <c r="E25" s="207"/>
      <c r="F25" s="207"/>
      <c r="G25" s="207"/>
    </row>
    <row r="26" spans="1:7">
      <c r="A26" s="169"/>
      <c r="B26" s="169"/>
      <c r="C26" s="169"/>
      <c r="D26" s="169"/>
      <c r="E26" s="169"/>
      <c r="F26" s="169"/>
      <c r="G26" s="169"/>
    </row>
    <row r="27" spans="1:7">
      <c r="A27" s="169"/>
      <c r="B27" s="169"/>
      <c r="C27" s="169"/>
      <c r="D27" s="169"/>
      <c r="E27" s="169"/>
      <c r="F27" s="169"/>
      <c r="G27" s="169"/>
    </row>
    <row r="28" spans="1:7">
      <c r="A28" s="169"/>
      <c r="B28" s="169"/>
      <c r="C28" s="169"/>
      <c r="D28" s="169"/>
      <c r="E28" s="169"/>
      <c r="F28" s="169"/>
      <c r="G28" s="169"/>
    </row>
  </sheetData>
  <mergeCells count="4">
    <mergeCell ref="A1:G1"/>
    <mergeCell ref="A3:A4"/>
    <mergeCell ref="B3:D3"/>
    <mergeCell ref="E3:G3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&amp;R&amp;"-,обычный"&amp;8 38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F41" sqref="F41"/>
    </sheetView>
  </sheetViews>
  <sheetFormatPr defaultRowHeight="12.75"/>
  <cols>
    <col min="1" max="1" width="20.28515625" customWidth="1"/>
    <col min="2" max="2" width="18.28515625" customWidth="1"/>
    <col min="3" max="3" width="10.7109375" customWidth="1"/>
    <col min="4" max="4" width="11.5703125" customWidth="1"/>
    <col min="5" max="5" width="10.140625" customWidth="1"/>
    <col min="6" max="6" width="10.42578125" customWidth="1"/>
    <col min="7" max="7" width="9.85546875" customWidth="1"/>
    <col min="8" max="9" width="10.5703125" customWidth="1"/>
    <col min="10" max="10" width="9.140625" customWidth="1"/>
    <col min="11" max="11" width="10.7109375" customWidth="1"/>
  </cols>
  <sheetData>
    <row r="1" spans="1:11" ht="18" customHeight="1">
      <c r="A1" s="370" t="s">
        <v>263</v>
      </c>
      <c r="B1" s="370"/>
      <c r="C1" s="370"/>
      <c r="D1" s="370"/>
      <c r="E1" s="370"/>
      <c r="F1" s="370"/>
      <c r="G1" s="370"/>
      <c r="H1" s="370"/>
      <c r="I1" s="370"/>
      <c r="J1" s="370"/>
      <c r="K1" s="370"/>
    </row>
    <row r="2" spans="1:11" ht="12" customHeight="1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</row>
    <row r="3" spans="1:11">
      <c r="A3" s="170" t="s">
        <v>156</v>
      </c>
      <c r="B3" s="170"/>
      <c r="C3" s="170"/>
      <c r="D3" s="170"/>
      <c r="E3" s="170"/>
      <c r="F3" s="170"/>
      <c r="G3" s="170"/>
      <c r="H3" s="170"/>
      <c r="I3" s="42"/>
      <c r="J3" s="42"/>
      <c r="K3" s="171" t="s">
        <v>50</v>
      </c>
    </row>
    <row r="4" spans="1:11" ht="45" customHeight="1">
      <c r="A4" s="188"/>
      <c r="B4" s="177" t="s">
        <v>158</v>
      </c>
      <c r="C4" s="177" t="s">
        <v>159</v>
      </c>
      <c r="D4" s="177" t="s">
        <v>160</v>
      </c>
      <c r="E4" s="177" t="s">
        <v>161</v>
      </c>
      <c r="F4" s="177" t="s">
        <v>162</v>
      </c>
      <c r="G4" s="177" t="s">
        <v>163</v>
      </c>
      <c r="H4" s="177" t="s">
        <v>164</v>
      </c>
      <c r="I4" s="177" t="s">
        <v>165</v>
      </c>
      <c r="J4" s="178" t="s">
        <v>166</v>
      </c>
      <c r="K4" s="178" t="s">
        <v>167</v>
      </c>
    </row>
    <row r="5" spans="1:11">
      <c r="A5" s="20" t="s">
        <v>55</v>
      </c>
      <c r="B5" s="133">
        <v>6143.7</v>
      </c>
      <c r="C5" s="133">
        <v>66486.2</v>
      </c>
      <c r="D5" s="133">
        <v>3485.1</v>
      </c>
      <c r="E5" s="133">
        <v>948227.2</v>
      </c>
      <c r="F5" s="133">
        <v>887968</v>
      </c>
      <c r="G5" s="133">
        <v>488958.8</v>
      </c>
      <c r="H5" s="133">
        <v>198701.1</v>
      </c>
      <c r="I5" s="133">
        <v>298502.59999999998</v>
      </c>
      <c r="J5" s="133">
        <v>14432.9</v>
      </c>
      <c r="K5" s="133">
        <v>15023.4</v>
      </c>
    </row>
    <row r="6" spans="1:11">
      <c r="A6" s="161" t="s">
        <v>150</v>
      </c>
      <c r="B6" s="131" t="s">
        <v>157</v>
      </c>
      <c r="C6" s="133">
        <v>823.2</v>
      </c>
      <c r="D6" s="131" t="s">
        <v>157</v>
      </c>
      <c r="E6" s="133">
        <v>18132.8</v>
      </c>
      <c r="F6" s="133">
        <v>36786.800000000003</v>
      </c>
      <c r="G6" s="133">
        <v>6508.9</v>
      </c>
      <c r="H6" s="133">
        <v>533</v>
      </c>
      <c r="I6" s="133">
        <v>2388.9</v>
      </c>
      <c r="J6" s="131" t="s">
        <v>157</v>
      </c>
      <c r="K6" s="133">
        <v>723</v>
      </c>
    </row>
    <row r="7" spans="1:11">
      <c r="A7" s="18" t="s">
        <v>56</v>
      </c>
      <c r="B7" s="133">
        <v>162.4</v>
      </c>
      <c r="C7" s="133">
        <v>14402.2</v>
      </c>
      <c r="D7" s="133">
        <v>790.4</v>
      </c>
      <c r="E7" s="133">
        <v>92008</v>
      </c>
      <c r="F7" s="133">
        <v>145133.70000000001</v>
      </c>
      <c r="G7" s="133">
        <v>76534.5</v>
      </c>
      <c r="H7" s="133">
        <v>42401.5</v>
      </c>
      <c r="I7" s="133">
        <v>33727.800000000003</v>
      </c>
      <c r="J7" s="133">
        <v>9082.7999999999993</v>
      </c>
      <c r="K7" s="133">
        <v>4581.8999999999996</v>
      </c>
    </row>
    <row r="8" spans="1:11">
      <c r="A8" s="18" t="s">
        <v>57</v>
      </c>
      <c r="B8" s="131" t="s">
        <v>157</v>
      </c>
      <c r="C8" s="133">
        <v>520</v>
      </c>
      <c r="D8" s="131" t="s">
        <v>157</v>
      </c>
      <c r="E8" s="133">
        <v>8344</v>
      </c>
      <c r="F8" s="133">
        <v>103045.1</v>
      </c>
      <c r="G8" s="133">
        <v>6283</v>
      </c>
      <c r="H8" s="133">
        <v>745</v>
      </c>
      <c r="I8" s="133">
        <v>116</v>
      </c>
      <c r="J8" s="133">
        <v>84</v>
      </c>
      <c r="K8" s="133">
        <v>7300</v>
      </c>
    </row>
    <row r="9" spans="1:11">
      <c r="A9" s="18" t="s">
        <v>58</v>
      </c>
      <c r="B9" s="133" t="s">
        <v>169</v>
      </c>
      <c r="C9" s="133">
        <v>4175.5</v>
      </c>
      <c r="D9" s="133" t="s">
        <v>169</v>
      </c>
      <c r="E9" s="133">
        <v>53282.5</v>
      </c>
      <c r="F9" s="133">
        <v>22753.5</v>
      </c>
      <c r="G9" s="133">
        <v>18192.099999999999</v>
      </c>
      <c r="H9" s="133">
        <v>1297.3</v>
      </c>
      <c r="I9" s="133">
        <v>18630.400000000001</v>
      </c>
      <c r="J9" s="133">
        <v>352</v>
      </c>
      <c r="K9" s="133">
        <v>427.7</v>
      </c>
    </row>
    <row r="10" spans="1:11">
      <c r="A10" s="18" t="s">
        <v>59</v>
      </c>
      <c r="B10" s="131" t="s">
        <v>157</v>
      </c>
      <c r="C10" s="131" t="s">
        <v>157</v>
      </c>
      <c r="D10" s="131" t="s">
        <v>157</v>
      </c>
      <c r="E10" s="133">
        <v>1199</v>
      </c>
      <c r="F10" s="133">
        <v>12348.7</v>
      </c>
      <c r="G10" s="131" t="s">
        <v>157</v>
      </c>
      <c r="H10" s="131" t="s">
        <v>169</v>
      </c>
      <c r="I10" s="133">
        <v>505</v>
      </c>
      <c r="J10" s="131" t="s">
        <v>169</v>
      </c>
      <c r="K10" s="131" t="s">
        <v>157</v>
      </c>
    </row>
    <row r="11" spans="1:11">
      <c r="A11" s="18" t="s">
        <v>60</v>
      </c>
      <c r="B11" s="131" t="s">
        <v>169</v>
      </c>
      <c r="C11" s="133">
        <v>6794.8</v>
      </c>
      <c r="D11" s="131" t="s">
        <v>157</v>
      </c>
      <c r="E11" s="133">
        <v>2307.1999999999998</v>
      </c>
      <c r="F11" s="133">
        <v>87002.6</v>
      </c>
      <c r="G11" s="133">
        <v>596.70000000000005</v>
      </c>
      <c r="H11" s="133">
        <v>845.8</v>
      </c>
      <c r="I11" s="133">
        <v>5453.8</v>
      </c>
      <c r="J11" s="131" t="s">
        <v>157</v>
      </c>
      <c r="K11" s="131" t="s">
        <v>157</v>
      </c>
    </row>
    <row r="12" spans="1:11">
      <c r="A12" s="18" t="s">
        <v>61</v>
      </c>
      <c r="B12" s="131" t="s">
        <v>157</v>
      </c>
      <c r="C12" s="133">
        <v>7671.9</v>
      </c>
      <c r="D12" s="133">
        <v>602</v>
      </c>
      <c r="E12" s="133">
        <v>668.3</v>
      </c>
      <c r="F12" s="133">
        <v>8202.2000000000007</v>
      </c>
      <c r="G12" s="133">
        <v>1575</v>
      </c>
      <c r="H12" s="133">
        <v>383.3</v>
      </c>
      <c r="I12" s="133">
        <v>15747</v>
      </c>
      <c r="J12" s="133">
        <v>2147</v>
      </c>
      <c r="K12" s="133">
        <v>208.7</v>
      </c>
    </row>
    <row r="13" spans="1:11">
      <c r="A13" s="18" t="s">
        <v>151</v>
      </c>
      <c r="B13" s="131" t="s">
        <v>157</v>
      </c>
      <c r="C13" s="133">
        <v>5166.7</v>
      </c>
      <c r="D13" s="133">
        <v>94</v>
      </c>
      <c r="E13" s="133">
        <v>28610.2</v>
      </c>
      <c r="F13" s="133">
        <v>24419.1</v>
      </c>
      <c r="G13" s="133">
        <v>5168.3999999999996</v>
      </c>
      <c r="H13" s="133">
        <v>350</v>
      </c>
      <c r="I13" s="133">
        <v>1891.7</v>
      </c>
      <c r="J13" s="131" t="s">
        <v>157</v>
      </c>
      <c r="K13" s="131">
        <v>3.2</v>
      </c>
    </row>
    <row r="14" spans="1:11">
      <c r="A14" s="18" t="s">
        <v>62</v>
      </c>
      <c r="B14" s="133">
        <v>584.5</v>
      </c>
      <c r="C14" s="131" t="s">
        <v>169</v>
      </c>
      <c r="D14" s="131" t="s">
        <v>157</v>
      </c>
      <c r="E14" s="133">
        <v>204</v>
      </c>
      <c r="F14" s="133">
        <v>45092.3</v>
      </c>
      <c r="G14" s="133">
        <v>4620</v>
      </c>
      <c r="H14" s="133">
        <v>3112.8</v>
      </c>
      <c r="I14" s="133">
        <v>26060.3</v>
      </c>
      <c r="J14" s="131" t="s">
        <v>157</v>
      </c>
      <c r="K14" s="131" t="s">
        <v>157</v>
      </c>
    </row>
    <row r="15" spans="1:11">
      <c r="A15" s="18" t="s">
        <v>63</v>
      </c>
      <c r="B15" s="131" t="s">
        <v>157</v>
      </c>
      <c r="C15" s="131" t="s">
        <v>157</v>
      </c>
      <c r="D15" s="131" t="s">
        <v>157</v>
      </c>
      <c r="E15" s="133">
        <v>218155.6</v>
      </c>
      <c r="F15" s="133">
        <v>137804.9</v>
      </c>
      <c r="G15" s="133">
        <v>148608.29999999999</v>
      </c>
      <c r="H15" s="133">
        <v>65751.600000000006</v>
      </c>
      <c r="I15" s="133">
        <v>59476.6</v>
      </c>
      <c r="J15" s="131" t="s">
        <v>157</v>
      </c>
      <c r="K15" s="131" t="s">
        <v>157</v>
      </c>
    </row>
    <row r="16" spans="1:11">
      <c r="A16" s="18" t="s">
        <v>64</v>
      </c>
      <c r="B16" s="131" t="s">
        <v>157</v>
      </c>
      <c r="C16" s="133">
        <v>750.1</v>
      </c>
      <c r="D16" s="131">
        <v>10</v>
      </c>
      <c r="E16" s="133">
        <v>3499</v>
      </c>
      <c r="F16" s="133">
        <v>14938.2</v>
      </c>
      <c r="G16" s="133">
        <v>75</v>
      </c>
      <c r="H16" s="133" t="s">
        <v>157</v>
      </c>
      <c r="I16" s="133">
        <v>3327.1</v>
      </c>
      <c r="J16" s="131">
        <v>63.5</v>
      </c>
      <c r="K16" s="133">
        <v>284</v>
      </c>
    </row>
    <row r="17" spans="1:11">
      <c r="A17" s="18" t="s">
        <v>65</v>
      </c>
      <c r="B17" s="131" t="s">
        <v>157</v>
      </c>
      <c r="C17" s="133">
        <v>137.5</v>
      </c>
      <c r="D17" s="131" t="s">
        <v>157</v>
      </c>
      <c r="E17" s="131" t="s">
        <v>157</v>
      </c>
      <c r="F17" s="133">
        <v>60.7</v>
      </c>
      <c r="G17" s="131" t="s">
        <v>157</v>
      </c>
      <c r="H17" s="131" t="s">
        <v>157</v>
      </c>
      <c r="I17" s="131" t="s">
        <v>157</v>
      </c>
      <c r="J17" s="131" t="s">
        <v>169</v>
      </c>
      <c r="K17" s="133">
        <v>14.8</v>
      </c>
    </row>
    <row r="18" spans="1:11">
      <c r="A18" s="18" t="s">
        <v>66</v>
      </c>
      <c r="B18" s="131" t="s">
        <v>169</v>
      </c>
      <c r="C18" s="133">
        <v>2382.6999999999998</v>
      </c>
      <c r="D18" s="133" t="s">
        <v>169</v>
      </c>
      <c r="E18" s="133">
        <v>159014.9</v>
      </c>
      <c r="F18" s="133">
        <v>75672.600000000006</v>
      </c>
      <c r="G18" s="133">
        <v>50916.800000000003</v>
      </c>
      <c r="H18" s="133">
        <v>8534.1</v>
      </c>
      <c r="I18" s="133">
        <v>40713.800000000003</v>
      </c>
      <c r="J18" s="133">
        <v>2127.5</v>
      </c>
      <c r="K18" s="131" t="s">
        <v>157</v>
      </c>
    </row>
    <row r="19" spans="1:11">
      <c r="A19" s="18" t="s">
        <v>67</v>
      </c>
      <c r="B19" s="131" t="s">
        <v>157</v>
      </c>
      <c r="C19" s="133">
        <v>352.6</v>
      </c>
      <c r="D19" s="133">
        <v>61.6</v>
      </c>
      <c r="E19" s="133">
        <v>294496.7</v>
      </c>
      <c r="F19" s="133">
        <v>106473.1</v>
      </c>
      <c r="G19" s="133">
        <v>150569.60000000001</v>
      </c>
      <c r="H19" s="133">
        <v>63634.8</v>
      </c>
      <c r="I19" s="133">
        <v>68076.600000000006</v>
      </c>
      <c r="J19" s="131" t="s">
        <v>157</v>
      </c>
      <c r="K19" s="131" t="s">
        <v>157</v>
      </c>
    </row>
    <row r="20" spans="1:11">
      <c r="A20" s="18" t="s">
        <v>68</v>
      </c>
      <c r="B20" s="133">
        <v>50.5</v>
      </c>
      <c r="C20" s="133">
        <v>11357.2</v>
      </c>
      <c r="D20" s="131" t="s">
        <v>157</v>
      </c>
      <c r="E20" s="133">
        <v>9135.2999999999993</v>
      </c>
      <c r="F20" s="133">
        <v>47032.3</v>
      </c>
      <c r="G20" s="133">
        <v>3173.2</v>
      </c>
      <c r="H20" s="133">
        <v>6087.7</v>
      </c>
      <c r="I20" s="133">
        <v>5198.2</v>
      </c>
      <c r="J20" s="133">
        <v>560.29999999999995</v>
      </c>
      <c r="K20" s="133">
        <v>230.5</v>
      </c>
    </row>
    <row r="21" spans="1:11">
      <c r="A21" s="18" t="s">
        <v>152</v>
      </c>
      <c r="B21" s="131" t="s">
        <v>157</v>
      </c>
      <c r="C21" s="131" t="s">
        <v>157</v>
      </c>
      <c r="D21" s="131" t="s">
        <v>157</v>
      </c>
      <c r="E21" s="131" t="s">
        <v>157</v>
      </c>
      <c r="F21" s="133">
        <v>4103.8999999999996</v>
      </c>
      <c r="G21" s="131" t="s">
        <v>157</v>
      </c>
      <c r="H21" s="131" t="s">
        <v>157</v>
      </c>
      <c r="I21" s="133">
        <v>47.2</v>
      </c>
      <c r="J21" s="131" t="s">
        <v>157</v>
      </c>
      <c r="K21" s="131" t="s">
        <v>157</v>
      </c>
    </row>
    <row r="22" spans="1:11">
      <c r="A22" s="18" t="s">
        <v>70</v>
      </c>
      <c r="B22" s="131" t="s">
        <v>157</v>
      </c>
      <c r="C22" s="133">
        <v>8944.4</v>
      </c>
      <c r="D22" s="133">
        <v>1533.5</v>
      </c>
      <c r="E22" s="133">
        <v>59149.599999999999</v>
      </c>
      <c r="F22" s="133">
        <v>15931.3</v>
      </c>
      <c r="G22" s="133">
        <v>16137.4</v>
      </c>
      <c r="H22" s="133">
        <v>4219</v>
      </c>
      <c r="I22" s="133">
        <v>15756.9</v>
      </c>
      <c r="J22" s="131" t="s">
        <v>157</v>
      </c>
      <c r="K22" s="133">
        <v>749.7</v>
      </c>
    </row>
    <row r="23" spans="1:11">
      <c r="A23" s="18" t="s">
        <v>153</v>
      </c>
      <c r="B23" s="131" t="s">
        <v>157</v>
      </c>
      <c r="C23" s="131" t="s">
        <v>157</v>
      </c>
      <c r="D23" s="131" t="s">
        <v>157</v>
      </c>
      <c r="E23" s="131" t="s">
        <v>157</v>
      </c>
      <c r="F23" s="133">
        <v>30.3</v>
      </c>
      <c r="G23" s="131" t="s">
        <v>157</v>
      </c>
      <c r="H23" s="131" t="s">
        <v>157</v>
      </c>
      <c r="I23" s="133">
        <v>40</v>
      </c>
      <c r="J23" s="131" t="s">
        <v>157</v>
      </c>
      <c r="K23" s="131" t="s">
        <v>157</v>
      </c>
    </row>
    <row r="24" spans="1:11">
      <c r="A24" s="15" t="s">
        <v>72</v>
      </c>
      <c r="B24" s="142" t="s">
        <v>169</v>
      </c>
      <c r="C24" s="159">
        <v>2998.5</v>
      </c>
      <c r="D24" s="159">
        <v>7.3</v>
      </c>
      <c r="E24" s="159">
        <v>20.2</v>
      </c>
      <c r="F24" s="159">
        <v>1136.5</v>
      </c>
      <c r="G24" s="142" t="s">
        <v>157</v>
      </c>
      <c r="H24" s="159">
        <v>805</v>
      </c>
      <c r="I24" s="159">
        <v>1345.4</v>
      </c>
      <c r="J24" s="142" t="s">
        <v>169</v>
      </c>
      <c r="K24" s="142" t="s">
        <v>169</v>
      </c>
    </row>
    <row r="25" spans="1:11">
      <c r="A25" s="18"/>
      <c r="B25" s="128"/>
      <c r="C25" s="128"/>
      <c r="D25" s="128"/>
      <c r="E25" s="128"/>
      <c r="F25" s="128"/>
      <c r="G25" s="128"/>
      <c r="H25" s="128"/>
      <c r="I25" s="128"/>
      <c r="J25" s="128"/>
      <c r="K25" s="128"/>
    </row>
    <row r="26" spans="1:11">
      <c r="A26" s="18"/>
      <c r="B26" s="128"/>
      <c r="C26" s="128"/>
      <c r="D26" s="128"/>
      <c r="E26" s="128"/>
      <c r="F26" s="128"/>
      <c r="G26" s="128"/>
      <c r="H26" s="128"/>
      <c r="I26" s="128"/>
      <c r="J26" s="128"/>
      <c r="K26" s="128"/>
    </row>
    <row r="27" spans="1:11" s="104" customFormat="1" ht="12" customHeight="1">
      <c r="A27" s="304" t="s">
        <v>185</v>
      </c>
      <c r="B27" s="109"/>
      <c r="C27" s="109"/>
      <c r="D27" s="141"/>
      <c r="E27" s="109"/>
      <c r="F27" s="109"/>
      <c r="G27" s="109"/>
      <c r="H27" s="109"/>
      <c r="I27" s="109"/>
      <c r="J27" s="109"/>
      <c r="K27" s="110"/>
    </row>
    <row r="28" spans="1:11" s="104" customFormat="1">
      <c r="A28" s="293" t="s">
        <v>237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2"/>
    </row>
    <row r="29" spans="1:11" s="104" customFormat="1">
      <c r="A29" s="213" t="s">
        <v>120</v>
      </c>
      <c r="B29" s="135"/>
      <c r="C29" s="135"/>
      <c r="D29" s="250" t="s">
        <v>177</v>
      </c>
      <c r="E29" s="135"/>
      <c r="F29" s="135"/>
      <c r="G29" s="113"/>
      <c r="H29" s="214" t="s">
        <v>240</v>
      </c>
      <c r="I29" s="152"/>
      <c r="J29" s="113"/>
      <c r="K29" s="114"/>
    </row>
    <row r="30" spans="1:11" s="104" customFormat="1">
      <c r="A30" s="115" t="s">
        <v>179</v>
      </c>
      <c r="B30" s="115"/>
      <c r="C30" s="115"/>
      <c r="D30" s="11" t="s">
        <v>259</v>
      </c>
      <c r="E30" s="115"/>
      <c r="F30" s="115"/>
      <c r="G30" s="115"/>
      <c r="H30" s="116" t="s">
        <v>238</v>
      </c>
      <c r="I30" s="152"/>
      <c r="J30" s="107"/>
      <c r="K30" s="117"/>
    </row>
    <row r="31" spans="1:11" s="104" customFormat="1">
      <c r="A31" s="136"/>
      <c r="B31" s="137"/>
      <c r="C31" s="137"/>
      <c r="D31" s="118" t="s">
        <v>178</v>
      </c>
      <c r="E31" s="119"/>
      <c r="F31" s="153"/>
      <c r="G31" s="120"/>
      <c r="H31" s="121" t="s">
        <v>239</v>
      </c>
      <c r="I31" s="119"/>
      <c r="J31" s="121"/>
      <c r="K31" s="119"/>
    </row>
    <row r="33" spans="1:11" s="104" customFormat="1">
      <c r="A33" s="115"/>
      <c r="B33" s="172"/>
      <c r="C33" s="172"/>
      <c r="D33" s="172"/>
      <c r="E33" s="117"/>
      <c r="F33"/>
      <c r="G33" s="107"/>
      <c r="H33"/>
      <c r="I33" s="117"/>
      <c r="J33" s="172"/>
      <c r="K33" s="117"/>
    </row>
    <row r="34" spans="1:11" s="104" customFormat="1">
      <c r="A34" s="11"/>
      <c r="B34" s="172"/>
      <c r="C34" s="172"/>
      <c r="D34" s="172"/>
      <c r="E34" s="117"/>
      <c r="F34"/>
      <c r="G34" s="107"/>
      <c r="H34" s="117"/>
      <c r="I34" s="117"/>
      <c r="J34" s="172"/>
      <c r="K34" s="117"/>
    </row>
    <row r="35" spans="1:11" s="104" customFormat="1">
      <c r="A35" s="173"/>
      <c r="B35" s="11"/>
      <c r="C35" s="11"/>
      <c r="D35" s="11"/>
      <c r="E35" s="117"/>
      <c r="F35" s="169"/>
      <c r="G35" s="107"/>
      <c r="H35" s="117"/>
      <c r="I35" s="117"/>
      <c r="J35" s="172"/>
      <c r="K35" s="117"/>
    </row>
    <row r="36" spans="1:11">
      <c r="A36" s="169"/>
      <c r="B36" s="169"/>
      <c r="C36" s="169"/>
      <c r="D36" s="169"/>
      <c r="E36" s="169"/>
      <c r="F36" s="169"/>
      <c r="G36" s="169"/>
      <c r="H36" s="169"/>
      <c r="I36" s="169"/>
      <c r="J36" s="169"/>
      <c r="K36" s="169"/>
    </row>
    <row r="37" spans="1:11">
      <c r="A37" s="169"/>
      <c r="B37" s="169"/>
      <c r="C37" s="169"/>
      <c r="D37" s="169"/>
      <c r="E37" s="169"/>
      <c r="F37" s="169"/>
      <c r="G37" s="169"/>
      <c r="H37" s="169"/>
      <c r="I37" s="169"/>
      <c r="J37" s="169"/>
      <c r="K37" s="169"/>
    </row>
    <row r="42" spans="1:11">
      <c r="E42" s="127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&amp;R39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38"/>
  <sheetViews>
    <sheetView zoomScaleNormal="100" workbookViewId="0">
      <selection activeCell="H20" sqref="H20"/>
    </sheetView>
  </sheetViews>
  <sheetFormatPr defaultRowHeight="12.75"/>
  <cols>
    <col min="1" max="1" width="8.7109375" style="123" customWidth="1"/>
    <col min="2" max="2" width="112.28515625" style="3" customWidth="1"/>
  </cols>
  <sheetData>
    <row r="1" spans="1:2">
      <c r="B1" s="208" t="s">
        <v>24</v>
      </c>
    </row>
    <row r="2" spans="1:2">
      <c r="B2" s="124"/>
    </row>
    <row r="3" spans="1:2">
      <c r="A3" s="200" t="s">
        <v>0</v>
      </c>
      <c r="B3" s="210" t="s">
        <v>25</v>
      </c>
    </row>
    <row r="4" spans="1:2">
      <c r="A4" s="200" t="s">
        <v>1</v>
      </c>
      <c r="B4" s="210" t="s">
        <v>33</v>
      </c>
    </row>
    <row r="5" spans="1:2">
      <c r="A5" s="201" t="s">
        <v>15</v>
      </c>
      <c r="B5" s="210" t="s">
        <v>54</v>
      </c>
    </row>
    <row r="6" spans="1:2" ht="16.5" customHeight="1">
      <c r="A6" s="201" t="s">
        <v>12</v>
      </c>
      <c r="B6" s="210" t="s">
        <v>183</v>
      </c>
    </row>
    <row r="7" spans="1:2">
      <c r="A7" s="201" t="s">
        <v>13</v>
      </c>
      <c r="B7" s="210" t="s">
        <v>80</v>
      </c>
    </row>
    <row r="8" spans="1:2" ht="17.25" customHeight="1">
      <c r="A8" s="201" t="s">
        <v>14</v>
      </c>
      <c r="B8" s="210" t="s">
        <v>184</v>
      </c>
    </row>
    <row r="9" spans="1:2">
      <c r="A9" s="200" t="s">
        <v>2</v>
      </c>
      <c r="B9" s="210" t="s">
        <v>83</v>
      </c>
    </row>
    <row r="10" spans="1:2">
      <c r="A10" s="201" t="s">
        <v>16</v>
      </c>
      <c r="B10" s="210" t="s">
        <v>85</v>
      </c>
    </row>
    <row r="11" spans="1:2">
      <c r="A11" s="200" t="s">
        <v>3</v>
      </c>
      <c r="B11" s="210" t="s">
        <v>86</v>
      </c>
    </row>
    <row r="12" spans="1:2">
      <c r="A12" s="200" t="s">
        <v>4</v>
      </c>
      <c r="B12" s="210" t="s">
        <v>88</v>
      </c>
    </row>
    <row r="13" spans="1:2">
      <c r="A13" s="200" t="s">
        <v>5</v>
      </c>
      <c r="B13" s="210" t="s">
        <v>93</v>
      </c>
    </row>
    <row r="14" spans="1:2">
      <c r="A14" s="200" t="s">
        <v>6</v>
      </c>
      <c r="B14" s="210" t="s">
        <v>241</v>
      </c>
    </row>
    <row r="15" spans="1:2">
      <c r="A15" s="200" t="s">
        <v>7</v>
      </c>
      <c r="B15" s="210" t="s">
        <v>96</v>
      </c>
    </row>
    <row r="16" spans="1:2">
      <c r="A16" s="201" t="s">
        <v>242</v>
      </c>
      <c r="B16" s="210" t="s">
        <v>95</v>
      </c>
    </row>
    <row r="17" spans="1:2">
      <c r="A17" s="201" t="s">
        <v>243</v>
      </c>
      <c r="B17" s="210" t="s">
        <v>103</v>
      </c>
    </row>
    <row r="18" spans="1:2">
      <c r="A18" s="201" t="s">
        <v>244</v>
      </c>
      <c r="B18" s="210" t="s">
        <v>105</v>
      </c>
    </row>
    <row r="19" spans="1:2">
      <c r="A19" s="201" t="s">
        <v>245</v>
      </c>
      <c r="B19" s="210" t="s">
        <v>107</v>
      </c>
    </row>
    <row r="20" spans="1:2">
      <c r="A20" s="201" t="s">
        <v>246</v>
      </c>
      <c r="B20" s="210" t="s">
        <v>108</v>
      </c>
    </row>
    <row r="21" spans="1:2">
      <c r="A21" s="200" t="s">
        <v>8</v>
      </c>
      <c r="B21" s="210" t="s">
        <v>180</v>
      </c>
    </row>
    <row r="22" spans="1:2">
      <c r="A22" s="201" t="s">
        <v>247</v>
      </c>
      <c r="B22" s="210" t="s">
        <v>122</v>
      </c>
    </row>
    <row r="23" spans="1:2">
      <c r="A23" s="201" t="s">
        <v>248</v>
      </c>
      <c r="B23" s="210" t="s">
        <v>109</v>
      </c>
    </row>
    <row r="24" spans="1:2">
      <c r="A24" s="201" t="s">
        <v>249</v>
      </c>
      <c r="B24" s="210" t="s">
        <v>110</v>
      </c>
    </row>
    <row r="25" spans="1:2">
      <c r="A25" s="201" t="s">
        <v>250</v>
      </c>
      <c r="B25" s="210" t="s">
        <v>123</v>
      </c>
    </row>
    <row r="26" spans="1:2">
      <c r="A26" s="201" t="s">
        <v>251</v>
      </c>
      <c r="B26" s="210" t="s">
        <v>124</v>
      </c>
    </row>
    <row r="27" spans="1:2">
      <c r="A27" s="201" t="s">
        <v>252</v>
      </c>
      <c r="B27" s="210" t="s">
        <v>125</v>
      </c>
    </row>
    <row r="28" spans="1:2">
      <c r="A28" s="201" t="s">
        <v>253</v>
      </c>
      <c r="B28" s="210" t="s">
        <v>126</v>
      </c>
    </row>
    <row r="29" spans="1:2">
      <c r="A29" s="201" t="s">
        <v>254</v>
      </c>
      <c r="B29" s="210" t="s">
        <v>127</v>
      </c>
    </row>
    <row r="30" spans="1:2">
      <c r="A30" s="201" t="s">
        <v>255</v>
      </c>
      <c r="B30" s="210" t="s">
        <v>128</v>
      </c>
    </row>
    <row r="31" spans="1:2">
      <c r="A31" s="200" t="s">
        <v>9</v>
      </c>
      <c r="B31" s="210" t="s">
        <v>113</v>
      </c>
    </row>
    <row r="32" spans="1:2">
      <c r="A32" s="200" t="s">
        <v>10</v>
      </c>
      <c r="B32" s="210" t="s">
        <v>115</v>
      </c>
    </row>
    <row r="33" spans="1:2">
      <c r="A33" s="200" t="s">
        <v>11</v>
      </c>
      <c r="B33" s="210" t="s">
        <v>256</v>
      </c>
    </row>
    <row r="34" spans="1:2">
      <c r="A34" s="200" t="s">
        <v>148</v>
      </c>
      <c r="B34" s="210" t="s">
        <v>129</v>
      </c>
    </row>
    <row r="35" spans="1:2">
      <c r="A35" s="200" t="s">
        <v>149</v>
      </c>
      <c r="B35" s="210" t="s">
        <v>130</v>
      </c>
    </row>
    <row r="36" spans="1:2">
      <c r="A36" s="200" t="s">
        <v>257</v>
      </c>
      <c r="B36" s="210" t="s">
        <v>181</v>
      </c>
    </row>
    <row r="37" spans="1:2">
      <c r="A37" s="200" t="s">
        <v>258</v>
      </c>
      <c r="B37" s="210" t="s">
        <v>182</v>
      </c>
    </row>
    <row r="38" spans="1:2">
      <c r="A38" s="200"/>
      <c r="B38" s="186"/>
    </row>
  </sheetData>
  <hyperlinks>
    <hyperlink ref="B3" location="'1.'!A1" display="The main indicators of the development of livestock in all categories of farms"/>
    <hyperlink ref="B4" location="'2.1'!A1" display="Slaughtered on the farm or sold for slaughter of livestock and poultry"/>
    <hyperlink ref="B5" location="'2.1'!A1" display="Slaughtered on the farm or sold for slaughter of livestock and poultry (live weight)"/>
    <hyperlink ref="B6" location="'2.2'!A1" display="Slaughtered on the farm or sold for slaughter of livestock and poultry (live weight) по всем  категориям хозяйств"/>
    <hyperlink ref="B7" location="'2.3'!A1" display="Slaughtered on the farm or sold for slaughter of livestock and poultry (in slaughter weight)"/>
    <hyperlink ref="B8" location="'2.4'!A1" display="Slaughtered on the farm or sold for slaughter of livestock and poultry (in slaughter weight) во всех категориях хозяйств"/>
    <hyperlink ref="B9" location="'3'!A1" display="Cow's milk production"/>
    <hyperlink ref="B10" location="'3.1'!A1" display="Commercial production of raw cow's milk"/>
    <hyperlink ref="B11" location="'4'!A1" display="Chicken eggs received "/>
    <hyperlink ref="B12" location="'5'!A1" display="Large skins received"/>
    <hyperlink ref="B13" location="'6'!A1" display="Small skins received"/>
    <hyperlink ref="B15" location="'7'!A1" display="Livestock products realized by agricultural enterprises"/>
    <hyperlink ref="B16" location="'7'!A1" display="Sold for slaughter of all types of livestock and poultry in live weightе"/>
    <hyperlink ref="B17" location="'7'!A1" display="Realized cow's milk"/>
    <hyperlink ref="B18" location="'7'!A1" display="Realized chicken eggs "/>
    <hyperlink ref="B19" location="'7'!A1" display="Realized large skins "/>
    <hyperlink ref="B20" location="'7'!A1" display="Realized small skins "/>
    <hyperlink ref="B21" location="'8'!A1" display="Number of livestock and poultry as of November 1"/>
    <hyperlink ref="B22" location="'8'!A1" display="Cattle "/>
    <hyperlink ref="B23" location="'8'!A1" display="of which are cows "/>
    <hyperlink ref="B24" location="'8'!A1" display="The number of cattle in the direction of productivity"/>
    <hyperlink ref="B25" location="'8'!A1" display="Sheeps "/>
    <hyperlink ref="B26" location="'8'!A1" display="Goats "/>
    <hyperlink ref="B27" location="'8'!A1" display="Pigs "/>
    <hyperlink ref="B28" location="'8'!A1" display="Horses  "/>
    <hyperlink ref="B29" location="'8'!A1" display="Camels  "/>
    <hyperlink ref="B30" location="'8'!A1" display="Poultry "/>
    <hyperlink ref="B31" location="'9'!A1" display="Average milk yield per dairy cow"/>
    <hyperlink ref="B32" location="'10'!A1" display="Average egg yield per laying hen"/>
    <hyperlink ref="B34" location="'11'!A1" display="Obtained offspring from farm animals"/>
    <hyperlink ref="B35" location="'12'!A1" display="Livestock loss"/>
    <hyperlink ref="B36" location="'13'!A1" display="Availability of feed in agricultural enterprises as of November 1"/>
    <hyperlink ref="B37" location="'14'!A1" display="Availability of feed in agricultural enterprises by type as of November 1, 2022"/>
  </hyperlinks>
  <pageMargins left="0.78740157480314965" right="0.39370078740157483" top="0.39370078740157483" bottom="0.39370078740157483" header="0" footer="0"/>
  <pageSetup paperSize="9" scale="98" orientation="landscape" r:id="rId1"/>
  <headerFooter>
    <oddFooter>&amp;R&amp;"+,полужирный"&amp;8&amp;P</oddFooter>
  </headerFooter>
  <rowBreaks count="1" manualBreakCount="1">
    <brk id="2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zoomScaleNormal="100" zoomScaleSheetLayoutView="75" workbookViewId="0">
      <selection activeCell="E21" sqref="E21"/>
    </sheetView>
  </sheetViews>
  <sheetFormatPr defaultRowHeight="12"/>
  <cols>
    <col min="1" max="1" width="23.140625" style="7" customWidth="1"/>
    <col min="2" max="2" width="11.28515625" style="7" customWidth="1"/>
    <col min="3" max="3" width="11.7109375" style="7" customWidth="1"/>
    <col min="4" max="4" width="10.140625" style="7" customWidth="1"/>
    <col min="5" max="6" width="10.85546875" style="7" customWidth="1"/>
    <col min="7" max="7" width="8.85546875" style="7" customWidth="1"/>
    <col min="8" max="9" width="9.85546875" style="7" customWidth="1"/>
    <col min="10" max="10" width="9.42578125" style="7" customWidth="1"/>
    <col min="11" max="11" width="11.140625" style="7" customWidth="1"/>
    <col min="12" max="12" width="10.140625" style="7" customWidth="1"/>
    <col min="13" max="13" width="9.42578125" style="7" customWidth="1"/>
    <col min="14" max="16384" width="9.140625" style="7"/>
  </cols>
  <sheetData>
    <row r="1" spans="1:14" ht="21.75" customHeight="1">
      <c r="A1" s="351" t="s">
        <v>172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</row>
    <row r="2" spans="1:14" ht="15" customHeigh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4" ht="18.75" customHeight="1">
      <c r="A3" s="352"/>
      <c r="B3" s="353" t="s">
        <v>27</v>
      </c>
      <c r="C3" s="353"/>
      <c r="D3" s="353"/>
      <c r="E3" s="354" t="s">
        <v>26</v>
      </c>
      <c r="F3" s="355"/>
      <c r="G3" s="356"/>
      <c r="H3" s="356"/>
      <c r="I3" s="356"/>
      <c r="J3" s="356"/>
      <c r="K3" s="356"/>
      <c r="L3" s="356"/>
      <c r="M3" s="356"/>
      <c r="N3" s="157"/>
    </row>
    <row r="4" spans="1:14" ht="26.45" customHeight="1">
      <c r="A4" s="352"/>
      <c r="B4" s="353"/>
      <c r="C4" s="353"/>
      <c r="D4" s="353"/>
      <c r="E4" s="353" t="s">
        <v>29</v>
      </c>
      <c r="F4" s="353"/>
      <c r="G4" s="353"/>
      <c r="H4" s="353" t="s">
        <v>30</v>
      </c>
      <c r="I4" s="353"/>
      <c r="J4" s="353"/>
      <c r="K4" s="353" t="s">
        <v>31</v>
      </c>
      <c r="L4" s="353"/>
      <c r="M4" s="354"/>
      <c r="N4" s="157"/>
    </row>
    <row r="5" spans="1:14" ht="25.15" customHeight="1">
      <c r="A5" s="352"/>
      <c r="B5" s="187">
        <v>2023</v>
      </c>
      <c r="C5" s="187">
        <v>2022</v>
      </c>
      <c r="D5" s="187" t="s">
        <v>170</v>
      </c>
      <c r="E5" s="205">
        <v>2023</v>
      </c>
      <c r="F5" s="205">
        <v>2022</v>
      </c>
      <c r="G5" s="205" t="s">
        <v>170</v>
      </c>
      <c r="H5" s="205">
        <v>2023</v>
      </c>
      <c r="I5" s="205">
        <v>2022</v>
      </c>
      <c r="J5" s="205" t="s">
        <v>170</v>
      </c>
      <c r="K5" s="205">
        <v>2023</v>
      </c>
      <c r="L5" s="205">
        <v>2022</v>
      </c>
      <c r="M5" s="205" t="s">
        <v>170</v>
      </c>
      <c r="N5" s="157"/>
    </row>
    <row r="6" spans="1:14" ht="21" customHeight="1">
      <c r="A6" s="358" t="s">
        <v>190</v>
      </c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</row>
    <row r="7" spans="1:14" ht="45.75" customHeight="1">
      <c r="A7" s="179" t="s">
        <v>34</v>
      </c>
      <c r="B7" s="218">
        <v>2265453.02</v>
      </c>
      <c r="C7" s="218">
        <v>2166011.7800000003</v>
      </c>
      <c r="D7" s="218">
        <v>104.5909833417434</v>
      </c>
      <c r="E7" s="251">
        <v>605950.02</v>
      </c>
      <c r="F7" s="252">
        <v>535458.19999999995</v>
      </c>
      <c r="G7" s="218">
        <v>113.16476617595923</v>
      </c>
      <c r="H7" s="251">
        <v>489371.99999999994</v>
      </c>
      <c r="I7" s="252">
        <v>469998.87999999995</v>
      </c>
      <c r="J7" s="218">
        <v>104.12195024805166</v>
      </c>
      <c r="K7" s="251">
        <v>1170131</v>
      </c>
      <c r="L7" s="252">
        <v>1160554.7000000002</v>
      </c>
      <c r="M7" s="218">
        <v>100.82514852595916</v>
      </c>
    </row>
    <row r="8" spans="1:14" ht="46.5" customHeight="1">
      <c r="A8" s="181" t="s">
        <v>35</v>
      </c>
      <c r="B8" s="218">
        <v>1302569.6299999999</v>
      </c>
      <c r="C8" s="218">
        <v>1240550.3600000001</v>
      </c>
      <c r="D8" s="218">
        <v>104.99933513380302</v>
      </c>
      <c r="E8" s="251">
        <v>433909.10000000003</v>
      </c>
      <c r="F8" s="251">
        <v>385322.43</v>
      </c>
      <c r="G8" s="218">
        <v>112.60935419721091</v>
      </c>
      <c r="H8" s="218">
        <v>253985.33000000002</v>
      </c>
      <c r="I8" s="252">
        <v>244046.17999999996</v>
      </c>
      <c r="J8" s="218">
        <v>104.07265133180942</v>
      </c>
      <c r="K8" s="218">
        <v>614675.19999999995</v>
      </c>
      <c r="L8" s="252">
        <v>611181.75000000012</v>
      </c>
      <c r="M8" s="218">
        <v>100.5715893840089</v>
      </c>
    </row>
    <row r="9" spans="1:14" ht="16.5" customHeight="1">
      <c r="A9" s="181" t="s">
        <v>36</v>
      </c>
      <c r="B9" s="218">
        <v>6503192.3999999994</v>
      </c>
      <c r="C9" s="218">
        <v>6319959.5</v>
      </c>
      <c r="D9" s="218">
        <v>102.89927332603949</v>
      </c>
      <c r="E9" s="218">
        <v>602395.69999999995</v>
      </c>
      <c r="F9" s="252">
        <v>522741.5</v>
      </c>
      <c r="G9" s="218">
        <v>115.23778004998645</v>
      </c>
      <c r="H9" s="218">
        <v>1427650.5999999996</v>
      </c>
      <c r="I9" s="252">
        <v>1366591.0000000002</v>
      </c>
      <c r="J9" s="218">
        <v>104.46802298566283</v>
      </c>
      <c r="K9" s="218">
        <v>4473146.0999999996</v>
      </c>
      <c r="L9" s="252">
        <v>4430627</v>
      </c>
      <c r="M9" s="218">
        <v>100.95966327113521</v>
      </c>
    </row>
    <row r="10" spans="1:14" ht="16.5" customHeight="1">
      <c r="A10" s="181" t="s">
        <v>37</v>
      </c>
      <c r="B10" s="218">
        <v>4919897.3000000007</v>
      </c>
      <c r="C10" s="218">
        <v>5028516.3</v>
      </c>
      <c r="D10" s="218">
        <v>97.839939387290059</v>
      </c>
      <c r="E10" s="218">
        <v>3673074.8000000003</v>
      </c>
      <c r="F10" s="218">
        <v>3766669.8</v>
      </c>
      <c r="G10" s="218">
        <v>97.51517905816965</v>
      </c>
      <c r="H10" s="218">
        <v>23684.5</v>
      </c>
      <c r="I10" s="218">
        <v>24609.200000000001</v>
      </c>
      <c r="J10" s="218">
        <v>96.242462168619852</v>
      </c>
      <c r="K10" s="218">
        <v>1223138</v>
      </c>
      <c r="L10" s="218">
        <v>1237237.3</v>
      </c>
      <c r="M10" s="218">
        <v>98.860420713148557</v>
      </c>
    </row>
    <row r="11" spans="1:14" ht="16.5" customHeight="1">
      <c r="A11" s="179" t="s">
        <v>38</v>
      </c>
      <c r="B11" s="227">
        <v>3522739</v>
      </c>
      <c r="C11" s="227">
        <v>3454667</v>
      </c>
      <c r="D11" s="218">
        <v>101.97043593492513</v>
      </c>
      <c r="E11" s="241">
        <v>244415</v>
      </c>
      <c r="F11" s="241">
        <v>233290</v>
      </c>
      <c r="G11" s="218">
        <v>104.76874276651378</v>
      </c>
      <c r="H11" s="241">
        <v>989240</v>
      </c>
      <c r="I11" s="241">
        <v>950471</v>
      </c>
      <c r="J11" s="218">
        <v>104.0789250803023</v>
      </c>
      <c r="K11" s="241">
        <v>2289084</v>
      </c>
      <c r="L11" s="241">
        <v>2270906</v>
      </c>
      <c r="M11" s="218">
        <v>100.80047346741785</v>
      </c>
    </row>
    <row r="12" spans="1:14" ht="16.5" customHeight="1">
      <c r="A12" s="179" t="s">
        <v>39</v>
      </c>
      <c r="B12" s="227">
        <v>8062491</v>
      </c>
      <c r="C12" s="227">
        <v>7952355</v>
      </c>
      <c r="D12" s="218">
        <v>101.38494823231609</v>
      </c>
      <c r="E12" s="241">
        <v>127311</v>
      </c>
      <c r="F12" s="241">
        <v>113191</v>
      </c>
      <c r="G12" s="218">
        <v>112.47449002129144</v>
      </c>
      <c r="H12" s="241">
        <v>2374359</v>
      </c>
      <c r="I12" s="241">
        <v>2278144</v>
      </c>
      <c r="J12" s="218">
        <v>104.22339413136308</v>
      </c>
      <c r="K12" s="241">
        <v>5560821</v>
      </c>
      <c r="L12" s="241">
        <v>5561020</v>
      </c>
      <c r="M12" s="218">
        <v>99.996421519793131</v>
      </c>
    </row>
    <row r="13" spans="1:14" ht="16.5" customHeight="1">
      <c r="A13" s="305" t="s">
        <v>189</v>
      </c>
      <c r="B13" s="227">
        <v>41728.899999999994</v>
      </c>
      <c r="C13" s="227">
        <v>40737.800000000003</v>
      </c>
      <c r="D13" s="218">
        <v>102.43287560938488</v>
      </c>
      <c r="E13" s="241">
        <v>1669.8</v>
      </c>
      <c r="F13" s="241">
        <v>1777.2999999999997</v>
      </c>
      <c r="G13" s="218">
        <v>93.951499465481362</v>
      </c>
      <c r="H13" s="241">
        <v>17769.599999999999</v>
      </c>
      <c r="I13" s="241">
        <v>16757</v>
      </c>
      <c r="J13" s="218">
        <v>106.04284776511308</v>
      </c>
      <c r="K13" s="241">
        <v>22289.499999999996</v>
      </c>
      <c r="L13" s="241">
        <v>22203.5</v>
      </c>
      <c r="M13" s="218">
        <v>100.38732632242662</v>
      </c>
    </row>
    <row r="14" spans="1:14" s="10" customFormat="1" ht="20.25" customHeight="1">
      <c r="A14" s="357" t="s">
        <v>191</v>
      </c>
      <c r="B14" s="357"/>
      <c r="C14" s="357"/>
      <c r="D14" s="357"/>
      <c r="E14" s="357"/>
      <c r="F14" s="357"/>
      <c r="G14" s="357"/>
      <c r="H14" s="357"/>
      <c r="I14" s="357"/>
      <c r="J14" s="357"/>
      <c r="K14" s="357"/>
      <c r="L14" s="357"/>
      <c r="M14" s="357"/>
    </row>
    <row r="15" spans="1:14" ht="12.75" customHeight="1">
      <c r="A15" s="182" t="s">
        <v>40</v>
      </c>
      <c r="B15" s="326">
        <f>E15+H15+K15</f>
        <v>8608852</v>
      </c>
      <c r="C15" s="326">
        <f>F15+I15+L15</f>
        <v>8538050</v>
      </c>
      <c r="D15" s="327">
        <f t="shared" ref="D15:D22" si="0">B15/C15*100</f>
        <v>100.82925258109287</v>
      </c>
      <c r="E15" s="328">
        <f>'[1]9'!E7</f>
        <v>864530</v>
      </c>
      <c r="F15" s="328">
        <f>'[1]9'!F7</f>
        <v>806691</v>
      </c>
      <c r="G15" s="327">
        <f t="shared" ref="G15:G22" si="1">E15/F15*100</f>
        <v>107.1699076846029</v>
      </c>
      <c r="H15" s="328">
        <f>'[1]9'!H7</f>
        <v>3582638</v>
      </c>
      <c r="I15" s="328">
        <f>'[1]9'!I7</f>
        <v>3373880</v>
      </c>
      <c r="J15" s="327">
        <f t="shared" ref="J15:J22" si="2">H15/I15*100</f>
        <v>106.18747554744093</v>
      </c>
      <c r="K15" s="328">
        <f>'[1]9'!K7</f>
        <v>4161684</v>
      </c>
      <c r="L15" s="328">
        <f>'[1]9'!L7</f>
        <v>4357479</v>
      </c>
      <c r="M15" s="327">
        <f t="shared" ref="M15:M22" si="3">K15/L15*100</f>
        <v>95.506690910042252</v>
      </c>
    </row>
    <row r="16" spans="1:14" ht="13.15" customHeight="1">
      <c r="A16" s="183" t="s">
        <v>41</v>
      </c>
      <c r="B16" s="326">
        <f t="shared" ref="B16:C22" si="4">E16+H16+K16</f>
        <v>4765683</v>
      </c>
      <c r="C16" s="326">
        <f t="shared" si="4"/>
        <v>4462000</v>
      </c>
      <c r="D16" s="327">
        <f t="shared" si="0"/>
        <v>106.80598386373823</v>
      </c>
      <c r="E16" s="326">
        <f>'[1]9'!E34</f>
        <v>333142</v>
      </c>
      <c r="F16" s="326">
        <f>'[1]9'!F34</f>
        <v>317231</v>
      </c>
      <c r="G16" s="327">
        <f t="shared" si="1"/>
        <v>105.01558800999902</v>
      </c>
      <c r="H16" s="326">
        <f>'[1]9'!H34</f>
        <v>2037603</v>
      </c>
      <c r="I16" s="326">
        <f>'[1]9'!I34</f>
        <v>1881588</v>
      </c>
      <c r="J16" s="327">
        <f t="shared" si="2"/>
        <v>108.29166640093368</v>
      </c>
      <c r="K16" s="326">
        <f>'[1]9'!K34</f>
        <v>2394938</v>
      </c>
      <c r="L16" s="326">
        <f>'[1]9'!L34</f>
        <v>2263181</v>
      </c>
      <c r="M16" s="327">
        <f t="shared" si="3"/>
        <v>105.8217614941094</v>
      </c>
    </row>
    <row r="17" spans="1:13" ht="13.15" customHeight="1">
      <c r="A17" s="182" t="s">
        <v>42</v>
      </c>
      <c r="B17" s="326">
        <f t="shared" si="4"/>
        <v>19725254</v>
      </c>
      <c r="C17" s="326">
        <f t="shared" si="4"/>
        <v>19483297</v>
      </c>
      <c r="D17" s="327">
        <f t="shared" si="0"/>
        <v>101.24186886849797</v>
      </c>
      <c r="E17" s="9">
        <f>'[1]9'!E119</f>
        <v>1242677</v>
      </c>
      <c r="F17" s="9">
        <f>'[1]9'!F119</f>
        <v>1150448</v>
      </c>
      <c r="G17" s="327">
        <f t="shared" si="1"/>
        <v>108.01678998094656</v>
      </c>
      <c r="H17" s="9">
        <f>'[1]9'!H119</f>
        <v>10148270</v>
      </c>
      <c r="I17" s="9">
        <f>'[1]9'!I119</f>
        <v>8852225</v>
      </c>
      <c r="J17" s="327">
        <f t="shared" si="2"/>
        <v>114.64089536811366</v>
      </c>
      <c r="K17" s="9">
        <f>'[1]9'!K119</f>
        <v>8334307</v>
      </c>
      <c r="L17" s="9">
        <f>'[1]9'!L119</f>
        <v>9480624</v>
      </c>
      <c r="M17" s="327">
        <f t="shared" si="3"/>
        <v>87.908844396740122</v>
      </c>
    </row>
    <row r="18" spans="1:13" ht="13.9" customHeight="1">
      <c r="A18" s="182" t="s">
        <v>49</v>
      </c>
      <c r="B18" s="326">
        <f t="shared" si="4"/>
        <v>2140392</v>
      </c>
      <c r="C18" s="326">
        <f t="shared" si="4"/>
        <v>2302680</v>
      </c>
      <c r="D18" s="327">
        <f t="shared" si="0"/>
        <v>92.95221220490906</v>
      </c>
      <c r="E18" s="9">
        <f>'[1]9'!E147</f>
        <v>25913</v>
      </c>
      <c r="F18" s="9">
        <f>'[1]9'!F147</f>
        <v>22767</v>
      </c>
      <c r="G18" s="327">
        <f t="shared" si="1"/>
        <v>113.81824570650502</v>
      </c>
      <c r="H18" s="9">
        <f>'[1]9'!H147</f>
        <v>760810</v>
      </c>
      <c r="I18" s="9">
        <f>'[1]9'!I147</f>
        <v>736292</v>
      </c>
      <c r="J18" s="327">
        <f t="shared" si="2"/>
        <v>103.32992888690899</v>
      </c>
      <c r="K18" s="9">
        <f>'[1]9'!K147</f>
        <v>1353669</v>
      </c>
      <c r="L18" s="9">
        <f>'[1]9'!L147</f>
        <v>1543621</v>
      </c>
      <c r="M18" s="327">
        <f t="shared" si="3"/>
        <v>87.694388713291673</v>
      </c>
    </row>
    <row r="19" spans="1:13" ht="13.9" customHeight="1">
      <c r="A19" s="182" t="s">
        <v>44</v>
      </c>
      <c r="B19" s="326">
        <f t="shared" si="4"/>
        <v>734593</v>
      </c>
      <c r="C19" s="326">
        <f t="shared" si="4"/>
        <v>705039</v>
      </c>
      <c r="D19" s="327">
        <f t="shared" si="0"/>
        <v>104.19182484940551</v>
      </c>
      <c r="E19" s="9">
        <f>'[1]9'!E175</f>
        <v>265974</v>
      </c>
      <c r="F19" s="9">
        <f>'[1]9'!F175</f>
        <v>229659</v>
      </c>
      <c r="G19" s="327">
        <f t="shared" si="1"/>
        <v>115.81257429493293</v>
      </c>
      <c r="H19" s="9">
        <f>'[1]9'!H175</f>
        <v>55456</v>
      </c>
      <c r="I19" s="9">
        <f>'[1]9'!I175</f>
        <v>68007</v>
      </c>
      <c r="J19" s="327">
        <f t="shared" si="2"/>
        <v>81.544546884879495</v>
      </c>
      <c r="K19" s="9">
        <f>'[1]9'!K175</f>
        <v>413163</v>
      </c>
      <c r="L19" s="9">
        <f>'[1]9'!L175</f>
        <v>407373</v>
      </c>
      <c r="M19" s="327">
        <f t="shared" si="3"/>
        <v>101.42130185358383</v>
      </c>
    </row>
    <row r="20" spans="1:13" ht="12" customHeight="1">
      <c r="A20" s="182" t="s">
        <v>45</v>
      </c>
      <c r="B20" s="326">
        <f t="shared" si="4"/>
        <v>3962513</v>
      </c>
      <c r="C20" s="326">
        <f t="shared" si="4"/>
        <v>3856012</v>
      </c>
      <c r="D20" s="327">
        <f t="shared" si="0"/>
        <v>102.76194679892075</v>
      </c>
      <c r="E20" s="9">
        <f>'[1]9'!E202</f>
        <v>339929</v>
      </c>
      <c r="F20" s="9">
        <f>'[1]9'!F202</f>
        <v>270177</v>
      </c>
      <c r="G20" s="327">
        <f t="shared" si="1"/>
        <v>125.81714949829185</v>
      </c>
      <c r="H20" s="9">
        <f>'[1]9'!H202</f>
        <v>2037003</v>
      </c>
      <c r="I20" s="9">
        <f>'[1]9'!I202</f>
        <v>1925095</v>
      </c>
      <c r="J20" s="327">
        <f t="shared" si="2"/>
        <v>105.81311571636725</v>
      </c>
      <c r="K20" s="9">
        <f>'[1]9'!K202</f>
        <v>1585581</v>
      </c>
      <c r="L20" s="9">
        <f>'[1]9'!L202</f>
        <v>1660740</v>
      </c>
      <c r="M20" s="327">
        <f t="shared" si="3"/>
        <v>95.474366848513313</v>
      </c>
    </row>
    <row r="21" spans="1:13" s="13" customFormat="1">
      <c r="A21" s="184" t="s">
        <v>48</v>
      </c>
      <c r="B21" s="326">
        <f t="shared" si="4"/>
        <v>270707</v>
      </c>
      <c r="C21" s="326">
        <f t="shared" si="4"/>
        <v>259146</v>
      </c>
      <c r="D21" s="327">
        <f t="shared" si="0"/>
        <v>104.46119176062913</v>
      </c>
      <c r="E21" s="9">
        <f>'[1]9'!E230</f>
        <v>18893</v>
      </c>
      <c r="F21" s="9">
        <f>'[1]9'!F230</f>
        <v>16998</v>
      </c>
      <c r="G21" s="327">
        <f t="shared" si="1"/>
        <v>111.14837039651724</v>
      </c>
      <c r="H21" s="9">
        <f>'[1]9'!H230</f>
        <v>127091</v>
      </c>
      <c r="I21" s="9">
        <f>'[1]9'!I230</f>
        <v>114388</v>
      </c>
      <c r="J21" s="327">
        <f t="shared" si="2"/>
        <v>111.1051858586565</v>
      </c>
      <c r="K21" s="9">
        <f>'[1]9'!K230</f>
        <v>124723</v>
      </c>
      <c r="L21" s="9">
        <f>'[1]9'!L230</f>
        <v>127760</v>
      </c>
      <c r="M21" s="327">
        <f t="shared" si="3"/>
        <v>97.622886662492164</v>
      </c>
    </row>
    <row r="22" spans="1:13">
      <c r="A22" s="185" t="s">
        <v>47</v>
      </c>
      <c r="B22" s="329">
        <f t="shared" si="4"/>
        <v>56542498</v>
      </c>
      <c r="C22" s="329">
        <f t="shared" si="4"/>
        <v>49682589</v>
      </c>
      <c r="D22" s="299">
        <f t="shared" si="0"/>
        <v>113.80747086267988</v>
      </c>
      <c r="E22" s="330">
        <f>'[1]9'!E256</f>
        <v>43637750</v>
      </c>
      <c r="F22" s="330">
        <f>'[1]9'!F256</f>
        <v>37211432</v>
      </c>
      <c r="G22" s="299">
        <f t="shared" si="1"/>
        <v>117.26974119136291</v>
      </c>
      <c r="H22" s="330">
        <f>'[1]9'!H256</f>
        <v>550227</v>
      </c>
      <c r="I22" s="330">
        <f>'[1]9'!I256</f>
        <v>570764</v>
      </c>
      <c r="J22" s="299">
        <f t="shared" si="2"/>
        <v>96.401840340315786</v>
      </c>
      <c r="K22" s="330">
        <f>'[1]9'!K256</f>
        <v>12354521</v>
      </c>
      <c r="L22" s="330">
        <f>'[1]9'!L256</f>
        <v>11900393</v>
      </c>
      <c r="M22" s="299">
        <f t="shared" si="3"/>
        <v>103.81607565397211</v>
      </c>
    </row>
    <row r="23" spans="1:13">
      <c r="A23" s="176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</row>
    <row r="24" spans="1:13">
      <c r="A24" s="331" t="s">
        <v>260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6"/>
    </row>
    <row r="25" spans="1:13">
      <c r="A25" s="176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</row>
    <row r="26" spans="1:13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</row>
  </sheetData>
  <mergeCells count="9">
    <mergeCell ref="A1:M1"/>
    <mergeCell ref="A3:A5"/>
    <mergeCell ref="B3:D4"/>
    <mergeCell ref="E3:M3"/>
    <mergeCell ref="A14:M14"/>
    <mergeCell ref="E4:G4"/>
    <mergeCell ref="H4:J4"/>
    <mergeCell ref="K4:M4"/>
    <mergeCell ref="A6:M6"/>
  </mergeCells>
  <pageMargins left="0.23622047244094491" right="0.15748031496062992" top="0.43307086614173229" bottom="7.874015748031496E-2" header="0.15748031496062992" footer="0"/>
  <pageSetup paperSize="9" scale="87" firstPageNumber="4" orientation="landscape" useFirstPageNumber="1" horizontalDpi="300" verticalDpi="300" r:id="rId1"/>
  <headerFooter alignWithMargins="0">
    <oddFooter>&amp;R&amp;"-,полужирный"&amp;8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Z46"/>
  <sheetViews>
    <sheetView zoomScaleNormal="100" workbookViewId="0">
      <selection activeCell="M41" sqref="M41"/>
    </sheetView>
  </sheetViews>
  <sheetFormatPr defaultRowHeight="12.75"/>
  <cols>
    <col min="1" max="1" width="22.85546875" style="14" customWidth="1"/>
    <col min="2" max="2" width="10.28515625" style="14" customWidth="1"/>
    <col min="3" max="3" width="9.85546875" style="14" customWidth="1"/>
    <col min="4" max="5" width="9.140625" style="14" customWidth="1"/>
    <col min="6" max="6" width="10" style="14" customWidth="1"/>
    <col min="7" max="8" width="9.140625" style="14" customWidth="1"/>
    <col min="9" max="9" width="9.42578125" style="14" customWidth="1"/>
    <col min="10" max="11" width="9.140625" style="14" customWidth="1"/>
    <col min="12" max="12" width="9.5703125" style="14" customWidth="1"/>
    <col min="13" max="13" width="9.140625" style="14" customWidth="1"/>
    <col min="14" max="14" width="8.140625" style="14" customWidth="1"/>
    <col min="15" max="15" width="12" style="14" customWidth="1"/>
    <col min="16" max="16" width="11.140625" style="14" customWidth="1"/>
    <col min="17" max="16384" width="9.140625" style="14"/>
  </cols>
  <sheetData>
    <row r="1" spans="1:26" ht="27" customHeight="1">
      <c r="A1" s="359" t="s">
        <v>138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26" ht="22.5" customHeight="1">
      <c r="A2" s="359" t="s">
        <v>139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</row>
    <row r="3" spans="1:26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1" t="s">
        <v>50</v>
      </c>
    </row>
    <row r="4" spans="1:26" ht="14.45" customHeight="1">
      <c r="A4" s="360"/>
      <c r="B4" s="353" t="s">
        <v>28</v>
      </c>
      <c r="C4" s="353"/>
      <c r="D4" s="353"/>
      <c r="E4" s="353" t="s">
        <v>26</v>
      </c>
      <c r="F4" s="353"/>
      <c r="G4" s="362"/>
      <c r="H4" s="362"/>
      <c r="I4" s="362"/>
      <c r="J4" s="362"/>
      <c r="K4" s="362"/>
      <c r="L4" s="362"/>
      <c r="M4" s="363"/>
      <c r="N4" s="154"/>
    </row>
    <row r="5" spans="1:26" ht="24.75" customHeight="1">
      <c r="A5" s="361"/>
      <c r="B5" s="353"/>
      <c r="C5" s="353"/>
      <c r="D5" s="353"/>
      <c r="E5" s="353" t="s">
        <v>29</v>
      </c>
      <c r="F5" s="353"/>
      <c r="G5" s="353"/>
      <c r="H5" s="353" t="s">
        <v>30</v>
      </c>
      <c r="I5" s="353"/>
      <c r="J5" s="353"/>
      <c r="K5" s="353" t="s">
        <v>31</v>
      </c>
      <c r="L5" s="353"/>
      <c r="M5" s="354"/>
      <c r="N5" s="154"/>
    </row>
    <row r="6" spans="1:26" ht="24.6" customHeight="1">
      <c r="A6" s="361"/>
      <c r="B6" s="205">
        <v>2023</v>
      </c>
      <c r="C6" s="205">
        <v>2022</v>
      </c>
      <c r="D6" s="205" t="s">
        <v>170</v>
      </c>
      <c r="E6" s="205">
        <v>2023</v>
      </c>
      <c r="F6" s="205">
        <v>2022</v>
      </c>
      <c r="G6" s="205" t="s">
        <v>170</v>
      </c>
      <c r="H6" s="205">
        <v>2023</v>
      </c>
      <c r="I6" s="205">
        <v>2022</v>
      </c>
      <c r="J6" s="205" t="s">
        <v>170</v>
      </c>
      <c r="K6" s="205">
        <v>2023</v>
      </c>
      <c r="L6" s="205">
        <v>2022</v>
      </c>
      <c r="M6" s="205" t="s">
        <v>170</v>
      </c>
      <c r="N6" s="154"/>
    </row>
    <row r="7" spans="1:26" s="19" customFormat="1">
      <c r="A7" s="20" t="s">
        <v>55</v>
      </c>
      <c r="B7" s="218">
        <v>2265453.02</v>
      </c>
      <c r="C7" s="218">
        <v>2166011.7800000003</v>
      </c>
      <c r="D7" s="218">
        <v>104.5909833417434</v>
      </c>
      <c r="E7" s="257">
        <v>605950.02</v>
      </c>
      <c r="F7" s="218">
        <v>535458.19999999995</v>
      </c>
      <c r="G7" s="218">
        <v>113.16476617595922</v>
      </c>
      <c r="H7" s="258">
        <v>489371.99999999994</v>
      </c>
      <c r="I7" s="258">
        <v>469998.87999999995</v>
      </c>
      <c r="J7" s="257">
        <v>104.12195024805166</v>
      </c>
      <c r="K7" s="258">
        <v>1170131</v>
      </c>
      <c r="L7" s="258">
        <v>1160554.7000000002</v>
      </c>
      <c r="M7" s="257">
        <v>100.82514852595916</v>
      </c>
      <c r="O7" s="151"/>
      <c r="P7" s="151"/>
      <c r="Q7" s="133"/>
      <c r="R7" s="151"/>
      <c r="S7" s="151"/>
      <c r="T7" s="133"/>
      <c r="U7" s="151"/>
      <c r="V7" s="151"/>
      <c r="W7" s="133"/>
      <c r="X7" s="151"/>
      <c r="Y7" s="151"/>
      <c r="Z7" s="133"/>
    </row>
    <row r="8" spans="1:26" s="19" customFormat="1">
      <c r="A8" s="161" t="s">
        <v>150</v>
      </c>
      <c r="B8" s="218">
        <v>186376.44</v>
      </c>
      <c r="C8" s="218">
        <v>183423.27000000002</v>
      </c>
      <c r="D8" s="218">
        <v>101.61003017774134</v>
      </c>
      <c r="E8" s="259">
        <v>23086.11</v>
      </c>
      <c r="F8" s="218">
        <v>23546.33</v>
      </c>
      <c r="G8" s="218">
        <v>98.045470355677509</v>
      </c>
      <c r="H8" s="259">
        <v>90510.93</v>
      </c>
      <c r="I8" s="260">
        <v>87275.840000000011</v>
      </c>
      <c r="J8" s="257">
        <v>103.70674175121084</v>
      </c>
      <c r="K8" s="259">
        <v>72779.399999999994</v>
      </c>
      <c r="L8" s="260">
        <v>72601.10000000002</v>
      </c>
      <c r="M8" s="257">
        <v>100.24558856546247</v>
      </c>
      <c r="O8" s="151"/>
      <c r="P8" s="151"/>
      <c r="Q8" s="133"/>
      <c r="R8" s="151"/>
      <c r="S8" s="151"/>
      <c r="T8" s="133"/>
      <c r="U8" s="151"/>
      <c r="V8" s="151"/>
      <c r="W8" s="133"/>
      <c r="X8" s="151"/>
      <c r="Y8" s="151"/>
      <c r="Z8" s="133"/>
    </row>
    <row r="9" spans="1:26" s="19" customFormat="1">
      <c r="A9" s="18" t="s">
        <v>56</v>
      </c>
      <c r="B9" s="218">
        <v>203699.12</v>
      </c>
      <c r="C9" s="218">
        <v>185428.09</v>
      </c>
      <c r="D9" s="218">
        <v>109.85343159172918</v>
      </c>
      <c r="E9" s="259">
        <v>137140.12</v>
      </c>
      <c r="F9" s="261">
        <v>117951.29</v>
      </c>
      <c r="G9" s="218">
        <v>116.26843589417292</v>
      </c>
      <c r="H9" s="259">
        <v>8572.9</v>
      </c>
      <c r="I9" s="260">
        <v>8696.0999999999985</v>
      </c>
      <c r="J9" s="257">
        <v>98.583272961442503</v>
      </c>
      <c r="K9" s="259">
        <v>57986.1</v>
      </c>
      <c r="L9" s="260">
        <v>58780.700000000004</v>
      </c>
      <c r="M9" s="257">
        <v>98.64819575132654</v>
      </c>
      <c r="O9" s="151"/>
      <c r="P9" s="151"/>
      <c r="Q9" s="133"/>
      <c r="R9" s="151"/>
      <c r="S9" s="151"/>
      <c r="T9" s="133"/>
      <c r="U9" s="151"/>
      <c r="V9" s="151"/>
      <c r="W9" s="133"/>
      <c r="X9" s="151"/>
      <c r="Y9" s="151"/>
      <c r="Z9" s="133"/>
    </row>
    <row r="10" spans="1:26" s="19" customFormat="1">
      <c r="A10" s="18" t="s">
        <v>57</v>
      </c>
      <c r="B10" s="218">
        <v>151202.20000000001</v>
      </c>
      <c r="C10" s="218">
        <v>146759.09999999998</v>
      </c>
      <c r="D10" s="218">
        <v>103.02747836420369</v>
      </c>
      <c r="E10" s="259">
        <v>23203.7</v>
      </c>
      <c r="F10" s="261">
        <v>21765.8</v>
      </c>
      <c r="G10" s="218">
        <v>106.60623547032502</v>
      </c>
      <c r="H10" s="259">
        <v>29812.3</v>
      </c>
      <c r="I10" s="260">
        <v>27320.2</v>
      </c>
      <c r="J10" s="257">
        <v>109.12182194859481</v>
      </c>
      <c r="K10" s="259">
        <v>98186.2</v>
      </c>
      <c r="L10" s="260">
        <v>97673.099999999991</v>
      </c>
      <c r="M10" s="257">
        <v>100.52532375853741</v>
      </c>
      <c r="O10" s="151"/>
      <c r="P10" s="151"/>
      <c r="Q10" s="133"/>
      <c r="R10" s="151"/>
      <c r="S10" s="151"/>
      <c r="T10" s="133"/>
      <c r="U10" s="151"/>
      <c r="V10" s="151"/>
      <c r="W10" s="133"/>
      <c r="X10" s="151"/>
      <c r="Y10" s="151"/>
      <c r="Z10" s="133"/>
    </row>
    <row r="11" spans="1:26" s="19" customFormat="1">
      <c r="A11" s="18" t="s">
        <v>58</v>
      </c>
      <c r="B11" s="218">
        <v>288590.02</v>
      </c>
      <c r="C11" s="218">
        <v>281428.58999999997</v>
      </c>
      <c r="D11" s="218">
        <v>102.54467039045323</v>
      </c>
      <c r="E11" s="259">
        <v>117527.82</v>
      </c>
      <c r="F11" s="261">
        <v>118998.09</v>
      </c>
      <c r="G11" s="218">
        <v>98.764459160647036</v>
      </c>
      <c r="H11" s="259">
        <v>65508.3</v>
      </c>
      <c r="I11" s="260">
        <v>62160.4</v>
      </c>
      <c r="J11" s="257">
        <v>105.38590485260713</v>
      </c>
      <c r="K11" s="259">
        <v>105553.9</v>
      </c>
      <c r="L11" s="260">
        <v>100270.09999999999</v>
      </c>
      <c r="M11" s="257">
        <v>105.26956689980364</v>
      </c>
      <c r="O11" s="151"/>
      <c r="P11" s="151"/>
      <c r="Q11" s="133"/>
      <c r="R11" s="151"/>
      <c r="S11" s="151"/>
      <c r="T11" s="133"/>
      <c r="U11" s="151"/>
      <c r="V11" s="151"/>
      <c r="W11" s="133"/>
      <c r="X11" s="151"/>
      <c r="Y11" s="151"/>
      <c r="Z11" s="133"/>
    </row>
    <row r="12" spans="1:26" s="19" customFormat="1">
      <c r="A12" s="18" t="s">
        <v>59</v>
      </c>
      <c r="B12" s="218">
        <v>60701.929999999993</v>
      </c>
      <c r="C12" s="218">
        <v>59270.739999999991</v>
      </c>
      <c r="D12" s="218">
        <v>102.41466531377878</v>
      </c>
      <c r="E12" s="259">
        <v>584.23</v>
      </c>
      <c r="F12" s="261">
        <v>446.24</v>
      </c>
      <c r="G12" s="218">
        <v>130.9228217999283</v>
      </c>
      <c r="H12" s="259">
        <v>17015</v>
      </c>
      <c r="I12" s="260">
        <v>15862.799999999997</v>
      </c>
      <c r="J12" s="257">
        <v>107.26353481100438</v>
      </c>
      <c r="K12" s="259">
        <v>43102.7</v>
      </c>
      <c r="L12" s="260">
        <v>42961.7</v>
      </c>
      <c r="M12" s="257">
        <v>100.32819930310021</v>
      </c>
      <c r="O12" s="151"/>
      <c r="P12" s="151"/>
      <c r="Q12" s="133"/>
      <c r="R12" s="151"/>
      <c r="S12" s="151"/>
      <c r="T12" s="133"/>
      <c r="U12" s="151"/>
      <c r="V12" s="151"/>
      <c r="W12" s="133"/>
      <c r="X12" s="151"/>
      <c r="Y12" s="151"/>
      <c r="Z12" s="133"/>
    </row>
    <row r="13" spans="1:26">
      <c r="A13" s="18" t="s">
        <v>60</v>
      </c>
      <c r="B13" s="218">
        <v>110977.44</v>
      </c>
      <c r="C13" s="218">
        <v>104238.05999999998</v>
      </c>
      <c r="D13" s="218">
        <v>106.4653735881117</v>
      </c>
      <c r="E13" s="259">
        <v>19324.14</v>
      </c>
      <c r="F13" s="261">
        <v>18116.759999999998</v>
      </c>
      <c r="G13" s="218">
        <v>106.66443668735469</v>
      </c>
      <c r="H13" s="259">
        <v>42727.6</v>
      </c>
      <c r="I13" s="260">
        <v>39245.899999999994</v>
      </c>
      <c r="J13" s="257">
        <v>108.87149995286133</v>
      </c>
      <c r="K13" s="259">
        <v>48925.7</v>
      </c>
      <c r="L13" s="260">
        <v>46875.399999999994</v>
      </c>
      <c r="M13" s="257">
        <v>104.37393600907939</v>
      </c>
      <c r="O13" s="151"/>
      <c r="P13" s="151"/>
      <c r="Q13" s="133"/>
      <c r="R13" s="151"/>
      <c r="S13" s="151"/>
      <c r="T13" s="133"/>
      <c r="U13" s="151"/>
      <c r="V13" s="151"/>
      <c r="W13" s="133"/>
      <c r="X13" s="151"/>
      <c r="Y13" s="151"/>
      <c r="Z13" s="133"/>
    </row>
    <row r="14" spans="1:26">
      <c r="A14" s="18" t="s">
        <v>61</v>
      </c>
      <c r="B14" s="218">
        <v>148340.76999999999</v>
      </c>
      <c r="C14" s="218">
        <v>144335.83000000002</v>
      </c>
      <c r="D14" s="218">
        <v>102.77473722221293</v>
      </c>
      <c r="E14" s="259">
        <v>20814.169999999998</v>
      </c>
      <c r="F14" s="261">
        <v>20672.650000000001</v>
      </c>
      <c r="G14" s="218">
        <v>100.68457599775547</v>
      </c>
      <c r="H14" s="259">
        <v>44011.7</v>
      </c>
      <c r="I14" s="260">
        <v>42051.48000000001</v>
      </c>
      <c r="J14" s="257">
        <v>104.66147683743827</v>
      </c>
      <c r="K14" s="259">
        <v>83514.899999999994</v>
      </c>
      <c r="L14" s="260">
        <v>81611.7</v>
      </c>
      <c r="M14" s="257">
        <v>102.33201857086668</v>
      </c>
      <c r="O14" s="151"/>
      <c r="P14" s="151"/>
      <c r="Q14" s="133"/>
      <c r="R14" s="151"/>
      <c r="S14" s="151"/>
      <c r="T14" s="133"/>
      <c r="U14" s="151"/>
      <c r="V14" s="151"/>
      <c r="W14" s="133"/>
      <c r="X14" s="151"/>
      <c r="Y14" s="151"/>
      <c r="Z14" s="133"/>
    </row>
    <row r="15" spans="1:26">
      <c r="A15" s="18" t="s">
        <v>151</v>
      </c>
      <c r="B15" s="218">
        <v>128480.82999999999</v>
      </c>
      <c r="C15" s="218">
        <v>126209.95999999999</v>
      </c>
      <c r="D15" s="218">
        <v>101.79927954972808</v>
      </c>
      <c r="E15" s="259">
        <v>4623.83</v>
      </c>
      <c r="F15" s="261">
        <v>4469.68</v>
      </c>
      <c r="G15" s="218">
        <v>103.44879275473859</v>
      </c>
      <c r="H15" s="259">
        <v>43010.6</v>
      </c>
      <c r="I15" s="260">
        <v>41998.78</v>
      </c>
      <c r="J15" s="257">
        <v>102.40916521860873</v>
      </c>
      <c r="K15" s="259">
        <v>80846.399999999994</v>
      </c>
      <c r="L15" s="260">
        <v>79741.5</v>
      </c>
      <c r="M15" s="257">
        <v>101.38560222719663</v>
      </c>
      <c r="O15" s="151"/>
      <c r="P15" s="151"/>
      <c r="Q15" s="133"/>
      <c r="R15" s="151"/>
      <c r="S15" s="151"/>
      <c r="T15" s="133"/>
      <c r="U15" s="151"/>
      <c r="V15" s="151"/>
      <c r="W15" s="133"/>
      <c r="X15" s="151"/>
      <c r="Y15" s="151"/>
      <c r="Z15" s="133"/>
    </row>
    <row r="16" spans="1:26">
      <c r="A16" s="18" t="s">
        <v>62</v>
      </c>
      <c r="B16" s="218">
        <v>122531.57999999999</v>
      </c>
      <c r="C16" s="218">
        <v>121309.20000000001</v>
      </c>
      <c r="D16" s="218">
        <v>101.00765646793481</v>
      </c>
      <c r="E16" s="259">
        <v>21286.48</v>
      </c>
      <c r="F16" s="261">
        <v>22322.7</v>
      </c>
      <c r="G16" s="218">
        <v>95.357998808387876</v>
      </c>
      <c r="H16" s="259">
        <v>35610.199999999997</v>
      </c>
      <c r="I16" s="260">
        <v>33840.6</v>
      </c>
      <c r="J16" s="257">
        <v>105.22922170410689</v>
      </c>
      <c r="K16" s="259">
        <v>65634.899999999994</v>
      </c>
      <c r="L16" s="260">
        <v>65145.9</v>
      </c>
      <c r="M16" s="257">
        <v>100.75062283274924</v>
      </c>
      <c r="O16" s="151"/>
      <c r="P16" s="151"/>
      <c r="Q16" s="133"/>
      <c r="R16" s="151"/>
      <c r="S16" s="151"/>
      <c r="T16" s="133"/>
      <c r="U16" s="151"/>
      <c r="V16" s="151"/>
      <c r="W16" s="133"/>
      <c r="X16" s="151"/>
      <c r="Y16" s="151"/>
      <c r="Z16" s="133"/>
    </row>
    <row r="17" spans="1:26" ht="14.25" customHeight="1">
      <c r="A17" s="18" t="s">
        <v>63</v>
      </c>
      <c r="B17" s="218">
        <v>92618.87</v>
      </c>
      <c r="C17" s="218">
        <v>90919.00999999998</v>
      </c>
      <c r="D17" s="218">
        <v>101.86964200336104</v>
      </c>
      <c r="E17" s="259">
        <v>31085.97</v>
      </c>
      <c r="F17" s="261">
        <v>30417.71</v>
      </c>
      <c r="G17" s="218">
        <v>102.19694381989966</v>
      </c>
      <c r="H17" s="259">
        <v>5107.8</v>
      </c>
      <c r="I17" s="260">
        <v>5061.1000000000004</v>
      </c>
      <c r="J17" s="257">
        <v>100.92272430894469</v>
      </c>
      <c r="K17" s="259">
        <v>56425.1</v>
      </c>
      <c r="L17" s="260">
        <v>55440.19999999999</v>
      </c>
      <c r="M17" s="257">
        <v>101.77650874275346</v>
      </c>
      <c r="O17" s="151"/>
      <c r="P17" s="151"/>
      <c r="Q17" s="133"/>
      <c r="R17" s="151"/>
      <c r="S17" s="151"/>
      <c r="T17" s="133"/>
      <c r="U17" s="151"/>
      <c r="V17" s="151"/>
      <c r="W17" s="133"/>
      <c r="X17" s="151"/>
      <c r="Y17" s="151"/>
      <c r="Z17" s="133"/>
    </row>
    <row r="18" spans="1:26" s="19" customFormat="1" ht="14.25" customHeight="1">
      <c r="A18" s="18" t="s">
        <v>64</v>
      </c>
      <c r="B18" s="218">
        <v>41335.93</v>
      </c>
      <c r="C18" s="218">
        <v>40577.770000000004</v>
      </c>
      <c r="D18" s="218">
        <v>101.8684121872641</v>
      </c>
      <c r="E18" s="259">
        <v>1524.33</v>
      </c>
      <c r="F18" s="261">
        <v>1590.37</v>
      </c>
      <c r="G18" s="218">
        <v>95.847507183862874</v>
      </c>
      <c r="H18" s="259">
        <v>6291.8</v>
      </c>
      <c r="I18" s="260">
        <v>6118.0999999999995</v>
      </c>
      <c r="J18" s="257">
        <v>102.83911671924291</v>
      </c>
      <c r="K18" s="259">
        <v>33519.800000000003</v>
      </c>
      <c r="L18" s="260">
        <v>32869.300000000003</v>
      </c>
      <c r="M18" s="257">
        <v>101.97905036006243</v>
      </c>
      <c r="O18" s="151"/>
      <c r="P18" s="151"/>
      <c r="Q18" s="133"/>
      <c r="R18" s="151"/>
      <c r="S18" s="151"/>
      <c r="T18" s="133"/>
      <c r="U18" s="151"/>
      <c r="V18" s="151"/>
      <c r="W18" s="133"/>
      <c r="X18" s="151"/>
      <c r="Y18" s="151"/>
      <c r="Z18" s="133"/>
    </row>
    <row r="19" spans="1:26" ht="14.25" customHeight="1">
      <c r="A19" s="18" t="s">
        <v>65</v>
      </c>
      <c r="B19" s="218">
        <v>21414.77</v>
      </c>
      <c r="C19" s="218">
        <v>18565.46</v>
      </c>
      <c r="D19" s="218">
        <v>115.34737087042282</v>
      </c>
      <c r="E19" s="259">
        <v>10227.469999999999</v>
      </c>
      <c r="F19" s="261">
        <v>7104.5599999999995</v>
      </c>
      <c r="G19" s="218">
        <v>143.9564167239069</v>
      </c>
      <c r="H19" s="259">
        <v>3196.3</v>
      </c>
      <c r="I19" s="260">
        <v>3188.3999999999996</v>
      </c>
      <c r="J19" s="257">
        <v>100.24777317776943</v>
      </c>
      <c r="K19" s="259">
        <v>7991</v>
      </c>
      <c r="L19" s="260">
        <v>8272.5</v>
      </c>
      <c r="M19" s="257">
        <v>96.597159262617112</v>
      </c>
      <c r="O19" s="151"/>
      <c r="P19" s="151"/>
      <c r="Q19" s="133"/>
      <c r="R19" s="151"/>
      <c r="S19" s="151"/>
      <c r="T19" s="133"/>
      <c r="U19" s="151"/>
      <c r="V19" s="151"/>
      <c r="W19" s="133"/>
      <c r="X19" s="151"/>
      <c r="Y19" s="151"/>
      <c r="Z19" s="133"/>
    </row>
    <row r="20" spans="1:26" ht="14.25" customHeight="1">
      <c r="A20" s="18" t="s">
        <v>66</v>
      </c>
      <c r="B20" s="218">
        <v>124086.26</v>
      </c>
      <c r="C20" s="218">
        <v>108744.83000000002</v>
      </c>
      <c r="D20" s="218">
        <v>114.10773275382375</v>
      </c>
      <c r="E20" s="259">
        <v>49110.13</v>
      </c>
      <c r="F20" s="261">
        <v>34580.370000000003</v>
      </c>
      <c r="G20" s="218">
        <v>142.01736418667582</v>
      </c>
      <c r="H20" s="259">
        <v>26995.93</v>
      </c>
      <c r="I20" s="260">
        <v>26502.26</v>
      </c>
      <c r="J20" s="257">
        <v>101.86274679970688</v>
      </c>
      <c r="K20" s="259">
        <v>47980.2</v>
      </c>
      <c r="L20" s="260">
        <v>47662.200000000004</v>
      </c>
      <c r="M20" s="257">
        <v>100.66719538753979</v>
      </c>
      <c r="O20" s="151"/>
      <c r="P20" s="151"/>
      <c r="Q20" s="133"/>
      <c r="R20" s="151"/>
      <c r="S20" s="151"/>
      <c r="T20" s="133"/>
      <c r="U20" s="151"/>
      <c r="V20" s="151"/>
      <c r="W20" s="133"/>
      <c r="X20" s="151"/>
      <c r="Y20" s="151"/>
      <c r="Z20" s="133"/>
    </row>
    <row r="21" spans="1:26" ht="14.25" customHeight="1">
      <c r="A21" s="18" t="s">
        <v>67</v>
      </c>
      <c r="B21" s="218">
        <v>112057.28</v>
      </c>
      <c r="C21" s="218">
        <v>110676.72</v>
      </c>
      <c r="D21" s="218">
        <v>101.24738065963646</v>
      </c>
      <c r="E21" s="259">
        <v>25212.18</v>
      </c>
      <c r="F21" s="261">
        <v>21030.02</v>
      </c>
      <c r="G21" s="218">
        <v>119.88661922337685</v>
      </c>
      <c r="H21" s="259">
        <v>9595.7000000000007</v>
      </c>
      <c r="I21" s="260">
        <v>9453.1</v>
      </c>
      <c r="J21" s="257">
        <v>101.5084998571897</v>
      </c>
      <c r="K21" s="259">
        <v>77249.399999999994</v>
      </c>
      <c r="L21" s="260">
        <v>80193.599999999991</v>
      </c>
      <c r="M21" s="257">
        <v>96.328634704016281</v>
      </c>
      <c r="O21" s="151"/>
      <c r="P21" s="151"/>
      <c r="Q21" s="133"/>
      <c r="R21" s="151"/>
      <c r="S21" s="151"/>
      <c r="T21" s="133"/>
      <c r="U21" s="151"/>
      <c r="V21" s="151"/>
      <c r="W21" s="133"/>
      <c r="X21" s="151"/>
      <c r="Y21" s="151"/>
      <c r="Z21" s="133"/>
    </row>
    <row r="22" spans="1:26" ht="14.25" customHeight="1">
      <c r="A22" s="18" t="s">
        <v>68</v>
      </c>
      <c r="B22" s="218">
        <v>254219.73</v>
      </c>
      <c r="C22" s="218">
        <v>246392.72</v>
      </c>
      <c r="D22" s="218">
        <v>103.17664012151009</v>
      </c>
      <c r="E22" s="259">
        <v>42137.13</v>
      </c>
      <c r="F22" s="261">
        <v>35627.32</v>
      </c>
      <c r="G22" s="218">
        <v>118.27196095580582</v>
      </c>
      <c r="H22" s="259">
        <v>12549</v>
      </c>
      <c r="I22" s="260">
        <v>11940.699999999997</v>
      </c>
      <c r="J22" s="257">
        <v>105.09434120277709</v>
      </c>
      <c r="K22" s="259">
        <v>199533.6</v>
      </c>
      <c r="L22" s="260">
        <v>198824.7</v>
      </c>
      <c r="M22" s="257">
        <v>100.35654523809164</v>
      </c>
      <c r="O22" s="151"/>
      <c r="P22" s="151"/>
      <c r="Q22" s="133"/>
      <c r="R22" s="151"/>
      <c r="S22" s="151"/>
      <c r="T22" s="133"/>
      <c r="U22" s="151"/>
      <c r="V22" s="151"/>
      <c r="W22" s="133"/>
      <c r="X22" s="151"/>
      <c r="Y22" s="151"/>
      <c r="Z22" s="133"/>
    </row>
    <row r="23" spans="1:26" ht="14.25" customHeight="1">
      <c r="A23" s="18" t="s">
        <v>152</v>
      </c>
      <c r="B23" s="218">
        <v>33864.31</v>
      </c>
      <c r="C23" s="218">
        <v>35472.449999999997</v>
      </c>
      <c r="D23" s="218">
        <v>95.46650992530823</v>
      </c>
      <c r="E23" s="259">
        <v>404.51</v>
      </c>
      <c r="F23" s="261">
        <v>392.55</v>
      </c>
      <c r="G23" s="218">
        <v>103.0467456374984</v>
      </c>
      <c r="H23" s="259">
        <v>17626</v>
      </c>
      <c r="I23" s="260">
        <v>17595.8</v>
      </c>
      <c r="J23" s="257">
        <v>100.17163186669546</v>
      </c>
      <c r="K23" s="259">
        <v>15833.8</v>
      </c>
      <c r="L23" s="260">
        <v>17484.099999999999</v>
      </c>
      <c r="M23" s="257">
        <v>90.561138405751521</v>
      </c>
      <c r="O23" s="151"/>
      <c r="P23" s="151"/>
      <c r="Q23" s="133"/>
      <c r="R23" s="151"/>
      <c r="S23" s="151"/>
      <c r="T23" s="133"/>
      <c r="U23" s="151"/>
      <c r="V23" s="151"/>
      <c r="W23" s="133"/>
      <c r="X23" s="151"/>
      <c r="Y23" s="151"/>
      <c r="Z23" s="133"/>
    </row>
    <row r="24" spans="1:26" ht="14.25" customHeight="1">
      <c r="A24" s="18" t="s">
        <v>70</v>
      </c>
      <c r="B24" s="218">
        <v>174437.88</v>
      </c>
      <c r="C24" s="218">
        <v>153151.90000000002</v>
      </c>
      <c r="D24" s="218">
        <v>113.89860654683355</v>
      </c>
      <c r="E24" s="259">
        <v>74957.740000000005</v>
      </c>
      <c r="F24" s="261">
        <v>54147.88</v>
      </c>
      <c r="G24" s="218">
        <v>138.43153231483856</v>
      </c>
      <c r="H24" s="259">
        <v>30030.240000000002</v>
      </c>
      <c r="I24" s="260">
        <v>30482.920000000002</v>
      </c>
      <c r="J24" s="257">
        <v>98.514971662819704</v>
      </c>
      <c r="K24" s="259">
        <v>69449.899999999994</v>
      </c>
      <c r="L24" s="260">
        <v>68521.100000000006</v>
      </c>
      <c r="M24" s="257">
        <v>101.35549487676057</v>
      </c>
      <c r="O24" s="151"/>
      <c r="P24" s="151"/>
      <c r="Q24" s="133"/>
      <c r="R24" s="151"/>
      <c r="S24" s="151"/>
      <c r="T24" s="133"/>
      <c r="U24" s="151"/>
      <c r="V24" s="151"/>
      <c r="W24" s="133"/>
      <c r="X24" s="151"/>
      <c r="Y24" s="151"/>
      <c r="Z24" s="133"/>
    </row>
    <row r="25" spans="1:26" ht="12" customHeight="1">
      <c r="A25" s="18" t="s">
        <v>153</v>
      </c>
      <c r="B25" s="218">
        <v>104.15</v>
      </c>
      <c r="C25" s="218">
        <v>108.95</v>
      </c>
      <c r="D25" s="218">
        <v>95.594309316200082</v>
      </c>
      <c r="E25" s="259">
        <v>9.65</v>
      </c>
      <c r="F25" s="261">
        <v>10.35</v>
      </c>
      <c r="G25" s="218">
        <v>93.236714975845416</v>
      </c>
      <c r="H25" s="259" t="s">
        <v>157</v>
      </c>
      <c r="I25" s="260" t="s">
        <v>157</v>
      </c>
      <c r="J25" s="259" t="s">
        <v>157</v>
      </c>
      <c r="K25" s="259">
        <v>94.5</v>
      </c>
      <c r="L25" s="260">
        <v>98.600000000000009</v>
      </c>
      <c r="M25" s="257">
        <v>95.841784989857999</v>
      </c>
      <c r="O25" s="151"/>
      <c r="P25" s="151"/>
      <c r="Q25" s="133"/>
      <c r="R25" s="151"/>
      <c r="S25" s="151"/>
      <c r="T25" s="133"/>
      <c r="U25" s="151"/>
      <c r="V25" s="151"/>
      <c r="W25" s="133"/>
      <c r="X25" s="151"/>
      <c r="Y25" s="151"/>
      <c r="Z25" s="133"/>
    </row>
    <row r="26" spans="1:26">
      <c r="A26" s="18" t="s">
        <v>71</v>
      </c>
      <c r="B26" s="218">
        <v>106.1</v>
      </c>
      <c r="C26" s="218">
        <v>101.35000000000002</v>
      </c>
      <c r="D26" s="218">
        <v>104.68672915638872</v>
      </c>
      <c r="E26" s="259" t="s">
        <v>157</v>
      </c>
      <c r="F26" s="261">
        <v>9.4499999999999993</v>
      </c>
      <c r="G26" s="216" t="s">
        <v>157</v>
      </c>
      <c r="H26" s="259">
        <v>0.3</v>
      </c>
      <c r="I26" s="260" t="s">
        <v>157</v>
      </c>
      <c r="J26" s="259" t="s">
        <v>157</v>
      </c>
      <c r="K26" s="259">
        <v>105.8</v>
      </c>
      <c r="L26" s="260">
        <v>91.90000000000002</v>
      </c>
      <c r="M26" s="257">
        <v>115.12513601741021</v>
      </c>
      <c r="O26" s="151"/>
      <c r="P26" s="151"/>
      <c r="Q26" s="133"/>
      <c r="R26" s="151"/>
      <c r="S26" s="151"/>
      <c r="T26" s="133"/>
      <c r="U26" s="131"/>
      <c r="V26" s="131"/>
      <c r="W26" s="131"/>
      <c r="X26" s="151"/>
      <c r="Y26" s="151"/>
      <c r="Z26" s="133"/>
    </row>
    <row r="27" spans="1:26">
      <c r="A27" s="15" t="s">
        <v>72</v>
      </c>
      <c r="B27" s="219">
        <v>10307.41</v>
      </c>
      <c r="C27" s="219">
        <v>8897.7799999999988</v>
      </c>
      <c r="D27" s="219">
        <v>115.84249104832892</v>
      </c>
      <c r="E27" s="262">
        <v>3690.31</v>
      </c>
      <c r="F27" s="255">
        <v>2258.08</v>
      </c>
      <c r="G27" s="219">
        <v>163.42689364415787</v>
      </c>
      <c r="H27" s="262">
        <v>1199.4000000000001</v>
      </c>
      <c r="I27" s="256">
        <v>1204.4000000000001</v>
      </c>
      <c r="J27" s="263">
        <v>99.584855529724351</v>
      </c>
      <c r="K27" s="262">
        <v>5417.7</v>
      </c>
      <c r="L27" s="256">
        <v>5435.2999999999993</v>
      </c>
      <c r="M27" s="263">
        <v>99.676190826633317</v>
      </c>
      <c r="O27" s="151"/>
      <c r="P27" s="151"/>
      <c r="Q27" s="133"/>
      <c r="R27" s="151"/>
      <c r="S27" s="151"/>
      <c r="T27" s="133"/>
      <c r="U27" s="151"/>
      <c r="V27" s="151"/>
      <c r="W27" s="133"/>
      <c r="X27" s="151"/>
      <c r="Y27" s="151"/>
      <c r="Z27" s="133"/>
    </row>
    <row r="28" spans="1:26">
      <c r="L28" s="19"/>
    </row>
    <row r="29" spans="1:26">
      <c r="B29" s="151"/>
      <c r="C29" s="151"/>
      <c r="D29" s="133"/>
      <c r="E29" s="151"/>
      <c r="F29" s="151"/>
      <c r="G29" s="133"/>
      <c r="H29" s="151"/>
      <c r="I29" s="151"/>
      <c r="J29" s="133"/>
      <c r="K29" s="151"/>
      <c r="L29" s="151"/>
      <c r="M29" s="133"/>
    </row>
    <row r="30" spans="1:26">
      <c r="B30" s="151"/>
      <c r="C30" s="151"/>
      <c r="D30" s="133"/>
      <c r="E30" s="151"/>
      <c r="F30" s="151"/>
      <c r="G30" s="133"/>
      <c r="H30" s="151"/>
      <c r="I30" s="151"/>
      <c r="J30" s="133"/>
      <c r="K30" s="151"/>
      <c r="L30" s="151"/>
      <c r="M30" s="133"/>
    </row>
    <row r="31" spans="1:26">
      <c r="B31" s="151"/>
      <c r="C31" s="151"/>
      <c r="D31" s="133"/>
      <c r="E31" s="151"/>
      <c r="F31" s="151"/>
      <c r="G31" s="133"/>
      <c r="H31" s="151"/>
      <c r="I31" s="151"/>
      <c r="J31" s="133"/>
      <c r="K31" s="151"/>
      <c r="L31" s="151"/>
      <c r="M31" s="133"/>
    </row>
    <row r="32" spans="1:26">
      <c r="B32" s="151"/>
      <c r="C32" s="151"/>
      <c r="D32" s="133"/>
      <c r="E32" s="151"/>
      <c r="F32" s="151"/>
      <c r="G32" s="133"/>
      <c r="H32" s="151"/>
      <c r="I32" s="151"/>
      <c r="J32" s="133"/>
      <c r="K32" s="151"/>
      <c r="L32" s="151"/>
      <c r="M32" s="133"/>
    </row>
    <row r="33" spans="2:13">
      <c r="B33" s="151"/>
      <c r="C33" s="151"/>
      <c r="D33" s="133"/>
      <c r="E33" s="151"/>
      <c r="F33" s="151"/>
      <c r="G33" s="133"/>
      <c r="H33" s="151"/>
      <c r="I33" s="151"/>
      <c r="J33" s="133"/>
      <c r="K33" s="151"/>
      <c r="L33" s="151"/>
      <c r="M33" s="133"/>
    </row>
    <row r="34" spans="2:13">
      <c r="B34" s="151"/>
      <c r="C34" s="151"/>
      <c r="D34" s="133"/>
      <c r="E34" s="151"/>
      <c r="F34" s="151"/>
      <c r="G34" s="133"/>
      <c r="H34" s="151"/>
      <c r="I34" s="151"/>
      <c r="J34" s="133"/>
      <c r="K34" s="151"/>
      <c r="L34" s="151"/>
      <c r="M34" s="133"/>
    </row>
    <row r="35" spans="2:13">
      <c r="B35" s="151"/>
      <c r="C35" s="151"/>
      <c r="D35" s="133"/>
      <c r="E35" s="151"/>
      <c r="F35" s="151"/>
      <c r="G35" s="133"/>
      <c r="H35" s="151"/>
      <c r="I35" s="151"/>
      <c r="J35" s="133"/>
      <c r="K35" s="151"/>
      <c r="L35" s="151"/>
      <c r="M35" s="133"/>
    </row>
    <row r="36" spans="2:13">
      <c r="B36" s="151"/>
      <c r="C36" s="151"/>
      <c r="D36" s="133"/>
      <c r="E36" s="151"/>
      <c r="F36" s="151"/>
      <c r="G36" s="133"/>
      <c r="H36" s="151"/>
      <c r="I36" s="151"/>
      <c r="J36" s="133"/>
      <c r="K36" s="151"/>
      <c r="L36" s="151"/>
      <c r="M36" s="133"/>
    </row>
    <row r="37" spans="2:13">
      <c r="B37" s="151"/>
      <c r="C37" s="151"/>
      <c r="D37" s="133"/>
      <c r="E37" s="151"/>
      <c r="F37" s="151"/>
      <c r="G37" s="133"/>
      <c r="H37" s="151"/>
      <c r="I37" s="151"/>
      <c r="J37" s="133"/>
      <c r="K37" s="151"/>
      <c r="L37" s="151"/>
      <c r="M37" s="133"/>
    </row>
    <row r="38" spans="2:13">
      <c r="B38" s="151"/>
      <c r="C38" s="151"/>
      <c r="D38" s="133"/>
      <c r="E38" s="151"/>
      <c r="F38" s="151"/>
      <c r="G38" s="133"/>
      <c r="H38" s="151"/>
      <c r="I38" s="151"/>
      <c r="J38" s="133"/>
      <c r="K38" s="151"/>
      <c r="L38" s="151"/>
      <c r="M38" s="133"/>
    </row>
    <row r="39" spans="2:13">
      <c r="B39" s="151"/>
      <c r="C39" s="151"/>
      <c r="D39" s="133"/>
      <c r="E39" s="151"/>
      <c r="F39" s="151"/>
      <c r="G39" s="133"/>
      <c r="H39" s="151"/>
      <c r="I39" s="151"/>
      <c r="J39" s="133"/>
      <c r="K39" s="151"/>
      <c r="L39" s="151"/>
      <c r="M39" s="133"/>
    </row>
    <row r="40" spans="2:13">
      <c r="B40" s="151"/>
      <c r="C40" s="151"/>
      <c r="D40" s="133"/>
      <c r="E40" s="151"/>
      <c r="F40" s="151"/>
      <c r="G40" s="133"/>
      <c r="H40" s="151"/>
      <c r="I40" s="151"/>
      <c r="J40" s="133"/>
      <c r="K40" s="151"/>
      <c r="L40" s="151"/>
      <c r="M40" s="133"/>
    </row>
    <row r="41" spans="2:13">
      <c r="B41" s="151"/>
      <c r="C41" s="151"/>
      <c r="D41" s="133"/>
      <c r="E41" s="151"/>
      <c r="F41" s="151"/>
      <c r="G41" s="133"/>
      <c r="H41" s="151"/>
      <c r="I41" s="151"/>
      <c r="J41" s="133"/>
      <c r="K41" s="151"/>
      <c r="L41" s="151"/>
      <c r="M41" s="133"/>
    </row>
    <row r="42" spans="2:13">
      <c r="B42" s="151"/>
      <c r="C42" s="151"/>
      <c r="D42" s="133"/>
      <c r="E42" s="151"/>
      <c r="F42" s="151"/>
      <c r="G42" s="133"/>
      <c r="H42" s="151"/>
      <c r="I42" s="151"/>
      <c r="J42" s="133"/>
      <c r="K42" s="151"/>
      <c r="L42" s="151"/>
      <c r="M42" s="133"/>
    </row>
    <row r="43" spans="2:13">
      <c r="B43" s="151"/>
      <c r="C43" s="151"/>
      <c r="D43" s="133"/>
      <c r="E43" s="151"/>
      <c r="F43" s="151"/>
      <c r="G43" s="133"/>
      <c r="H43" s="151"/>
      <c r="I43" s="151"/>
      <c r="J43" s="133"/>
      <c r="K43" s="151"/>
      <c r="L43" s="151"/>
      <c r="M43" s="133"/>
    </row>
    <row r="44" spans="2:13">
      <c r="B44" s="151"/>
      <c r="C44" s="151"/>
      <c r="D44" s="133"/>
      <c r="E44" s="151"/>
      <c r="F44" s="151"/>
      <c r="G44" s="133"/>
      <c r="H44" s="151"/>
      <c r="I44" s="151"/>
      <c r="J44" s="133"/>
      <c r="K44" s="151"/>
      <c r="L44" s="151"/>
      <c r="M44" s="133"/>
    </row>
    <row r="45" spans="2:13">
      <c r="B45" s="151"/>
      <c r="C45" s="151"/>
      <c r="D45" s="133"/>
      <c r="E45" s="151"/>
      <c r="F45" s="131"/>
      <c r="G45" s="133"/>
      <c r="H45" s="131"/>
      <c r="I45" s="131"/>
      <c r="J45" s="131"/>
      <c r="K45" s="151"/>
      <c r="L45" s="151"/>
      <c r="M45" s="133"/>
    </row>
    <row r="46" spans="2:13">
      <c r="B46" s="151"/>
      <c r="C46" s="151"/>
      <c r="D46" s="133"/>
      <c r="E46" s="151"/>
      <c r="F46" s="151"/>
      <c r="G46" s="133"/>
      <c r="H46" s="151"/>
      <c r="I46" s="151"/>
      <c r="J46" s="133"/>
      <c r="K46" s="151"/>
      <c r="L46" s="151"/>
      <c r="M46" s="133"/>
    </row>
  </sheetData>
  <mergeCells count="8">
    <mergeCell ref="A2:M2"/>
    <mergeCell ref="A1:M1"/>
    <mergeCell ref="A4:A6"/>
    <mergeCell ref="B4:D5"/>
    <mergeCell ref="E4:M4"/>
    <mergeCell ref="E5:G5"/>
    <mergeCell ref="H5:J5"/>
    <mergeCell ref="K5:M5"/>
  </mergeCells>
  <pageMargins left="0.59055118110236227" right="0.59055118110236227" top="0.59055118110236227" bottom="0.39370078740157483" header="0" footer="0.39370078740157483"/>
  <pageSetup paperSize="9" firstPageNumber="4" orientation="landscape" useFirstPageNumber="1" r:id="rId1"/>
  <headerFooter alignWithMargins="0">
    <oddFooter>&amp;R&amp;"-,полужирный"&amp;8 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Z35"/>
  <sheetViews>
    <sheetView zoomScale="90" zoomScaleNormal="90" workbookViewId="0">
      <selection activeCell="B6" sqref="B6:I26"/>
    </sheetView>
  </sheetViews>
  <sheetFormatPr defaultRowHeight="12.75"/>
  <cols>
    <col min="1" max="1" width="22.28515625" style="23" customWidth="1"/>
    <col min="2" max="2" width="16.140625" style="23" customWidth="1"/>
    <col min="3" max="9" width="13.85546875" style="23" customWidth="1"/>
    <col min="10" max="16384" width="9.140625" style="23"/>
  </cols>
  <sheetData>
    <row r="1" spans="1:26" ht="23.25" customHeight="1">
      <c r="A1" s="364" t="s">
        <v>73</v>
      </c>
      <c r="B1" s="364"/>
      <c r="C1" s="364"/>
      <c r="D1" s="364"/>
      <c r="E1" s="364"/>
      <c r="F1" s="364"/>
      <c r="G1" s="364"/>
      <c r="H1" s="364"/>
      <c r="I1" s="364"/>
    </row>
    <row r="2" spans="1:26" ht="15">
      <c r="A2" s="24"/>
      <c r="B2" s="25"/>
      <c r="C2" s="25"/>
      <c r="D2" s="25"/>
      <c r="E2" s="25"/>
      <c r="F2" s="25"/>
      <c r="G2" s="25"/>
      <c r="H2" s="25"/>
      <c r="I2" s="25"/>
    </row>
    <row r="3" spans="1:26" s="29" customFormat="1" ht="11.25">
      <c r="A3" s="26"/>
      <c r="B3" s="27"/>
      <c r="C3" s="27"/>
      <c r="D3" s="27"/>
      <c r="E3" s="27"/>
      <c r="F3" s="27"/>
      <c r="G3" s="27"/>
      <c r="H3" s="27"/>
      <c r="I3" s="28" t="s">
        <v>51</v>
      </c>
    </row>
    <row r="4" spans="1:26" ht="25.5" customHeight="1">
      <c r="A4" s="365"/>
      <c r="B4" s="366" t="s">
        <v>74</v>
      </c>
      <c r="C4" s="367" t="s">
        <v>26</v>
      </c>
      <c r="D4" s="368"/>
      <c r="E4" s="368"/>
      <c r="F4" s="368"/>
      <c r="G4" s="368"/>
      <c r="H4" s="368"/>
      <c r="I4" s="368"/>
    </row>
    <row r="5" spans="1:26" ht="22.5" customHeight="1">
      <c r="A5" s="365"/>
      <c r="B5" s="366"/>
      <c r="C5" s="189" t="s">
        <v>75</v>
      </c>
      <c r="D5" s="189" t="s">
        <v>76</v>
      </c>
      <c r="E5" s="189" t="s">
        <v>43</v>
      </c>
      <c r="F5" s="189" t="s">
        <v>77</v>
      </c>
      <c r="G5" s="189" t="s">
        <v>78</v>
      </c>
      <c r="H5" s="190" t="s">
        <v>46</v>
      </c>
      <c r="I5" s="190" t="s">
        <v>79</v>
      </c>
    </row>
    <row r="6" spans="1:26" s="19" customFormat="1">
      <c r="A6" s="20" t="s">
        <v>55</v>
      </c>
      <c r="B6" s="128">
        <v>2265453.06</v>
      </c>
      <c r="C6" s="180">
        <v>1046552.28</v>
      </c>
      <c r="D6" s="180">
        <v>317526.56000000006</v>
      </c>
      <c r="E6" s="180">
        <v>39382.919999999991</v>
      </c>
      <c r="F6" s="180">
        <v>109289.03999999998</v>
      </c>
      <c r="G6" s="180">
        <v>323947.24999999994</v>
      </c>
      <c r="H6" s="180">
        <v>15152.439999999999</v>
      </c>
      <c r="I6" s="180">
        <v>413602.56999999995</v>
      </c>
      <c r="J6" s="17"/>
      <c r="K6" s="17"/>
      <c r="L6" s="17"/>
      <c r="M6" s="17"/>
      <c r="O6" s="151"/>
      <c r="P6" s="151"/>
      <c r="Q6" s="133"/>
      <c r="R6" s="151"/>
      <c r="S6" s="151"/>
      <c r="T6" s="133"/>
      <c r="U6" s="151"/>
      <c r="V6" s="151"/>
      <c r="W6" s="133"/>
      <c r="X6" s="151"/>
      <c r="Y6" s="151"/>
      <c r="Z6" s="133"/>
    </row>
    <row r="7" spans="1:26" s="19" customFormat="1">
      <c r="A7" s="161" t="s">
        <v>150</v>
      </c>
      <c r="B7" s="128">
        <v>186376.44</v>
      </c>
      <c r="C7" s="253">
        <v>95105.25</v>
      </c>
      <c r="D7" s="253">
        <v>26375.99</v>
      </c>
      <c r="E7" s="253">
        <v>2941.17</v>
      </c>
      <c r="F7" s="253">
        <v>1213.9000000000001</v>
      </c>
      <c r="G7" s="253">
        <v>37860.53</v>
      </c>
      <c r="H7" s="253">
        <v>4.0999999999999996</v>
      </c>
      <c r="I7" s="253">
        <v>22875.5</v>
      </c>
      <c r="J7" s="17"/>
      <c r="K7" s="17"/>
      <c r="L7" s="17"/>
      <c r="M7" s="17"/>
      <c r="O7" s="151"/>
      <c r="P7" s="151"/>
      <c r="Q7" s="133"/>
      <c r="R7" s="151"/>
      <c r="S7" s="151"/>
      <c r="T7" s="133"/>
      <c r="U7" s="151"/>
      <c r="V7" s="151"/>
      <c r="W7" s="133"/>
      <c r="X7" s="151"/>
      <c r="Y7" s="151"/>
      <c r="Z7" s="133"/>
    </row>
    <row r="8" spans="1:26" s="19" customFormat="1">
      <c r="A8" s="18" t="s">
        <v>56</v>
      </c>
      <c r="B8" s="128">
        <v>203699.12</v>
      </c>
      <c r="C8" s="253">
        <v>45617.46</v>
      </c>
      <c r="D8" s="253">
        <v>8174.4</v>
      </c>
      <c r="E8" s="253">
        <v>423.49</v>
      </c>
      <c r="F8" s="253">
        <v>10041.9</v>
      </c>
      <c r="G8" s="253">
        <v>15919.55</v>
      </c>
      <c r="H8" s="253">
        <v>0.4</v>
      </c>
      <c r="I8" s="253">
        <v>123521.92</v>
      </c>
      <c r="J8" s="17"/>
      <c r="K8" s="143"/>
      <c r="L8" s="16"/>
      <c r="M8" s="17"/>
      <c r="O8" s="151"/>
      <c r="P8" s="151"/>
      <c r="Q8" s="133"/>
      <c r="R8" s="151"/>
      <c r="S8" s="151"/>
      <c r="T8" s="133"/>
      <c r="U8" s="151"/>
      <c r="V8" s="151"/>
      <c r="W8" s="133"/>
      <c r="X8" s="151"/>
      <c r="Y8" s="151"/>
      <c r="Z8" s="133"/>
    </row>
    <row r="9" spans="1:26" s="19" customFormat="1">
      <c r="A9" s="18" t="s">
        <v>57</v>
      </c>
      <c r="B9" s="128">
        <v>151202.19999999998</v>
      </c>
      <c r="C9" s="253">
        <v>95058.39</v>
      </c>
      <c r="D9" s="253">
        <v>24625.1</v>
      </c>
      <c r="E9" s="253">
        <v>2929.34</v>
      </c>
      <c r="F9" s="253">
        <v>1211.9000000000001</v>
      </c>
      <c r="G9" s="253">
        <v>24604.52</v>
      </c>
      <c r="H9" s="253">
        <v>1861.72</v>
      </c>
      <c r="I9" s="253">
        <v>911.23</v>
      </c>
      <c r="J9" s="17"/>
      <c r="K9" s="143"/>
      <c r="L9" s="16"/>
      <c r="M9" s="17"/>
      <c r="O9" s="151"/>
      <c r="P9" s="151"/>
      <c r="Q9" s="133"/>
      <c r="R9" s="151"/>
      <c r="S9" s="151"/>
      <c r="T9" s="133"/>
      <c r="U9" s="151"/>
      <c r="V9" s="151"/>
      <c r="W9" s="133"/>
      <c r="X9" s="151"/>
      <c r="Y9" s="151"/>
      <c r="Z9" s="133"/>
    </row>
    <row r="10" spans="1:26" s="19" customFormat="1">
      <c r="A10" s="18" t="s">
        <v>58</v>
      </c>
      <c r="B10" s="128">
        <v>288590.03000000003</v>
      </c>
      <c r="C10" s="253">
        <v>108312.79</v>
      </c>
      <c r="D10" s="253">
        <v>36536.65</v>
      </c>
      <c r="E10" s="253">
        <v>1205.7</v>
      </c>
      <c r="F10" s="253">
        <v>4044.91</v>
      </c>
      <c r="G10" s="253">
        <v>26196.240000000002</v>
      </c>
      <c r="H10" s="253">
        <v>236.4</v>
      </c>
      <c r="I10" s="253">
        <v>112057.34</v>
      </c>
      <c r="J10" s="17"/>
      <c r="K10" s="143"/>
      <c r="L10" s="16"/>
      <c r="M10" s="17"/>
      <c r="O10" s="151"/>
      <c r="P10" s="151"/>
      <c r="Q10" s="133"/>
      <c r="R10" s="151"/>
      <c r="S10" s="151"/>
      <c r="T10" s="133"/>
      <c r="U10" s="151"/>
      <c r="V10" s="151"/>
      <c r="W10" s="133"/>
      <c r="X10" s="151"/>
      <c r="Y10" s="151"/>
      <c r="Z10" s="133"/>
    </row>
    <row r="11" spans="1:26" s="19" customFormat="1">
      <c r="A11" s="18" t="s">
        <v>59</v>
      </c>
      <c r="B11" s="128">
        <v>60701.929999999993</v>
      </c>
      <c r="C11" s="253">
        <v>29313.16</v>
      </c>
      <c r="D11" s="253">
        <v>11724.65</v>
      </c>
      <c r="E11" s="253">
        <v>2726.1</v>
      </c>
      <c r="F11" s="253">
        <v>10.029999999999999</v>
      </c>
      <c r="G11" s="253">
        <v>11553.57</v>
      </c>
      <c r="H11" s="253">
        <v>5280.07</v>
      </c>
      <c r="I11" s="253">
        <v>94.35</v>
      </c>
      <c r="J11" s="17"/>
      <c r="K11" s="143"/>
      <c r="L11" s="16"/>
      <c r="M11" s="17"/>
      <c r="O11" s="151"/>
      <c r="P11" s="151"/>
      <c r="Q11" s="133"/>
      <c r="R11" s="151"/>
      <c r="S11" s="151"/>
      <c r="T11" s="133"/>
      <c r="U11" s="151"/>
      <c r="V11" s="151"/>
      <c r="W11" s="133"/>
      <c r="X11" s="151"/>
      <c r="Y11" s="151"/>
      <c r="Z11" s="133"/>
    </row>
    <row r="12" spans="1:26" s="14" customFormat="1">
      <c r="A12" s="18" t="s">
        <v>60</v>
      </c>
      <c r="B12" s="128">
        <v>110977.44999999998</v>
      </c>
      <c r="C12" s="253">
        <v>60910.03</v>
      </c>
      <c r="D12" s="253">
        <v>17645.98</v>
      </c>
      <c r="E12" s="253">
        <v>3276.9</v>
      </c>
      <c r="F12" s="253">
        <v>2130.4</v>
      </c>
      <c r="G12" s="253">
        <v>14807.37</v>
      </c>
      <c r="H12" s="253">
        <v>148.5</v>
      </c>
      <c r="I12" s="253">
        <v>12058.27</v>
      </c>
      <c r="J12" s="17"/>
      <c r="K12" s="143"/>
      <c r="L12" s="16"/>
      <c r="M12" s="17"/>
      <c r="O12" s="151"/>
      <c r="P12" s="151"/>
      <c r="Q12" s="133"/>
      <c r="R12" s="151"/>
      <c r="S12" s="151"/>
      <c r="T12" s="133"/>
      <c r="U12" s="151"/>
      <c r="V12" s="151"/>
      <c r="W12" s="133"/>
      <c r="X12" s="151"/>
      <c r="Y12" s="151"/>
      <c r="Z12" s="133"/>
    </row>
    <row r="13" spans="1:26" s="14" customFormat="1">
      <c r="A13" s="18" t="s">
        <v>61</v>
      </c>
      <c r="B13" s="128">
        <v>148340.78</v>
      </c>
      <c r="C13" s="253">
        <v>67719.25</v>
      </c>
      <c r="D13" s="253">
        <v>39427.67</v>
      </c>
      <c r="E13" s="253">
        <v>4855.2</v>
      </c>
      <c r="F13" s="253">
        <v>918.1</v>
      </c>
      <c r="G13" s="253">
        <v>17883.47</v>
      </c>
      <c r="H13" s="253">
        <v>371.3</v>
      </c>
      <c r="I13" s="253">
        <v>17165.79</v>
      </c>
      <c r="J13" s="17"/>
      <c r="K13" s="143"/>
      <c r="L13" s="16"/>
      <c r="M13" s="17"/>
      <c r="O13" s="151"/>
      <c r="P13" s="151"/>
      <c r="Q13" s="133"/>
      <c r="R13" s="151"/>
      <c r="S13" s="151"/>
      <c r="T13" s="133"/>
      <c r="U13" s="151"/>
      <c r="V13" s="151"/>
      <c r="W13" s="133"/>
      <c r="X13" s="151"/>
      <c r="Y13" s="151"/>
      <c r="Z13" s="133"/>
    </row>
    <row r="14" spans="1:26" s="14" customFormat="1">
      <c r="A14" s="18" t="s">
        <v>151</v>
      </c>
      <c r="B14" s="128">
        <v>128480.83000000002</v>
      </c>
      <c r="C14" s="253">
        <v>79833.41</v>
      </c>
      <c r="D14" s="253">
        <v>26115.74</v>
      </c>
      <c r="E14" s="253">
        <v>3634.43</v>
      </c>
      <c r="F14" s="253">
        <v>1884.05</v>
      </c>
      <c r="G14" s="253">
        <v>16064.85</v>
      </c>
      <c r="H14" s="253">
        <v>24.1</v>
      </c>
      <c r="I14" s="253">
        <v>924.25</v>
      </c>
      <c r="J14" s="17"/>
      <c r="K14" s="143"/>
      <c r="L14" s="16"/>
      <c r="M14" s="17"/>
      <c r="O14" s="151"/>
      <c r="P14" s="151"/>
      <c r="Q14" s="133"/>
      <c r="R14" s="151"/>
      <c r="S14" s="151"/>
      <c r="T14" s="133"/>
      <c r="U14" s="151"/>
      <c r="V14" s="151"/>
      <c r="W14" s="133"/>
      <c r="X14" s="151"/>
      <c r="Y14" s="151"/>
      <c r="Z14" s="133"/>
    </row>
    <row r="15" spans="1:26" s="14" customFormat="1">
      <c r="A15" s="18" t="s">
        <v>62</v>
      </c>
      <c r="B15" s="128">
        <v>122531.57999999999</v>
      </c>
      <c r="C15" s="253">
        <v>59195.6</v>
      </c>
      <c r="D15" s="253">
        <v>13575.88</v>
      </c>
      <c r="E15" s="253">
        <v>3605.5</v>
      </c>
      <c r="F15" s="253">
        <v>10612.45</v>
      </c>
      <c r="G15" s="253">
        <v>25108.23</v>
      </c>
      <c r="H15" s="253">
        <v>56.8</v>
      </c>
      <c r="I15" s="253">
        <v>10377.120000000001</v>
      </c>
      <c r="J15" s="17"/>
      <c r="K15" s="143"/>
      <c r="L15" s="16"/>
      <c r="M15" s="17"/>
      <c r="O15" s="151"/>
      <c r="P15" s="151"/>
      <c r="Q15" s="133"/>
      <c r="R15" s="151"/>
      <c r="S15" s="151"/>
      <c r="T15" s="133"/>
      <c r="U15" s="151"/>
      <c r="V15" s="151"/>
      <c r="W15" s="133"/>
      <c r="X15" s="151"/>
      <c r="Y15" s="151"/>
      <c r="Z15" s="133"/>
    </row>
    <row r="16" spans="1:26" s="14" customFormat="1" ht="14.25" customHeight="1">
      <c r="A16" s="18" t="s">
        <v>63</v>
      </c>
      <c r="B16" s="128">
        <v>92618.87000000001</v>
      </c>
      <c r="C16" s="253">
        <v>48741.51</v>
      </c>
      <c r="D16" s="253">
        <v>5512.18</v>
      </c>
      <c r="E16" s="253">
        <v>318.93</v>
      </c>
      <c r="F16" s="253">
        <v>14577.74</v>
      </c>
      <c r="G16" s="253">
        <v>8286.69</v>
      </c>
      <c r="H16" s="253">
        <v>0.6</v>
      </c>
      <c r="I16" s="253">
        <v>15181.22</v>
      </c>
      <c r="J16" s="17"/>
      <c r="K16" s="143"/>
      <c r="L16" s="16"/>
      <c r="M16" s="17"/>
      <c r="O16" s="151"/>
      <c r="P16" s="151"/>
      <c r="Q16" s="133"/>
      <c r="R16" s="151"/>
      <c r="S16" s="151"/>
      <c r="T16" s="133"/>
      <c r="U16" s="151"/>
      <c r="V16" s="151"/>
      <c r="W16" s="133"/>
      <c r="X16" s="151"/>
      <c r="Y16" s="151"/>
      <c r="Z16" s="133"/>
    </row>
    <row r="17" spans="1:26" s="19" customFormat="1" ht="14.25" customHeight="1">
      <c r="A17" s="18" t="s">
        <v>64</v>
      </c>
      <c r="B17" s="128">
        <v>41335.929999999993</v>
      </c>
      <c r="C17" s="253">
        <v>22392.94</v>
      </c>
      <c r="D17" s="253">
        <v>5266.26</v>
      </c>
      <c r="E17" s="253">
        <v>2493.1799999999998</v>
      </c>
      <c r="F17" s="253">
        <v>110.5</v>
      </c>
      <c r="G17" s="253">
        <v>8698.27</v>
      </c>
      <c r="H17" s="253">
        <v>2326.38</v>
      </c>
      <c r="I17" s="253">
        <v>48.4</v>
      </c>
      <c r="J17" s="17"/>
      <c r="K17" s="143"/>
      <c r="L17" s="16"/>
      <c r="M17" s="17"/>
      <c r="O17" s="151"/>
      <c r="P17" s="151"/>
      <c r="Q17" s="133"/>
      <c r="R17" s="151"/>
      <c r="S17" s="151"/>
      <c r="T17" s="133"/>
      <c r="U17" s="151"/>
      <c r="V17" s="151"/>
      <c r="W17" s="133"/>
      <c r="X17" s="151"/>
      <c r="Y17" s="151"/>
      <c r="Z17" s="133"/>
    </row>
    <row r="18" spans="1:26" s="14" customFormat="1" ht="14.25" customHeight="1">
      <c r="A18" s="18" t="s">
        <v>65</v>
      </c>
      <c r="B18" s="128">
        <v>21414.77</v>
      </c>
      <c r="C18" s="253">
        <v>2752.51</v>
      </c>
      <c r="D18" s="253">
        <v>2109.9899999999998</v>
      </c>
      <c r="E18" s="253">
        <v>881.67</v>
      </c>
      <c r="F18" s="253" t="s">
        <v>157</v>
      </c>
      <c r="G18" s="253">
        <v>2569.87</v>
      </c>
      <c r="H18" s="253">
        <v>3034.48</v>
      </c>
      <c r="I18" s="253">
        <v>10066.25</v>
      </c>
      <c r="J18" s="17"/>
      <c r="K18" s="143"/>
      <c r="L18" s="16"/>
      <c r="M18" s="17"/>
      <c r="O18" s="151"/>
      <c r="P18" s="151"/>
      <c r="Q18" s="133"/>
      <c r="R18" s="151"/>
      <c r="S18" s="151"/>
      <c r="T18" s="133"/>
      <c r="U18" s="151"/>
      <c r="V18" s="151"/>
      <c r="W18" s="133"/>
      <c r="X18" s="151"/>
      <c r="Y18" s="151"/>
      <c r="Z18" s="133"/>
    </row>
    <row r="19" spans="1:26" s="14" customFormat="1" ht="14.25" customHeight="1">
      <c r="A19" s="18" t="s">
        <v>66</v>
      </c>
      <c r="B19" s="128">
        <v>124086.26000000001</v>
      </c>
      <c r="C19" s="253">
        <v>60175.93</v>
      </c>
      <c r="D19" s="253">
        <v>9421.64</v>
      </c>
      <c r="E19" s="253">
        <v>1254.25</v>
      </c>
      <c r="F19" s="253">
        <v>21258.86</v>
      </c>
      <c r="G19" s="253">
        <v>27918.61</v>
      </c>
      <c r="H19" s="253">
        <v>0.42</v>
      </c>
      <c r="I19" s="253">
        <v>4056.55</v>
      </c>
      <c r="J19" s="17"/>
      <c r="K19" s="143"/>
      <c r="L19" s="16"/>
      <c r="M19" s="17"/>
      <c r="O19" s="151"/>
      <c r="P19" s="151"/>
      <c r="Q19" s="133"/>
      <c r="R19" s="151"/>
      <c r="S19" s="151"/>
      <c r="T19" s="133"/>
      <c r="U19" s="151"/>
      <c r="V19" s="151"/>
      <c r="W19" s="133"/>
      <c r="X19" s="151"/>
      <c r="Y19" s="151"/>
      <c r="Z19" s="133"/>
    </row>
    <row r="20" spans="1:26" s="14" customFormat="1" ht="14.25" customHeight="1">
      <c r="A20" s="18" t="s">
        <v>67</v>
      </c>
      <c r="B20" s="128">
        <v>112057.28</v>
      </c>
      <c r="C20" s="253">
        <v>49871.3</v>
      </c>
      <c r="D20" s="253">
        <v>6645.9</v>
      </c>
      <c r="E20" s="253">
        <v>231.59</v>
      </c>
      <c r="F20" s="253">
        <v>34901.86</v>
      </c>
      <c r="G20" s="253">
        <v>15397.25</v>
      </c>
      <c r="H20" s="253" t="s">
        <v>157</v>
      </c>
      <c r="I20" s="253">
        <v>5009.38</v>
      </c>
      <c r="J20" s="17"/>
      <c r="K20" s="143"/>
      <c r="L20" s="16"/>
      <c r="M20" s="17"/>
      <c r="O20" s="151"/>
      <c r="P20" s="151"/>
      <c r="Q20" s="133"/>
      <c r="R20" s="151"/>
      <c r="S20" s="151"/>
      <c r="T20" s="133"/>
      <c r="U20" s="151"/>
      <c r="V20" s="151"/>
      <c r="W20" s="133"/>
      <c r="X20" s="151"/>
      <c r="Y20" s="151"/>
      <c r="Z20" s="133"/>
    </row>
    <row r="21" spans="1:26" s="14" customFormat="1" ht="14.25" customHeight="1">
      <c r="A21" s="18" t="s">
        <v>68</v>
      </c>
      <c r="B21" s="128">
        <v>254219.73</v>
      </c>
      <c r="C21" s="253">
        <v>133795.70000000001</v>
      </c>
      <c r="D21" s="253">
        <v>67461.11</v>
      </c>
      <c r="E21" s="253">
        <v>4357.3500000000004</v>
      </c>
      <c r="F21" s="253">
        <v>185.5</v>
      </c>
      <c r="G21" s="253">
        <v>40269.730000000003</v>
      </c>
      <c r="H21" s="253">
        <v>1804.37</v>
      </c>
      <c r="I21" s="253">
        <v>6345.97</v>
      </c>
      <c r="J21" s="17"/>
      <c r="K21" s="143"/>
      <c r="L21" s="16"/>
      <c r="M21" s="17"/>
      <c r="O21" s="151"/>
      <c r="P21" s="151"/>
      <c r="Q21" s="133"/>
      <c r="R21" s="151"/>
      <c r="S21" s="151"/>
      <c r="T21" s="133"/>
      <c r="U21" s="151"/>
      <c r="V21" s="151"/>
      <c r="W21" s="133"/>
      <c r="X21" s="151"/>
      <c r="Y21" s="151"/>
      <c r="Z21" s="133"/>
    </row>
    <row r="22" spans="1:26" s="14" customFormat="1" ht="14.25" customHeight="1">
      <c r="A22" s="18" t="s">
        <v>152</v>
      </c>
      <c r="B22" s="128">
        <v>33864.31</v>
      </c>
      <c r="C22" s="253">
        <v>16166.18</v>
      </c>
      <c r="D22" s="253">
        <v>4195.58</v>
      </c>
      <c r="E22" s="253">
        <v>1014.6</v>
      </c>
      <c r="F22" s="253">
        <v>48.4</v>
      </c>
      <c r="G22" s="253">
        <v>12390.85</v>
      </c>
      <c r="H22" s="253" t="s">
        <v>157</v>
      </c>
      <c r="I22" s="253">
        <v>48.7</v>
      </c>
      <c r="J22" s="17"/>
      <c r="K22" s="143"/>
      <c r="L22" s="16"/>
      <c r="M22" s="17"/>
      <c r="O22" s="151"/>
      <c r="P22" s="151"/>
      <c r="Q22" s="133"/>
      <c r="R22" s="151"/>
      <c r="S22" s="151"/>
      <c r="T22" s="133"/>
      <c r="U22" s="151"/>
      <c r="V22" s="151"/>
      <c r="W22" s="133"/>
      <c r="X22" s="151"/>
      <c r="Y22" s="151"/>
      <c r="Z22" s="133"/>
    </row>
    <row r="23" spans="1:26" s="14" customFormat="1" ht="14.25" customHeight="1">
      <c r="A23" s="18" t="s">
        <v>70</v>
      </c>
      <c r="B23" s="128">
        <v>174437.88999999998</v>
      </c>
      <c r="C23" s="253">
        <v>64375.14</v>
      </c>
      <c r="D23" s="253">
        <v>11701.83</v>
      </c>
      <c r="E23" s="253">
        <v>3226.42</v>
      </c>
      <c r="F23" s="253">
        <v>6080.54</v>
      </c>
      <c r="G23" s="253">
        <v>17492.98</v>
      </c>
      <c r="H23" s="253">
        <v>2.8</v>
      </c>
      <c r="I23" s="253">
        <v>71558.179999999993</v>
      </c>
      <c r="J23" s="17"/>
      <c r="K23" s="143"/>
      <c r="L23" s="16"/>
      <c r="M23" s="17"/>
      <c r="O23" s="151"/>
      <c r="P23" s="151"/>
      <c r="Q23" s="133"/>
      <c r="R23" s="151"/>
      <c r="S23" s="151"/>
      <c r="T23" s="133"/>
      <c r="U23" s="151"/>
      <c r="V23" s="151"/>
      <c r="W23" s="133"/>
      <c r="X23" s="151"/>
      <c r="Y23" s="151"/>
      <c r="Z23" s="133"/>
    </row>
    <row r="24" spans="1:26" s="14" customFormat="1" ht="12" customHeight="1">
      <c r="A24" s="18" t="s">
        <v>153</v>
      </c>
      <c r="B24" s="128">
        <v>104.14999999999999</v>
      </c>
      <c r="C24" s="253">
        <v>51.2</v>
      </c>
      <c r="D24" s="253">
        <v>10.9</v>
      </c>
      <c r="E24" s="253">
        <v>2.2999999999999998</v>
      </c>
      <c r="F24" s="253">
        <v>0.1</v>
      </c>
      <c r="G24" s="253">
        <v>39.049999999999997</v>
      </c>
      <c r="H24" s="253" t="s">
        <v>157</v>
      </c>
      <c r="I24" s="253">
        <v>0.6</v>
      </c>
      <c r="J24" s="17"/>
      <c r="K24" s="143"/>
      <c r="L24" s="16"/>
      <c r="M24" s="16"/>
      <c r="O24" s="151"/>
      <c r="P24" s="151"/>
      <c r="Q24" s="133"/>
      <c r="R24" s="151"/>
      <c r="S24" s="151"/>
      <c r="T24" s="133"/>
      <c r="U24" s="151"/>
      <c r="V24" s="151"/>
      <c r="W24" s="133"/>
      <c r="X24" s="151"/>
      <c r="Y24" s="151"/>
      <c r="Z24" s="133"/>
    </row>
    <row r="25" spans="1:26" s="14" customFormat="1">
      <c r="A25" s="18" t="s">
        <v>71</v>
      </c>
      <c r="B25" s="128">
        <v>106.10000000000001</v>
      </c>
      <c r="C25" s="253">
        <v>100</v>
      </c>
      <c r="D25" s="253">
        <v>2.2000000000000002</v>
      </c>
      <c r="E25" s="253">
        <v>1.1000000000000001</v>
      </c>
      <c r="F25" s="253">
        <v>0.7</v>
      </c>
      <c r="G25" s="253">
        <v>0.7</v>
      </c>
      <c r="H25" s="253" t="s">
        <v>157</v>
      </c>
      <c r="I25" s="253">
        <v>1.4</v>
      </c>
      <c r="J25" s="17"/>
      <c r="K25" s="143"/>
      <c r="L25" s="16"/>
      <c r="M25" s="16"/>
      <c r="O25" s="151"/>
      <c r="P25" s="151"/>
      <c r="Q25" s="133"/>
      <c r="R25" s="151"/>
      <c r="S25" s="151"/>
      <c r="T25" s="133"/>
      <c r="U25" s="131"/>
      <c r="V25" s="131"/>
      <c r="W25" s="131"/>
      <c r="X25" s="151"/>
      <c r="Y25" s="151"/>
      <c r="Z25" s="133"/>
    </row>
    <row r="26" spans="1:26" s="14" customFormat="1">
      <c r="A26" s="15" t="s">
        <v>72</v>
      </c>
      <c r="B26" s="129">
        <v>10307.409999999998</v>
      </c>
      <c r="C26" s="254">
        <v>7064.53</v>
      </c>
      <c r="D26" s="254">
        <v>996.91</v>
      </c>
      <c r="E26" s="254">
        <v>3.7</v>
      </c>
      <c r="F26" s="254">
        <v>57.2</v>
      </c>
      <c r="G26" s="254">
        <v>884.92</v>
      </c>
      <c r="H26" s="254" t="s">
        <v>157</v>
      </c>
      <c r="I26" s="254">
        <v>1300.1500000000001</v>
      </c>
      <c r="J26" s="16"/>
      <c r="K26" s="150"/>
      <c r="L26" s="16"/>
      <c r="M26" s="16"/>
      <c r="O26" s="151"/>
      <c r="P26" s="151"/>
      <c r="Q26" s="133"/>
      <c r="R26" s="151"/>
      <c r="S26" s="151"/>
      <c r="T26" s="133"/>
      <c r="U26" s="151"/>
      <c r="V26" s="151"/>
      <c r="W26" s="133"/>
      <c r="X26" s="151"/>
      <c r="Y26" s="151"/>
      <c r="Z26" s="133"/>
    </row>
    <row r="27" spans="1:26">
      <c r="B27" s="30"/>
      <c r="C27" s="30"/>
      <c r="D27" s="30"/>
      <c r="E27" s="30"/>
      <c r="F27" s="30"/>
      <c r="G27" s="30"/>
      <c r="H27" s="30"/>
      <c r="I27" s="30"/>
      <c r="J27" s="162"/>
      <c r="K27" s="162"/>
      <c r="L27" s="162"/>
      <c r="M27" s="162"/>
    </row>
    <row r="30" spans="1:26">
      <c r="G30" s="148"/>
    </row>
    <row r="31" spans="1:26">
      <c r="D31" s="148"/>
    </row>
    <row r="34" spans="4:4">
      <c r="D34" s="148"/>
    </row>
    <row r="35" spans="4:4">
      <c r="D35" s="148"/>
    </row>
  </sheetData>
  <mergeCells count="4">
    <mergeCell ref="A1:I1"/>
    <mergeCell ref="A4:A5"/>
    <mergeCell ref="B4:B5"/>
    <mergeCell ref="C4:I4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Z26"/>
  <sheetViews>
    <sheetView zoomScaleNormal="100" workbookViewId="0">
      <selection activeCell="B6" sqref="B6:M26"/>
    </sheetView>
  </sheetViews>
  <sheetFormatPr defaultRowHeight="12.75"/>
  <cols>
    <col min="1" max="1" width="21.7109375" style="31" customWidth="1"/>
    <col min="2" max="2" width="9.85546875" style="31" customWidth="1"/>
    <col min="3" max="3" width="9.28515625" style="31" customWidth="1"/>
    <col min="4" max="4" width="8.7109375" style="31" customWidth="1"/>
    <col min="5" max="6" width="9.85546875" style="31" customWidth="1"/>
    <col min="7" max="7" width="9.7109375" style="31" customWidth="1"/>
    <col min="8" max="9" width="9.85546875" style="31" customWidth="1"/>
    <col min="10" max="10" width="8.7109375" style="31" customWidth="1"/>
    <col min="11" max="11" width="9.5703125" style="31" customWidth="1"/>
    <col min="12" max="13" width="9" style="31" customWidth="1"/>
    <col min="14" max="14" width="5.5703125" style="31" customWidth="1"/>
    <col min="15" max="16384" width="9.140625" style="31"/>
  </cols>
  <sheetData>
    <row r="1" spans="1:26" ht="29.25" customHeight="1">
      <c r="A1" s="359" t="s">
        <v>81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</row>
    <row r="2" spans="1:26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1" t="s">
        <v>50</v>
      </c>
    </row>
    <row r="3" spans="1:26" ht="13.5" customHeight="1">
      <c r="A3" s="360"/>
      <c r="B3" s="353" t="s">
        <v>27</v>
      </c>
      <c r="C3" s="353"/>
      <c r="D3" s="353"/>
      <c r="E3" s="354" t="s">
        <v>26</v>
      </c>
      <c r="F3" s="355"/>
      <c r="G3" s="356"/>
      <c r="H3" s="356"/>
      <c r="I3" s="356"/>
      <c r="J3" s="356"/>
      <c r="K3" s="356"/>
      <c r="L3" s="356"/>
      <c r="M3" s="356"/>
      <c r="N3" s="32"/>
    </row>
    <row r="4" spans="1:26" ht="25.15" customHeight="1">
      <c r="A4" s="361"/>
      <c r="B4" s="353"/>
      <c r="C4" s="353"/>
      <c r="D4" s="353"/>
      <c r="E4" s="353" t="s">
        <v>29</v>
      </c>
      <c r="F4" s="353"/>
      <c r="G4" s="353"/>
      <c r="H4" s="353" t="s">
        <v>30</v>
      </c>
      <c r="I4" s="353"/>
      <c r="J4" s="353"/>
      <c r="K4" s="353" t="s">
        <v>31</v>
      </c>
      <c r="L4" s="353"/>
      <c r="M4" s="354"/>
      <c r="N4" s="32"/>
    </row>
    <row r="5" spans="1:26" ht="27" customHeight="1">
      <c r="A5" s="361"/>
      <c r="B5" s="205">
        <v>2023</v>
      </c>
      <c r="C5" s="205">
        <v>2022</v>
      </c>
      <c r="D5" s="205" t="s">
        <v>170</v>
      </c>
      <c r="E5" s="205">
        <v>2023</v>
      </c>
      <c r="F5" s="205">
        <v>2022</v>
      </c>
      <c r="G5" s="205" t="s">
        <v>170</v>
      </c>
      <c r="H5" s="205">
        <v>2023</v>
      </c>
      <c r="I5" s="205">
        <v>2022</v>
      </c>
      <c r="J5" s="205" t="s">
        <v>170</v>
      </c>
      <c r="K5" s="205">
        <v>2023</v>
      </c>
      <c r="L5" s="205">
        <v>2022</v>
      </c>
      <c r="M5" s="205" t="s">
        <v>170</v>
      </c>
      <c r="N5" s="32"/>
    </row>
    <row r="6" spans="1:26" s="19" customFormat="1">
      <c r="A6" s="20" t="s">
        <v>55</v>
      </c>
      <c r="B6" s="218">
        <v>1302569.6299999999</v>
      </c>
      <c r="C6" s="218">
        <v>1240550.3600000001</v>
      </c>
      <c r="D6" s="218">
        <v>104.999335133803</v>
      </c>
      <c r="E6" s="218">
        <v>433909.10000000003</v>
      </c>
      <c r="F6" s="218">
        <v>385322.43</v>
      </c>
      <c r="G6" s="218">
        <v>112.60935419721091</v>
      </c>
      <c r="H6" s="218">
        <v>253985.33000000002</v>
      </c>
      <c r="I6" s="218">
        <v>244046.17999999996</v>
      </c>
      <c r="J6" s="218">
        <v>104.07265133180944</v>
      </c>
      <c r="K6" s="218">
        <v>614675.19999999995</v>
      </c>
      <c r="L6" s="218">
        <v>611181.75000000012</v>
      </c>
      <c r="M6" s="218">
        <v>100.5715893840089</v>
      </c>
      <c r="O6" s="151"/>
      <c r="P6" s="151"/>
      <c r="Q6" s="133"/>
      <c r="R6" s="151"/>
      <c r="S6" s="151"/>
      <c r="T6" s="133"/>
      <c r="U6" s="151"/>
      <c r="V6" s="151"/>
      <c r="W6" s="133"/>
      <c r="X6" s="151"/>
      <c r="Y6" s="151"/>
      <c r="Z6" s="133"/>
    </row>
    <row r="7" spans="1:26" s="19" customFormat="1">
      <c r="A7" s="161" t="s">
        <v>150</v>
      </c>
      <c r="B7" s="218">
        <v>104052.35</v>
      </c>
      <c r="C7" s="218">
        <v>102487.70000000001</v>
      </c>
      <c r="D7" s="218">
        <v>101.52667100539868</v>
      </c>
      <c r="E7" s="259">
        <v>17537.560000000001</v>
      </c>
      <c r="F7" s="259">
        <v>17867.8</v>
      </c>
      <c r="G7" s="257">
        <v>98.151759030210783</v>
      </c>
      <c r="H7" s="259">
        <v>47747.49</v>
      </c>
      <c r="I7" s="259">
        <v>45928.2</v>
      </c>
      <c r="J7" s="257">
        <v>103.96116111669954</v>
      </c>
      <c r="K7" s="259">
        <v>38767.300000000003</v>
      </c>
      <c r="L7" s="259">
        <v>38691.700000000004</v>
      </c>
      <c r="M7" s="257">
        <v>100.19539074271744</v>
      </c>
      <c r="O7" s="151"/>
      <c r="P7" s="151"/>
      <c r="Q7" s="133"/>
      <c r="R7" s="151"/>
      <c r="S7" s="151"/>
      <c r="T7" s="133"/>
      <c r="U7" s="151"/>
      <c r="V7" s="151"/>
      <c r="W7" s="133"/>
      <c r="X7" s="151"/>
      <c r="Y7" s="151"/>
      <c r="Z7" s="133"/>
    </row>
    <row r="8" spans="1:26" s="19" customFormat="1">
      <c r="A8" s="18" t="s">
        <v>56</v>
      </c>
      <c r="B8" s="218">
        <v>138933.95000000001</v>
      </c>
      <c r="C8" s="218">
        <v>128391.45000000001</v>
      </c>
      <c r="D8" s="218">
        <v>108.21121655686574</v>
      </c>
      <c r="E8" s="259">
        <v>103098.25</v>
      </c>
      <c r="F8" s="259">
        <v>91713.65</v>
      </c>
      <c r="G8" s="257">
        <v>112.41320130645767</v>
      </c>
      <c r="H8" s="259">
        <v>4457.8</v>
      </c>
      <c r="I8" s="259">
        <v>4603.8</v>
      </c>
      <c r="J8" s="257">
        <v>96.828706720535209</v>
      </c>
      <c r="K8" s="259">
        <v>31377.9</v>
      </c>
      <c r="L8" s="259">
        <v>32074.000000000007</v>
      </c>
      <c r="M8" s="257">
        <v>97.829706304171594</v>
      </c>
      <c r="O8" s="151"/>
      <c r="P8" s="151"/>
      <c r="Q8" s="133"/>
      <c r="R8" s="151"/>
      <c r="S8" s="151"/>
      <c r="T8" s="133"/>
      <c r="U8" s="151"/>
      <c r="V8" s="151"/>
      <c r="W8" s="133"/>
      <c r="X8" s="151"/>
      <c r="Y8" s="151"/>
      <c r="Z8" s="133"/>
    </row>
    <row r="9" spans="1:26" s="19" customFormat="1">
      <c r="A9" s="18" t="s">
        <v>57</v>
      </c>
      <c r="B9" s="218">
        <v>76081.25</v>
      </c>
      <c r="C9" s="218">
        <v>73844.41</v>
      </c>
      <c r="D9" s="218">
        <v>103.02912569820789</v>
      </c>
      <c r="E9" s="259">
        <v>11861.15</v>
      </c>
      <c r="F9" s="259">
        <v>11121.71</v>
      </c>
      <c r="G9" s="257">
        <v>106.64861788340103</v>
      </c>
      <c r="H9" s="259">
        <v>14739.7</v>
      </c>
      <c r="I9" s="259">
        <v>13508.4</v>
      </c>
      <c r="J9" s="257">
        <v>109.11506914216339</v>
      </c>
      <c r="K9" s="259">
        <v>49480.4</v>
      </c>
      <c r="L9" s="259">
        <v>49214.299999999996</v>
      </c>
      <c r="M9" s="257">
        <v>100.54069650487766</v>
      </c>
      <c r="O9" s="151"/>
      <c r="P9" s="151"/>
      <c r="Q9" s="133"/>
      <c r="R9" s="151"/>
      <c r="S9" s="151"/>
      <c r="T9" s="133"/>
      <c r="U9" s="151"/>
      <c r="V9" s="151"/>
      <c r="W9" s="133"/>
      <c r="X9" s="151"/>
      <c r="Y9" s="151"/>
      <c r="Z9" s="133"/>
    </row>
    <row r="10" spans="1:26" s="19" customFormat="1">
      <c r="A10" s="18" t="s">
        <v>58</v>
      </c>
      <c r="B10" s="218">
        <v>179470.63</v>
      </c>
      <c r="C10" s="218">
        <v>177137.67</v>
      </c>
      <c r="D10" s="218">
        <v>101.31703211406133</v>
      </c>
      <c r="E10" s="259">
        <v>92855.73</v>
      </c>
      <c r="F10" s="259">
        <v>94464.07</v>
      </c>
      <c r="G10" s="257">
        <v>98.297405563829713</v>
      </c>
      <c r="H10" s="259">
        <v>33481.4</v>
      </c>
      <c r="I10" s="259">
        <v>31688.399999999998</v>
      </c>
      <c r="J10" s="257">
        <v>105.65822193610282</v>
      </c>
      <c r="K10" s="259">
        <v>53133.5</v>
      </c>
      <c r="L10" s="259">
        <v>50985.200000000004</v>
      </c>
      <c r="M10" s="257">
        <v>104.21357570432203</v>
      </c>
      <c r="O10" s="151"/>
      <c r="P10" s="151"/>
      <c r="Q10" s="133"/>
      <c r="R10" s="151"/>
      <c r="S10" s="151"/>
      <c r="T10" s="133"/>
      <c r="U10" s="151"/>
      <c r="V10" s="151"/>
      <c r="W10" s="133"/>
      <c r="X10" s="151"/>
      <c r="Y10" s="151"/>
      <c r="Z10" s="133"/>
    </row>
    <row r="11" spans="1:26" s="19" customFormat="1">
      <c r="A11" s="18" t="s">
        <v>59</v>
      </c>
      <c r="B11" s="218">
        <v>31470.5</v>
      </c>
      <c r="C11" s="218">
        <v>30713.33</v>
      </c>
      <c r="D11" s="218">
        <v>102.46528136154562</v>
      </c>
      <c r="E11" s="259">
        <v>323.7</v>
      </c>
      <c r="F11" s="259">
        <v>235.73</v>
      </c>
      <c r="G11" s="257">
        <v>137.31811818606033</v>
      </c>
      <c r="H11" s="259">
        <v>8820.7999999999993</v>
      </c>
      <c r="I11" s="259">
        <v>8246.6</v>
      </c>
      <c r="J11" s="257">
        <v>106.96286954623721</v>
      </c>
      <c r="K11" s="259">
        <v>22326</v>
      </c>
      <c r="L11" s="259">
        <v>22231</v>
      </c>
      <c r="M11" s="257">
        <v>100.42733120417435</v>
      </c>
      <c r="O11" s="151"/>
      <c r="P11" s="151"/>
      <c r="Q11" s="133"/>
      <c r="R11" s="151"/>
      <c r="S11" s="151"/>
      <c r="T11" s="133"/>
      <c r="U11" s="151"/>
      <c r="V11" s="151"/>
      <c r="W11" s="133"/>
      <c r="X11" s="151"/>
      <c r="Y11" s="151"/>
      <c r="Z11" s="133"/>
    </row>
    <row r="12" spans="1:26" s="14" customFormat="1">
      <c r="A12" s="18" t="s">
        <v>60</v>
      </c>
      <c r="B12" s="218">
        <v>57952.31</v>
      </c>
      <c r="C12" s="218">
        <v>54009.79</v>
      </c>
      <c r="D12" s="218">
        <v>107.29963956534547</v>
      </c>
      <c r="E12" s="259">
        <v>12323.41</v>
      </c>
      <c r="F12" s="259">
        <v>11171.99</v>
      </c>
      <c r="G12" s="257">
        <v>110.30631069308154</v>
      </c>
      <c r="H12" s="259">
        <v>21194.799999999999</v>
      </c>
      <c r="I12" s="259">
        <v>19432</v>
      </c>
      <c r="J12" s="257">
        <v>109.07163441745574</v>
      </c>
      <c r="K12" s="259">
        <v>24434.1</v>
      </c>
      <c r="L12" s="259">
        <v>23405.800000000003</v>
      </c>
      <c r="M12" s="257">
        <v>104.39335549308289</v>
      </c>
      <c r="O12" s="151"/>
      <c r="P12" s="151"/>
      <c r="Q12" s="133"/>
      <c r="R12" s="151"/>
      <c r="S12" s="151"/>
      <c r="T12" s="133"/>
      <c r="U12" s="151"/>
      <c r="V12" s="151"/>
      <c r="W12" s="133"/>
      <c r="X12" s="151"/>
      <c r="Y12" s="151"/>
      <c r="Z12" s="133"/>
    </row>
    <row r="13" spans="1:26" s="14" customFormat="1">
      <c r="A13" s="18" t="s">
        <v>61</v>
      </c>
      <c r="B13" s="218">
        <v>81649.69</v>
      </c>
      <c r="C13" s="218">
        <v>78934.31</v>
      </c>
      <c r="D13" s="218">
        <v>103.44005034059334</v>
      </c>
      <c r="E13" s="259">
        <v>14942.19</v>
      </c>
      <c r="F13" s="259">
        <v>14107.66</v>
      </c>
      <c r="G13" s="257">
        <v>105.91543884669748</v>
      </c>
      <c r="H13" s="259">
        <v>23088.3</v>
      </c>
      <c r="I13" s="259">
        <v>22185.15</v>
      </c>
      <c r="J13" s="257">
        <v>104.07096638967957</v>
      </c>
      <c r="K13" s="259">
        <v>43619.199999999997</v>
      </c>
      <c r="L13" s="259">
        <v>42641.499999999993</v>
      </c>
      <c r="M13" s="257">
        <v>102.29283679045064</v>
      </c>
      <c r="O13" s="151"/>
      <c r="P13" s="151"/>
      <c r="Q13" s="133"/>
      <c r="R13" s="151"/>
      <c r="S13" s="151"/>
      <c r="T13" s="133"/>
      <c r="U13" s="151"/>
      <c r="V13" s="151"/>
      <c r="W13" s="133"/>
      <c r="X13" s="151"/>
      <c r="Y13" s="151"/>
      <c r="Z13" s="133"/>
    </row>
    <row r="14" spans="1:26" s="14" customFormat="1">
      <c r="A14" s="18" t="s">
        <v>151</v>
      </c>
      <c r="B14" s="218">
        <v>65506.2</v>
      </c>
      <c r="C14" s="218">
        <v>64232.53</v>
      </c>
      <c r="D14" s="218">
        <v>101.98290492372011</v>
      </c>
      <c r="E14" s="259">
        <v>2652.55</v>
      </c>
      <c r="F14" s="259">
        <v>2660.14</v>
      </c>
      <c r="G14" s="257">
        <v>99.71467667115266</v>
      </c>
      <c r="H14" s="259">
        <v>21636.55</v>
      </c>
      <c r="I14" s="259">
        <v>21042.39</v>
      </c>
      <c r="J14" s="257">
        <v>102.82363362716877</v>
      </c>
      <c r="K14" s="259">
        <v>41217.1</v>
      </c>
      <c r="L14" s="259">
        <v>40530</v>
      </c>
      <c r="M14" s="257">
        <v>101.69528744140142</v>
      </c>
      <c r="O14" s="151"/>
      <c r="P14" s="151"/>
      <c r="Q14" s="133"/>
      <c r="R14" s="151"/>
      <c r="S14" s="151"/>
      <c r="T14" s="133"/>
      <c r="U14" s="151"/>
      <c r="V14" s="151"/>
      <c r="W14" s="133"/>
      <c r="X14" s="151"/>
      <c r="Y14" s="151"/>
      <c r="Z14" s="133"/>
    </row>
    <row r="15" spans="1:26" s="14" customFormat="1">
      <c r="A15" s="18" t="s">
        <v>62</v>
      </c>
      <c r="B15" s="218">
        <v>69394.91</v>
      </c>
      <c r="C15" s="218">
        <v>68636.19</v>
      </c>
      <c r="D15" s="218">
        <v>101.1054226640494</v>
      </c>
      <c r="E15" s="259">
        <v>15295.31</v>
      </c>
      <c r="F15" s="259">
        <v>15668.39</v>
      </c>
      <c r="G15" s="257">
        <v>97.618900218848268</v>
      </c>
      <c r="H15" s="259">
        <v>19047.400000000001</v>
      </c>
      <c r="I15" s="259">
        <v>18119.800000000003</v>
      </c>
      <c r="J15" s="257">
        <v>105.11926180200663</v>
      </c>
      <c r="K15" s="259">
        <v>35052.199999999997</v>
      </c>
      <c r="L15" s="259">
        <v>34848</v>
      </c>
      <c r="M15" s="257">
        <v>100.58597337006427</v>
      </c>
      <c r="O15" s="151"/>
      <c r="P15" s="151"/>
      <c r="Q15" s="133"/>
      <c r="R15" s="151"/>
      <c r="S15" s="151"/>
      <c r="T15" s="133"/>
      <c r="U15" s="151"/>
      <c r="V15" s="151"/>
      <c r="W15" s="133"/>
      <c r="X15" s="151"/>
      <c r="Y15" s="151"/>
      <c r="Z15" s="133"/>
    </row>
    <row r="16" spans="1:26" s="14" customFormat="1" ht="14.25" customHeight="1">
      <c r="A16" s="18" t="s">
        <v>63</v>
      </c>
      <c r="B16" s="218">
        <v>54007.94</v>
      </c>
      <c r="C16" s="218">
        <v>52719.44</v>
      </c>
      <c r="D16" s="218">
        <v>102.4440699673593</v>
      </c>
      <c r="E16" s="259">
        <v>19497.14</v>
      </c>
      <c r="F16" s="259">
        <v>18720.439999999999</v>
      </c>
      <c r="G16" s="257">
        <v>104.14894094369576</v>
      </c>
      <c r="H16" s="259">
        <v>2653.3</v>
      </c>
      <c r="I16" s="259">
        <v>2653.2999999999997</v>
      </c>
      <c r="J16" s="257">
        <v>100.00000000000001</v>
      </c>
      <c r="K16" s="259">
        <v>31857.5</v>
      </c>
      <c r="L16" s="259">
        <v>31345.7</v>
      </c>
      <c r="M16" s="257">
        <v>101.63275983627739</v>
      </c>
      <c r="O16" s="151"/>
      <c r="P16" s="151"/>
      <c r="Q16" s="133"/>
      <c r="R16" s="151"/>
      <c r="S16" s="151"/>
      <c r="T16" s="133"/>
      <c r="U16" s="151"/>
      <c r="V16" s="151"/>
      <c r="W16" s="133"/>
      <c r="X16" s="151"/>
      <c r="Y16" s="151"/>
      <c r="Z16" s="133"/>
    </row>
    <row r="17" spans="1:26" s="19" customFormat="1" ht="14.25" customHeight="1">
      <c r="A17" s="18" t="s">
        <v>64</v>
      </c>
      <c r="B17" s="218">
        <v>21545.02</v>
      </c>
      <c r="C17" s="218">
        <v>21099.03</v>
      </c>
      <c r="D17" s="218">
        <v>102.113793856874</v>
      </c>
      <c r="E17" s="259">
        <v>802.92</v>
      </c>
      <c r="F17" s="259">
        <v>833.53</v>
      </c>
      <c r="G17" s="257">
        <v>96.327666670665721</v>
      </c>
      <c r="H17" s="259">
        <v>3288.2</v>
      </c>
      <c r="I17" s="259">
        <v>3128.3</v>
      </c>
      <c r="J17" s="257">
        <v>105.11140235910877</v>
      </c>
      <c r="K17" s="259">
        <v>17453.900000000001</v>
      </c>
      <c r="L17" s="259">
        <v>17137.199999999997</v>
      </c>
      <c r="M17" s="257">
        <v>101.84802651541679</v>
      </c>
      <c r="O17" s="151"/>
      <c r="P17" s="151"/>
      <c r="Q17" s="133"/>
      <c r="R17" s="151"/>
      <c r="S17" s="151"/>
      <c r="T17" s="133"/>
      <c r="U17" s="151"/>
      <c r="V17" s="151"/>
      <c r="W17" s="133"/>
      <c r="X17" s="151"/>
      <c r="Y17" s="151"/>
      <c r="Z17" s="133"/>
    </row>
    <row r="18" spans="1:26" s="14" customFormat="1" ht="14.25" customHeight="1">
      <c r="A18" s="18" t="s">
        <v>65</v>
      </c>
      <c r="B18" s="218">
        <v>13816.54</v>
      </c>
      <c r="C18" s="218">
        <v>11495.39</v>
      </c>
      <c r="D18" s="218">
        <v>120.19200740470747</v>
      </c>
      <c r="E18" s="259">
        <v>7771.64</v>
      </c>
      <c r="F18" s="259">
        <v>5297.4900000000007</v>
      </c>
      <c r="G18" s="257">
        <v>146.70419387294737</v>
      </c>
      <c r="H18" s="259">
        <v>1728.6</v>
      </c>
      <c r="I18" s="259">
        <v>1726.5</v>
      </c>
      <c r="J18" s="257">
        <v>100.12163336229365</v>
      </c>
      <c r="K18" s="259">
        <v>4316.3</v>
      </c>
      <c r="L18" s="259">
        <v>4471.3999999999996</v>
      </c>
      <c r="M18" s="257">
        <v>96.531287739857774</v>
      </c>
      <c r="O18" s="151"/>
      <c r="P18" s="151"/>
      <c r="Q18" s="133"/>
      <c r="R18" s="151"/>
      <c r="S18" s="151"/>
      <c r="T18" s="133"/>
      <c r="U18" s="151"/>
      <c r="V18" s="151"/>
      <c r="W18" s="133"/>
      <c r="X18" s="151"/>
      <c r="Y18" s="151"/>
      <c r="Z18" s="133"/>
    </row>
    <row r="19" spans="1:26" s="14" customFormat="1" ht="14.25" customHeight="1">
      <c r="A19" s="18" t="s">
        <v>66</v>
      </c>
      <c r="B19" s="218">
        <v>69038.820000000007</v>
      </c>
      <c r="C19" s="218">
        <v>60372.579999999994</v>
      </c>
      <c r="D19" s="218">
        <v>114.35459607656325</v>
      </c>
      <c r="E19" s="259">
        <v>29617.62</v>
      </c>
      <c r="F19" s="259">
        <v>21560.62</v>
      </c>
      <c r="G19" s="257">
        <v>137.36905524980264</v>
      </c>
      <c r="H19" s="259">
        <v>14151.6</v>
      </c>
      <c r="I19" s="259">
        <v>13710.26</v>
      </c>
      <c r="J19" s="257">
        <v>103.21904909170213</v>
      </c>
      <c r="K19" s="259">
        <v>25269.599999999999</v>
      </c>
      <c r="L19" s="259">
        <v>25101.699999999997</v>
      </c>
      <c r="M19" s="257">
        <v>100.66887900022708</v>
      </c>
      <c r="O19" s="151"/>
      <c r="P19" s="151"/>
      <c r="Q19" s="133"/>
      <c r="R19" s="151"/>
      <c r="S19" s="151"/>
      <c r="T19" s="133"/>
      <c r="U19" s="151"/>
      <c r="V19" s="151"/>
      <c r="W19" s="133"/>
      <c r="X19" s="151"/>
      <c r="Y19" s="151"/>
      <c r="Z19" s="133"/>
    </row>
    <row r="20" spans="1:26" s="14" customFormat="1" ht="14.25" customHeight="1">
      <c r="A20" s="18" t="s">
        <v>67</v>
      </c>
      <c r="B20" s="218">
        <v>65600.39</v>
      </c>
      <c r="C20" s="218">
        <v>64436.040000000008</v>
      </c>
      <c r="D20" s="218">
        <v>101.80698565585345</v>
      </c>
      <c r="E20" s="259">
        <v>15862.76</v>
      </c>
      <c r="F20" s="259">
        <v>12869.57</v>
      </c>
      <c r="G20" s="257">
        <v>123.25788662713674</v>
      </c>
      <c r="H20" s="259">
        <v>5443.13</v>
      </c>
      <c r="I20" s="259">
        <v>5364.47</v>
      </c>
      <c r="J20" s="257">
        <v>101.46631447281838</v>
      </c>
      <c r="K20" s="259">
        <v>44294.5</v>
      </c>
      <c r="L20" s="259">
        <v>46202.000000000007</v>
      </c>
      <c r="M20" s="257">
        <v>95.871390848880978</v>
      </c>
      <c r="O20" s="151"/>
      <c r="P20" s="151"/>
      <c r="Q20" s="133"/>
      <c r="R20" s="151"/>
      <c r="S20" s="151"/>
      <c r="T20" s="133"/>
      <c r="U20" s="151"/>
      <c r="V20" s="151"/>
      <c r="W20" s="133"/>
      <c r="X20" s="151"/>
      <c r="Y20" s="151"/>
      <c r="Z20" s="133"/>
    </row>
    <row r="21" spans="1:26" s="14" customFormat="1" ht="14.25" customHeight="1">
      <c r="A21" s="18" t="s">
        <v>68</v>
      </c>
      <c r="B21" s="218">
        <v>134168.19</v>
      </c>
      <c r="C21" s="218">
        <v>129707.37999999999</v>
      </c>
      <c r="D21" s="218">
        <v>103.43913353272575</v>
      </c>
      <c r="E21" s="259">
        <v>24131.89</v>
      </c>
      <c r="F21" s="259">
        <v>20103.28</v>
      </c>
      <c r="G21" s="257">
        <v>120.03956568281396</v>
      </c>
      <c r="H21" s="259">
        <v>6593.3</v>
      </c>
      <c r="I21" s="259">
        <v>6264.7999999999993</v>
      </c>
      <c r="J21" s="257">
        <v>105.24358319499426</v>
      </c>
      <c r="K21" s="259">
        <v>103443</v>
      </c>
      <c r="L21" s="259">
        <v>103339.29999999999</v>
      </c>
      <c r="M21" s="257">
        <v>100.10034904436165</v>
      </c>
      <c r="O21" s="151"/>
      <c r="P21" s="151"/>
      <c r="Q21" s="133"/>
      <c r="R21" s="151"/>
      <c r="S21" s="151"/>
      <c r="T21" s="133"/>
      <c r="U21" s="151"/>
      <c r="V21" s="151"/>
      <c r="W21" s="133"/>
      <c r="X21" s="151"/>
      <c r="Y21" s="151"/>
      <c r="Z21" s="133"/>
    </row>
    <row r="22" spans="1:26" s="14" customFormat="1" ht="14.25" customHeight="1">
      <c r="A22" s="18" t="s">
        <v>152</v>
      </c>
      <c r="B22" s="218">
        <v>18363.690000000002</v>
      </c>
      <c r="C22" s="218">
        <v>19098.599999999999</v>
      </c>
      <c r="D22" s="218">
        <v>96.152021614149746</v>
      </c>
      <c r="E22" s="259">
        <v>225.29</v>
      </c>
      <c r="F22" s="259">
        <v>218.1</v>
      </c>
      <c r="G22" s="257">
        <v>103.29665291150847</v>
      </c>
      <c r="H22" s="259">
        <v>9576.2999999999993</v>
      </c>
      <c r="I22" s="259">
        <v>9538.9</v>
      </c>
      <c r="J22" s="257">
        <v>100.39207875121869</v>
      </c>
      <c r="K22" s="259">
        <v>8562.1</v>
      </c>
      <c r="L22" s="259">
        <v>9341.6</v>
      </c>
      <c r="M22" s="257">
        <v>91.655605035539963</v>
      </c>
      <c r="O22" s="151"/>
      <c r="P22" s="151"/>
      <c r="Q22" s="133"/>
      <c r="R22" s="151"/>
      <c r="S22" s="151"/>
      <c r="T22" s="133"/>
      <c r="U22" s="151"/>
      <c r="V22" s="151"/>
      <c r="W22" s="133"/>
      <c r="X22" s="151"/>
      <c r="Y22" s="151"/>
      <c r="Z22" s="133"/>
    </row>
    <row r="23" spans="1:26" s="14" customFormat="1" ht="14.25" customHeight="1">
      <c r="A23" s="18" t="s">
        <v>70</v>
      </c>
      <c r="B23" s="218">
        <v>115657.85</v>
      </c>
      <c r="C23" s="218">
        <v>98102.6</v>
      </c>
      <c r="D23" s="218">
        <v>117.89478566317304</v>
      </c>
      <c r="E23" s="259">
        <v>62965.99</v>
      </c>
      <c r="F23" s="259">
        <v>45300.09</v>
      </c>
      <c r="G23" s="257">
        <v>138.99749426546396</v>
      </c>
      <c r="H23" s="259">
        <v>15693.76</v>
      </c>
      <c r="I23" s="259">
        <v>16259.41</v>
      </c>
      <c r="J23" s="257">
        <v>96.5210914787191</v>
      </c>
      <c r="K23" s="259">
        <v>36998.1</v>
      </c>
      <c r="L23" s="259">
        <v>36543.1</v>
      </c>
      <c r="M23" s="257">
        <v>101.24510509507951</v>
      </c>
      <c r="O23" s="151"/>
      <c r="P23" s="151"/>
      <c r="Q23" s="133"/>
      <c r="R23" s="151"/>
      <c r="S23" s="151"/>
      <c r="T23" s="133"/>
      <c r="U23" s="151"/>
      <c r="V23" s="151"/>
      <c r="W23" s="133"/>
      <c r="X23" s="151"/>
      <c r="Y23" s="151"/>
      <c r="Z23" s="133"/>
    </row>
    <row r="24" spans="1:26" s="14" customFormat="1" ht="12" customHeight="1">
      <c r="A24" s="18" t="s">
        <v>153</v>
      </c>
      <c r="B24" s="218">
        <v>54.83</v>
      </c>
      <c r="C24" s="218">
        <v>57.480000000000004</v>
      </c>
      <c r="D24" s="218">
        <v>95.389700765483624</v>
      </c>
      <c r="E24" s="259">
        <v>4.83</v>
      </c>
      <c r="F24" s="259">
        <v>5.18</v>
      </c>
      <c r="G24" s="257">
        <v>93.243243243243242</v>
      </c>
      <c r="H24" s="259" t="s">
        <v>157</v>
      </c>
      <c r="I24" s="259" t="s">
        <v>157</v>
      </c>
      <c r="J24" s="259" t="s">
        <v>157</v>
      </c>
      <c r="K24" s="259">
        <v>50</v>
      </c>
      <c r="L24" s="259">
        <v>52.300000000000004</v>
      </c>
      <c r="M24" s="257">
        <v>95.602294455066911</v>
      </c>
      <c r="O24" s="151"/>
      <c r="P24" s="151"/>
      <c r="Q24" s="133"/>
      <c r="R24" s="151"/>
      <c r="S24" s="151"/>
      <c r="T24" s="133"/>
      <c r="U24" s="151"/>
      <c r="V24" s="151"/>
      <c r="W24" s="133"/>
      <c r="X24" s="151"/>
      <c r="Y24" s="151"/>
      <c r="Z24" s="133"/>
    </row>
    <row r="25" spans="1:26" s="14" customFormat="1">
      <c r="A25" s="18" t="s">
        <v>71</v>
      </c>
      <c r="B25" s="218">
        <v>53.6</v>
      </c>
      <c r="C25" s="218">
        <v>53.150000000000006</v>
      </c>
      <c r="D25" s="218">
        <v>100.84666039510817</v>
      </c>
      <c r="E25" s="259" t="s">
        <v>157</v>
      </c>
      <c r="F25" s="259">
        <v>7</v>
      </c>
      <c r="G25" s="257" t="s">
        <v>157</v>
      </c>
      <c r="H25" s="259">
        <v>0.2</v>
      </c>
      <c r="I25" s="259" t="s">
        <v>157</v>
      </c>
      <c r="J25" s="259" t="s">
        <v>157</v>
      </c>
      <c r="K25" s="259">
        <v>53.4</v>
      </c>
      <c r="L25" s="259">
        <v>46.150000000000006</v>
      </c>
      <c r="M25" s="257">
        <v>115.70964247020582</v>
      </c>
      <c r="O25" s="151"/>
      <c r="P25" s="151"/>
      <c r="Q25" s="133"/>
      <c r="R25" s="151"/>
      <c r="S25" s="151"/>
      <c r="T25" s="133"/>
      <c r="U25" s="131"/>
      <c r="V25" s="131"/>
      <c r="W25" s="131"/>
      <c r="X25" s="151"/>
      <c r="Y25" s="151"/>
      <c r="Z25" s="133"/>
    </row>
    <row r="26" spans="1:26" s="14" customFormat="1">
      <c r="A26" s="15" t="s">
        <v>72</v>
      </c>
      <c r="B26" s="219">
        <v>5750.9699999999993</v>
      </c>
      <c r="C26" s="219">
        <v>5021.2899999999991</v>
      </c>
      <c r="D26" s="219">
        <v>114.53172391955056</v>
      </c>
      <c r="E26" s="262">
        <v>2139.17</v>
      </c>
      <c r="F26" s="262">
        <v>1395.99</v>
      </c>
      <c r="G26" s="263">
        <v>153.23677103704182</v>
      </c>
      <c r="H26" s="262">
        <v>642.70000000000005</v>
      </c>
      <c r="I26" s="262">
        <v>645.5</v>
      </c>
      <c r="J26" s="263">
        <v>99.566227730441526</v>
      </c>
      <c r="K26" s="262">
        <v>2969.1</v>
      </c>
      <c r="L26" s="262">
        <v>2979.7999999999993</v>
      </c>
      <c r="M26" s="263">
        <v>99.640915497684432</v>
      </c>
      <c r="O26" s="151"/>
      <c r="P26" s="151"/>
      <c r="Q26" s="133"/>
      <c r="R26" s="151"/>
      <c r="S26" s="151"/>
      <c r="T26" s="133"/>
      <c r="U26" s="151"/>
      <c r="V26" s="151"/>
      <c r="W26" s="133"/>
      <c r="X26" s="151"/>
      <c r="Y26" s="151"/>
      <c r="Z26" s="133"/>
    </row>
  </sheetData>
  <mergeCells count="7">
    <mergeCell ref="H4:J4"/>
    <mergeCell ref="K4:M4"/>
    <mergeCell ref="A3:A5"/>
    <mergeCell ref="A1:M1"/>
    <mergeCell ref="B3:D4"/>
    <mergeCell ref="E3:M3"/>
    <mergeCell ref="E4:G4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&amp;R&amp;"-,полужирный"&amp;8 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Z41"/>
  <sheetViews>
    <sheetView zoomScaleNormal="100" workbookViewId="0">
      <selection activeCell="B6" sqref="B6:I26"/>
    </sheetView>
  </sheetViews>
  <sheetFormatPr defaultRowHeight="12.75"/>
  <cols>
    <col min="1" max="1" width="22.28515625" style="23" customWidth="1"/>
    <col min="2" max="2" width="20.42578125" style="23" customWidth="1"/>
    <col min="3" max="9" width="13.85546875" style="23" customWidth="1"/>
    <col min="10" max="10" width="8.42578125" style="23" customWidth="1"/>
    <col min="11" max="16384" width="9.140625" style="23"/>
  </cols>
  <sheetData>
    <row r="1" spans="1:26" ht="24.75" customHeight="1">
      <c r="A1" s="364" t="s">
        <v>82</v>
      </c>
      <c r="B1" s="364"/>
      <c r="C1" s="364"/>
      <c r="D1" s="364"/>
      <c r="E1" s="364"/>
      <c r="F1" s="364"/>
      <c r="G1" s="364"/>
      <c r="H1" s="364"/>
      <c r="I1" s="364"/>
    </row>
    <row r="2" spans="1:26" ht="12.75" customHeight="1">
      <c r="A2" s="24"/>
      <c r="B2" s="25"/>
      <c r="C2" s="25"/>
      <c r="D2" s="25"/>
      <c r="E2" s="25"/>
      <c r="F2" s="25"/>
      <c r="G2" s="25"/>
      <c r="H2" s="25"/>
      <c r="I2" s="25"/>
    </row>
    <row r="3" spans="1:26" s="29" customFormat="1" ht="12.75" customHeight="1">
      <c r="A3" s="26"/>
      <c r="B3" s="27"/>
      <c r="C3" s="27"/>
      <c r="D3" s="27"/>
      <c r="E3" s="27"/>
      <c r="F3" s="27"/>
      <c r="G3" s="27"/>
      <c r="H3" s="27"/>
      <c r="I3" s="28" t="s">
        <v>52</v>
      </c>
    </row>
    <row r="4" spans="1:26" ht="21.75" customHeight="1">
      <c r="A4" s="365"/>
      <c r="B4" s="366" t="s">
        <v>74</v>
      </c>
      <c r="C4" s="367" t="s">
        <v>26</v>
      </c>
      <c r="D4" s="368"/>
      <c r="E4" s="368"/>
      <c r="F4" s="368"/>
      <c r="G4" s="368"/>
      <c r="H4" s="368"/>
      <c r="I4" s="368"/>
    </row>
    <row r="5" spans="1:26" ht="20.25" customHeight="1">
      <c r="A5" s="365"/>
      <c r="B5" s="366"/>
      <c r="C5" s="189" t="s">
        <v>75</v>
      </c>
      <c r="D5" s="189" t="s">
        <v>76</v>
      </c>
      <c r="E5" s="189" t="s">
        <v>43</v>
      </c>
      <c r="F5" s="189" t="s">
        <v>77</v>
      </c>
      <c r="G5" s="189" t="s">
        <v>78</v>
      </c>
      <c r="H5" s="190" t="s">
        <v>46</v>
      </c>
      <c r="I5" s="190" t="s">
        <v>79</v>
      </c>
    </row>
    <row r="6" spans="1:26" s="19" customFormat="1">
      <c r="A6" s="20" t="s">
        <v>55</v>
      </c>
      <c r="B6" s="252">
        <v>1302569.69</v>
      </c>
      <c r="C6" s="252">
        <v>544304.36</v>
      </c>
      <c r="D6" s="252">
        <v>158326.49999999994</v>
      </c>
      <c r="E6" s="252">
        <v>19573.77</v>
      </c>
      <c r="F6" s="252">
        <v>76220.990000000005</v>
      </c>
      <c r="G6" s="252">
        <v>167620.21999999997</v>
      </c>
      <c r="H6" s="252">
        <v>7957.3300000000008</v>
      </c>
      <c r="I6" s="252">
        <v>328566.52</v>
      </c>
      <c r="J6" s="17"/>
      <c r="K6" s="17"/>
      <c r="L6" s="17"/>
      <c r="M6" s="17"/>
      <c r="O6" s="151"/>
      <c r="P6" s="151"/>
      <c r="Q6" s="133"/>
      <c r="R6" s="151"/>
      <c r="S6" s="151"/>
      <c r="T6" s="133"/>
      <c r="U6" s="151"/>
      <c r="V6" s="151"/>
      <c r="W6" s="133"/>
      <c r="X6" s="151"/>
      <c r="Y6" s="151"/>
      <c r="Z6" s="133"/>
    </row>
    <row r="7" spans="1:26" s="19" customFormat="1">
      <c r="A7" s="161" t="s">
        <v>150</v>
      </c>
      <c r="B7" s="252">
        <v>104052.35</v>
      </c>
      <c r="C7" s="259">
        <v>51283</v>
      </c>
      <c r="D7" s="259">
        <v>13024.79</v>
      </c>
      <c r="E7" s="259">
        <v>1448.67</v>
      </c>
      <c r="F7" s="259">
        <v>819.8</v>
      </c>
      <c r="G7" s="259">
        <v>19932.89</v>
      </c>
      <c r="H7" s="259">
        <v>2.2000000000000002</v>
      </c>
      <c r="I7" s="259">
        <v>17541</v>
      </c>
      <c r="J7" s="17"/>
      <c r="K7" s="17"/>
      <c r="L7" s="17"/>
      <c r="M7" s="17"/>
      <c r="O7" s="151"/>
      <c r="P7" s="151"/>
      <c r="Q7" s="133"/>
      <c r="R7" s="151"/>
      <c r="S7" s="151"/>
      <c r="T7" s="133"/>
      <c r="U7" s="151"/>
      <c r="V7" s="151"/>
      <c r="W7" s="133"/>
      <c r="X7" s="151"/>
      <c r="Y7" s="151"/>
      <c r="Z7" s="133"/>
    </row>
    <row r="8" spans="1:26" s="19" customFormat="1">
      <c r="A8" s="18" t="s">
        <v>56</v>
      </c>
      <c r="B8" s="252">
        <v>138933.94999999998</v>
      </c>
      <c r="C8" s="259">
        <v>23373.89</v>
      </c>
      <c r="D8" s="259">
        <v>4047.57</v>
      </c>
      <c r="E8" s="259">
        <v>210.45</v>
      </c>
      <c r="F8" s="259">
        <v>7107.29</v>
      </c>
      <c r="G8" s="259">
        <v>8017.6</v>
      </c>
      <c r="H8" s="259">
        <v>0.2</v>
      </c>
      <c r="I8" s="259">
        <v>96176.95</v>
      </c>
      <c r="J8" s="17"/>
      <c r="K8" s="143"/>
      <c r="L8" s="16"/>
      <c r="M8" s="17"/>
      <c r="O8" s="151"/>
      <c r="P8" s="151"/>
      <c r="Q8" s="133"/>
      <c r="R8" s="151"/>
      <c r="S8" s="151"/>
      <c r="T8" s="133"/>
      <c r="U8" s="151"/>
      <c r="V8" s="151"/>
      <c r="W8" s="133"/>
      <c r="X8" s="151"/>
      <c r="Y8" s="151"/>
      <c r="Z8" s="133"/>
    </row>
    <row r="9" spans="1:26" s="19" customFormat="1">
      <c r="A9" s="18" t="s">
        <v>57</v>
      </c>
      <c r="B9" s="252">
        <v>76081.250000000015</v>
      </c>
      <c r="C9" s="259">
        <v>48342.11</v>
      </c>
      <c r="D9" s="259">
        <v>11021.3</v>
      </c>
      <c r="E9" s="259">
        <v>1312.32</v>
      </c>
      <c r="F9" s="259">
        <v>871.8</v>
      </c>
      <c r="G9" s="259">
        <v>12916.36</v>
      </c>
      <c r="H9" s="259">
        <v>997.61</v>
      </c>
      <c r="I9" s="259">
        <v>619.75</v>
      </c>
      <c r="J9" s="17"/>
      <c r="K9" s="143"/>
      <c r="L9" s="16"/>
      <c r="M9" s="17"/>
      <c r="O9" s="151"/>
      <c r="P9" s="151"/>
      <c r="Q9" s="133"/>
      <c r="R9" s="151"/>
      <c r="S9" s="151"/>
      <c r="T9" s="133"/>
      <c r="U9" s="151"/>
      <c r="V9" s="151"/>
      <c r="W9" s="133"/>
      <c r="X9" s="151"/>
      <c r="Y9" s="151"/>
      <c r="Z9" s="133"/>
    </row>
    <row r="10" spans="1:26" s="19" customFormat="1">
      <c r="A10" s="18" t="s">
        <v>58</v>
      </c>
      <c r="B10" s="252">
        <v>179470.63</v>
      </c>
      <c r="C10" s="259">
        <v>54301.99</v>
      </c>
      <c r="D10" s="259">
        <v>18239.03</v>
      </c>
      <c r="E10" s="259">
        <v>615.13</v>
      </c>
      <c r="F10" s="259">
        <v>2935.19</v>
      </c>
      <c r="G10" s="259">
        <v>13192.98</v>
      </c>
      <c r="H10" s="259">
        <v>119.75</v>
      </c>
      <c r="I10" s="259">
        <v>90066.559999999998</v>
      </c>
      <c r="J10" s="17"/>
      <c r="K10" s="143"/>
      <c r="L10" s="16"/>
      <c r="M10" s="17"/>
      <c r="O10" s="151"/>
      <c r="P10" s="151"/>
      <c r="Q10" s="133"/>
      <c r="R10" s="151"/>
      <c r="S10" s="151"/>
      <c r="T10" s="133"/>
      <c r="U10" s="151"/>
      <c r="V10" s="151"/>
      <c r="W10" s="133"/>
      <c r="X10" s="151"/>
      <c r="Y10" s="151"/>
      <c r="Z10" s="133"/>
    </row>
    <row r="11" spans="1:26" s="19" customFormat="1">
      <c r="A11" s="18" t="s">
        <v>59</v>
      </c>
      <c r="B11" s="252">
        <v>31470.500000000007</v>
      </c>
      <c r="C11" s="259">
        <v>15193.09</v>
      </c>
      <c r="D11" s="259">
        <v>6060.6</v>
      </c>
      <c r="E11" s="259">
        <v>1409.7</v>
      </c>
      <c r="F11" s="259">
        <v>6.45</v>
      </c>
      <c r="G11" s="259">
        <v>5988.15</v>
      </c>
      <c r="H11" s="259">
        <v>2737.2</v>
      </c>
      <c r="I11" s="259">
        <v>75.31</v>
      </c>
      <c r="J11" s="17"/>
      <c r="K11" s="143"/>
      <c r="L11" s="16"/>
      <c r="M11" s="17"/>
      <c r="O11" s="151"/>
      <c r="P11" s="151"/>
      <c r="Q11" s="133"/>
      <c r="R11" s="151"/>
      <c r="S11" s="151"/>
      <c r="T11" s="133"/>
      <c r="U11" s="151"/>
      <c r="V11" s="151"/>
      <c r="W11" s="133"/>
      <c r="X11" s="151"/>
      <c r="Y11" s="151"/>
      <c r="Z11" s="133"/>
    </row>
    <row r="12" spans="1:26" s="14" customFormat="1">
      <c r="A12" s="18" t="s">
        <v>60</v>
      </c>
      <c r="B12" s="252">
        <v>57952.3</v>
      </c>
      <c r="C12" s="259">
        <v>30874.55</v>
      </c>
      <c r="D12" s="259">
        <v>8140.64</v>
      </c>
      <c r="E12" s="259">
        <v>1491.55</v>
      </c>
      <c r="F12" s="259">
        <v>1474.33</v>
      </c>
      <c r="G12" s="259">
        <v>7455.13</v>
      </c>
      <c r="H12" s="259">
        <v>76.7</v>
      </c>
      <c r="I12" s="259">
        <v>8439.4</v>
      </c>
      <c r="J12" s="17"/>
      <c r="K12" s="143"/>
      <c r="L12" s="16"/>
      <c r="M12" s="17"/>
      <c r="O12" s="151"/>
      <c r="P12" s="151"/>
      <c r="Q12" s="133"/>
      <c r="R12" s="151"/>
      <c r="S12" s="151"/>
      <c r="T12" s="133"/>
      <c r="U12" s="151"/>
      <c r="V12" s="151"/>
      <c r="W12" s="133"/>
      <c r="X12" s="151"/>
      <c r="Y12" s="151"/>
      <c r="Z12" s="133"/>
    </row>
    <row r="13" spans="1:26" s="14" customFormat="1">
      <c r="A13" s="18" t="s">
        <v>61</v>
      </c>
      <c r="B13" s="252">
        <v>81649.69</v>
      </c>
      <c r="C13" s="259">
        <v>35880.57</v>
      </c>
      <c r="D13" s="259">
        <v>19909.78</v>
      </c>
      <c r="E13" s="259">
        <v>2419</v>
      </c>
      <c r="F13" s="259">
        <v>641.70000000000005</v>
      </c>
      <c r="G13" s="259">
        <v>9406.41</v>
      </c>
      <c r="H13" s="259">
        <v>197.1</v>
      </c>
      <c r="I13" s="259">
        <v>13195.13</v>
      </c>
      <c r="J13" s="17"/>
      <c r="K13" s="143"/>
      <c r="L13" s="16"/>
      <c r="M13" s="17"/>
      <c r="O13" s="151"/>
      <c r="P13" s="151"/>
      <c r="Q13" s="133"/>
      <c r="R13" s="151"/>
      <c r="S13" s="151"/>
      <c r="T13" s="133"/>
      <c r="U13" s="151"/>
      <c r="V13" s="151"/>
      <c r="W13" s="133"/>
      <c r="X13" s="151"/>
      <c r="Y13" s="151"/>
      <c r="Z13" s="133"/>
    </row>
    <row r="14" spans="1:26" s="14" customFormat="1">
      <c r="A14" s="18" t="s">
        <v>151</v>
      </c>
      <c r="B14" s="252">
        <v>65506.22</v>
      </c>
      <c r="C14" s="259">
        <v>40283.1</v>
      </c>
      <c r="D14" s="259">
        <v>13132.03</v>
      </c>
      <c r="E14" s="259">
        <v>1840.46</v>
      </c>
      <c r="F14" s="259">
        <v>1394.19</v>
      </c>
      <c r="G14" s="259">
        <v>8105.54</v>
      </c>
      <c r="H14" s="259">
        <v>12.3</v>
      </c>
      <c r="I14" s="259">
        <v>738.6</v>
      </c>
      <c r="J14" s="17"/>
      <c r="K14" s="143"/>
      <c r="L14" s="16"/>
      <c r="M14" s="17"/>
      <c r="O14" s="151"/>
      <c r="P14" s="151"/>
      <c r="Q14" s="133"/>
      <c r="R14" s="151"/>
      <c r="S14" s="151"/>
      <c r="T14" s="133"/>
      <c r="U14" s="151"/>
      <c r="V14" s="151"/>
      <c r="W14" s="133"/>
      <c r="X14" s="151"/>
      <c r="Y14" s="151"/>
      <c r="Z14" s="133"/>
    </row>
    <row r="15" spans="1:26" s="14" customFormat="1">
      <c r="A15" s="18" t="s">
        <v>62</v>
      </c>
      <c r="B15" s="252">
        <v>69394.92</v>
      </c>
      <c r="C15" s="259">
        <v>31409.52</v>
      </c>
      <c r="D15" s="259">
        <v>6957.79</v>
      </c>
      <c r="E15" s="259">
        <v>1890.53</v>
      </c>
      <c r="F15" s="259">
        <v>7359.26</v>
      </c>
      <c r="G15" s="259">
        <v>13052.18</v>
      </c>
      <c r="H15" s="259">
        <v>30.6</v>
      </c>
      <c r="I15" s="259">
        <v>8695.0400000000009</v>
      </c>
      <c r="J15" s="17"/>
      <c r="K15" s="143"/>
      <c r="L15" s="16"/>
      <c r="M15" s="17"/>
      <c r="O15" s="151"/>
      <c r="P15" s="151"/>
      <c r="Q15" s="133"/>
      <c r="R15" s="151"/>
      <c r="S15" s="151"/>
      <c r="T15" s="133"/>
      <c r="U15" s="151"/>
      <c r="V15" s="151"/>
      <c r="W15" s="133"/>
      <c r="X15" s="151"/>
      <c r="Y15" s="151"/>
      <c r="Z15" s="133"/>
    </row>
    <row r="16" spans="1:26" s="14" customFormat="1" ht="14.25" customHeight="1">
      <c r="A16" s="18" t="s">
        <v>63</v>
      </c>
      <c r="B16" s="252">
        <v>54007.94</v>
      </c>
      <c r="C16" s="259">
        <v>25004.36</v>
      </c>
      <c r="D16" s="259">
        <v>2832.48</v>
      </c>
      <c r="E16" s="259">
        <v>161.16999999999999</v>
      </c>
      <c r="F16" s="259">
        <v>10326.33</v>
      </c>
      <c r="G16" s="259">
        <v>4231</v>
      </c>
      <c r="H16" s="259">
        <v>0.3</v>
      </c>
      <c r="I16" s="259">
        <v>11452.3</v>
      </c>
      <c r="J16" s="17"/>
      <c r="K16" s="143"/>
      <c r="L16" s="16"/>
      <c r="M16" s="17"/>
      <c r="O16" s="151"/>
      <c r="P16" s="151"/>
      <c r="Q16" s="133"/>
      <c r="R16" s="151"/>
      <c r="S16" s="151"/>
      <c r="T16" s="133"/>
      <c r="U16" s="151"/>
      <c r="V16" s="151"/>
      <c r="W16" s="133"/>
      <c r="X16" s="151"/>
      <c r="Y16" s="151"/>
      <c r="Z16" s="133"/>
    </row>
    <row r="17" spans="1:26" s="19" customFormat="1" ht="14.25" customHeight="1">
      <c r="A17" s="18" t="s">
        <v>64</v>
      </c>
      <c r="B17" s="252">
        <v>21545.03</v>
      </c>
      <c r="C17" s="259">
        <v>11926.56</v>
      </c>
      <c r="D17" s="259">
        <v>2518.3000000000002</v>
      </c>
      <c r="E17" s="259">
        <v>1195.79</v>
      </c>
      <c r="F17" s="259">
        <v>74.8</v>
      </c>
      <c r="G17" s="259">
        <v>4561.6499999999996</v>
      </c>
      <c r="H17" s="259">
        <v>1232.33</v>
      </c>
      <c r="I17" s="259">
        <v>35.6</v>
      </c>
      <c r="J17" s="17"/>
      <c r="K17" s="143"/>
      <c r="L17" s="16"/>
      <c r="M17" s="17"/>
      <c r="O17" s="151"/>
      <c r="P17" s="151"/>
      <c r="Q17" s="133"/>
      <c r="R17" s="151"/>
      <c r="S17" s="151"/>
      <c r="T17" s="133"/>
      <c r="U17" s="151"/>
      <c r="V17" s="151"/>
      <c r="W17" s="133"/>
      <c r="X17" s="151"/>
      <c r="Y17" s="151"/>
      <c r="Z17" s="133"/>
    </row>
    <row r="18" spans="1:26" s="14" customFormat="1" ht="14.25" customHeight="1">
      <c r="A18" s="18" t="s">
        <v>65</v>
      </c>
      <c r="B18" s="252">
        <v>13816.54</v>
      </c>
      <c r="C18" s="259">
        <v>1486.35</v>
      </c>
      <c r="D18" s="259">
        <v>1180.6300000000001</v>
      </c>
      <c r="E18" s="259">
        <v>493.72</v>
      </c>
      <c r="F18" s="259" t="s">
        <v>157</v>
      </c>
      <c r="G18" s="259">
        <v>1362.04</v>
      </c>
      <c r="H18" s="259">
        <v>1608.2</v>
      </c>
      <c r="I18" s="259">
        <v>7685.6</v>
      </c>
      <c r="J18" s="17"/>
      <c r="K18" s="143"/>
      <c r="L18" s="16"/>
      <c r="M18" s="17"/>
      <c r="O18" s="151"/>
      <c r="P18" s="151"/>
      <c r="Q18" s="133"/>
      <c r="R18" s="151"/>
      <c r="S18" s="151"/>
      <c r="T18" s="133"/>
      <c r="U18" s="151"/>
      <c r="V18" s="151"/>
      <c r="W18" s="133"/>
      <c r="X18" s="151"/>
      <c r="Y18" s="151"/>
      <c r="Z18" s="133"/>
    </row>
    <row r="19" spans="1:26" s="14" customFormat="1" ht="14.25" customHeight="1">
      <c r="A19" s="18" t="s">
        <v>66</v>
      </c>
      <c r="B19" s="252">
        <v>69038.83</v>
      </c>
      <c r="C19" s="259">
        <v>31197.3</v>
      </c>
      <c r="D19" s="259">
        <v>4719.87</v>
      </c>
      <c r="E19" s="259">
        <v>605.38</v>
      </c>
      <c r="F19" s="259">
        <v>14940.99</v>
      </c>
      <c r="G19" s="259">
        <v>14502.38</v>
      </c>
      <c r="H19" s="259">
        <v>0.21</v>
      </c>
      <c r="I19" s="259">
        <v>3072.7</v>
      </c>
      <c r="J19" s="17"/>
      <c r="K19" s="143"/>
      <c r="L19" s="16"/>
      <c r="M19" s="17"/>
      <c r="O19" s="151"/>
      <c r="P19" s="151"/>
      <c r="Q19" s="133"/>
      <c r="R19" s="151"/>
      <c r="S19" s="151"/>
      <c r="T19" s="133"/>
      <c r="U19" s="151"/>
      <c r="V19" s="151"/>
      <c r="W19" s="133"/>
      <c r="X19" s="151"/>
      <c r="Y19" s="151"/>
      <c r="Z19" s="133"/>
    </row>
    <row r="20" spans="1:26" s="14" customFormat="1" ht="14.25" customHeight="1">
      <c r="A20" s="18" t="s">
        <v>67</v>
      </c>
      <c r="B20" s="252">
        <v>65600.399999999994</v>
      </c>
      <c r="C20" s="259">
        <v>26977.759999999998</v>
      </c>
      <c r="D20" s="259">
        <v>3024.98</v>
      </c>
      <c r="E20" s="259">
        <v>105.18</v>
      </c>
      <c r="F20" s="259">
        <v>23850.35</v>
      </c>
      <c r="G20" s="259">
        <v>7962.37</v>
      </c>
      <c r="H20" s="259" t="s">
        <v>157</v>
      </c>
      <c r="I20" s="259">
        <v>3679.76</v>
      </c>
      <c r="J20" s="17"/>
      <c r="K20" s="143"/>
      <c r="L20" s="16"/>
      <c r="M20" s="17"/>
      <c r="O20" s="151"/>
      <c r="P20" s="151"/>
      <c r="Q20" s="133"/>
      <c r="R20" s="151"/>
      <c r="S20" s="151"/>
      <c r="T20" s="133"/>
      <c r="U20" s="151"/>
      <c r="V20" s="151"/>
      <c r="W20" s="133"/>
      <c r="X20" s="151"/>
      <c r="Y20" s="151"/>
      <c r="Z20" s="133"/>
    </row>
    <row r="21" spans="1:26" s="14" customFormat="1" ht="14.25" customHeight="1">
      <c r="A21" s="18" t="s">
        <v>68</v>
      </c>
      <c r="B21" s="252">
        <v>134168.20000000001</v>
      </c>
      <c r="C21" s="259">
        <v>70040.14</v>
      </c>
      <c r="D21" s="259">
        <v>34941.93</v>
      </c>
      <c r="E21" s="259">
        <v>2237.71</v>
      </c>
      <c r="F21" s="259">
        <v>134.9</v>
      </c>
      <c r="G21" s="259">
        <v>20819.3</v>
      </c>
      <c r="H21" s="259">
        <v>941.18</v>
      </c>
      <c r="I21" s="259">
        <v>5053.04</v>
      </c>
      <c r="J21" s="17"/>
      <c r="K21" s="143"/>
      <c r="L21" s="16"/>
      <c r="M21" s="17"/>
      <c r="O21" s="151"/>
      <c r="P21" s="151"/>
      <c r="Q21" s="133"/>
      <c r="R21" s="151"/>
      <c r="S21" s="151"/>
      <c r="T21" s="133"/>
      <c r="U21" s="151"/>
      <c r="V21" s="151"/>
      <c r="W21" s="133"/>
      <c r="X21" s="151"/>
      <c r="Y21" s="151"/>
      <c r="Z21" s="133"/>
    </row>
    <row r="22" spans="1:26" s="14" customFormat="1" ht="14.25" customHeight="1">
      <c r="A22" s="18" t="s">
        <v>152</v>
      </c>
      <c r="B22" s="252">
        <v>18363.68</v>
      </c>
      <c r="C22" s="259">
        <v>9009.56</v>
      </c>
      <c r="D22" s="259">
        <v>2199.5300000000002</v>
      </c>
      <c r="E22" s="259">
        <v>533.9</v>
      </c>
      <c r="F22" s="259">
        <v>35.5</v>
      </c>
      <c r="G22" s="259">
        <v>6550.49</v>
      </c>
      <c r="H22" s="259" t="s">
        <v>157</v>
      </c>
      <c r="I22" s="259">
        <v>34.700000000000003</v>
      </c>
      <c r="J22" s="17"/>
      <c r="K22" s="143"/>
      <c r="L22" s="16"/>
      <c r="M22" s="17"/>
      <c r="O22" s="151"/>
      <c r="P22" s="151"/>
      <c r="Q22" s="133"/>
      <c r="R22" s="151"/>
      <c r="S22" s="151"/>
      <c r="T22" s="133"/>
      <c r="U22" s="151"/>
      <c r="V22" s="151"/>
      <c r="W22" s="133"/>
      <c r="X22" s="151"/>
      <c r="Y22" s="151"/>
      <c r="Z22" s="133"/>
    </row>
    <row r="23" spans="1:26" s="14" customFormat="1" ht="14.25" customHeight="1">
      <c r="A23" s="18" t="s">
        <v>70</v>
      </c>
      <c r="B23" s="252">
        <v>115657.85</v>
      </c>
      <c r="C23" s="259">
        <v>33879.03</v>
      </c>
      <c r="D23" s="259">
        <v>5836.77</v>
      </c>
      <c r="E23" s="259">
        <v>1599.41</v>
      </c>
      <c r="F23" s="259">
        <v>4206.8100000000004</v>
      </c>
      <c r="G23" s="259">
        <v>9087.65</v>
      </c>
      <c r="H23" s="259">
        <v>1.45</v>
      </c>
      <c r="I23" s="259">
        <v>61046.73</v>
      </c>
      <c r="J23" s="17"/>
      <c r="K23" s="143"/>
      <c r="L23" s="16"/>
      <c r="M23" s="17"/>
      <c r="O23" s="151"/>
      <c r="P23" s="151"/>
      <c r="Q23" s="133"/>
      <c r="R23" s="151"/>
      <c r="S23" s="151"/>
      <c r="T23" s="133"/>
      <c r="U23" s="151"/>
      <c r="V23" s="151"/>
      <c r="W23" s="133"/>
      <c r="X23" s="151"/>
      <c r="Y23" s="151"/>
      <c r="Z23" s="133"/>
    </row>
    <row r="24" spans="1:26" s="14" customFormat="1" ht="12" customHeight="1">
      <c r="A24" s="18" t="s">
        <v>153</v>
      </c>
      <c r="B24" s="252">
        <v>54.829999999999991</v>
      </c>
      <c r="C24" s="259">
        <v>26.6</v>
      </c>
      <c r="D24" s="259">
        <v>6.3</v>
      </c>
      <c r="E24" s="259">
        <v>1.3</v>
      </c>
      <c r="F24" s="259">
        <v>0.1</v>
      </c>
      <c r="G24" s="259">
        <v>20.13</v>
      </c>
      <c r="H24" s="259" t="s">
        <v>157</v>
      </c>
      <c r="I24" s="259">
        <v>0.4</v>
      </c>
      <c r="J24" s="17"/>
      <c r="K24" s="143"/>
      <c r="L24" s="16"/>
      <c r="M24" s="16"/>
      <c r="O24" s="151"/>
      <c r="P24" s="151"/>
      <c r="Q24" s="133"/>
      <c r="R24" s="151"/>
      <c r="S24" s="151"/>
      <c r="T24" s="133"/>
      <c r="U24" s="151"/>
      <c r="V24" s="151"/>
      <c r="W24" s="133"/>
      <c r="X24" s="151"/>
      <c r="Y24" s="151"/>
      <c r="Z24" s="133"/>
    </row>
    <row r="25" spans="1:26" s="14" customFormat="1">
      <c r="A25" s="18" t="s">
        <v>71</v>
      </c>
      <c r="B25" s="252">
        <v>53.6</v>
      </c>
      <c r="C25" s="259">
        <v>50</v>
      </c>
      <c r="D25" s="259">
        <v>1.1000000000000001</v>
      </c>
      <c r="E25" s="259">
        <v>0.5</v>
      </c>
      <c r="F25" s="259">
        <v>0.5</v>
      </c>
      <c r="G25" s="259">
        <v>0.4</v>
      </c>
      <c r="H25" s="259" t="s">
        <v>157</v>
      </c>
      <c r="I25" s="259">
        <v>1.1000000000000001</v>
      </c>
      <c r="J25" s="17"/>
      <c r="K25" s="143"/>
      <c r="L25" s="16"/>
      <c r="M25" s="16"/>
      <c r="O25" s="151"/>
      <c r="P25" s="151"/>
      <c r="Q25" s="133"/>
      <c r="R25" s="151"/>
      <c r="S25" s="151"/>
      <c r="T25" s="133"/>
      <c r="U25" s="131"/>
      <c r="V25" s="131"/>
      <c r="W25" s="131"/>
      <c r="X25" s="151"/>
      <c r="Y25" s="151"/>
      <c r="Z25" s="133"/>
    </row>
    <row r="26" spans="1:26" s="14" customFormat="1">
      <c r="A26" s="15" t="s">
        <v>72</v>
      </c>
      <c r="B26" s="264">
        <v>5750.98</v>
      </c>
      <c r="C26" s="262">
        <v>3764.88</v>
      </c>
      <c r="D26" s="262">
        <v>531.08000000000004</v>
      </c>
      <c r="E26" s="262">
        <v>1.9</v>
      </c>
      <c r="F26" s="262">
        <v>40.700000000000003</v>
      </c>
      <c r="G26" s="262">
        <v>455.57</v>
      </c>
      <c r="H26" s="262" t="s">
        <v>157</v>
      </c>
      <c r="I26" s="262">
        <v>956.85</v>
      </c>
      <c r="J26" s="16"/>
      <c r="K26" s="150"/>
      <c r="L26" s="16"/>
      <c r="M26" s="16"/>
      <c r="O26" s="151"/>
      <c r="P26" s="151"/>
      <c r="Q26" s="133"/>
      <c r="R26" s="151"/>
      <c r="S26" s="151"/>
      <c r="T26" s="133"/>
      <c r="U26" s="151"/>
      <c r="V26" s="151"/>
      <c r="W26" s="133"/>
      <c r="X26" s="151"/>
      <c r="Y26" s="151"/>
      <c r="Z26" s="133"/>
    </row>
    <row r="27" spans="1:26">
      <c r="C27" s="151"/>
      <c r="D27" s="151"/>
      <c r="E27" s="151"/>
      <c r="F27" s="151"/>
      <c r="G27" s="151"/>
      <c r="H27" s="151"/>
      <c r="I27" s="151"/>
    </row>
    <row r="28" spans="1:26">
      <c r="C28" s="151"/>
      <c r="D28" s="151"/>
      <c r="E28" s="151"/>
      <c r="F28" s="151"/>
      <c r="G28" s="151"/>
      <c r="H28" s="151"/>
      <c r="I28" s="151"/>
    </row>
    <row r="29" spans="1:26">
      <c r="C29" s="151"/>
      <c r="D29" s="151"/>
      <c r="E29" s="151"/>
      <c r="F29" s="151"/>
      <c r="G29" s="151"/>
      <c r="H29" s="151"/>
      <c r="I29" s="151"/>
    </row>
    <row r="30" spans="1:26">
      <c r="C30" s="151"/>
      <c r="D30" s="151"/>
      <c r="E30" s="151"/>
      <c r="F30" s="151"/>
      <c r="G30" s="151"/>
      <c r="H30" s="151"/>
      <c r="I30" s="151"/>
    </row>
    <row r="31" spans="1:26">
      <c r="C31" s="151"/>
      <c r="D31" s="151"/>
      <c r="E31" s="151"/>
      <c r="F31" s="151"/>
      <c r="G31" s="151"/>
      <c r="H31" s="151"/>
      <c r="I31" s="151"/>
    </row>
    <row r="32" spans="1:26">
      <c r="C32" s="151"/>
      <c r="D32" s="151"/>
      <c r="E32" s="151"/>
      <c r="F32" s="151"/>
      <c r="G32" s="151"/>
      <c r="H32" s="131"/>
      <c r="I32" s="151"/>
    </row>
    <row r="33" spans="3:9">
      <c r="C33" s="151"/>
      <c r="D33" s="151"/>
      <c r="E33" s="151"/>
      <c r="F33" s="151"/>
      <c r="G33" s="151"/>
      <c r="H33" s="151"/>
      <c r="I33" s="151"/>
    </row>
    <row r="34" spans="3:9">
      <c r="C34" s="151"/>
      <c r="D34" s="151"/>
      <c r="E34" s="151"/>
      <c r="F34" s="151"/>
      <c r="G34" s="151"/>
      <c r="H34" s="151"/>
      <c r="I34" s="151"/>
    </row>
    <row r="35" spans="3:9">
      <c r="C35" s="151"/>
      <c r="D35" s="151"/>
      <c r="E35" s="151"/>
      <c r="F35" s="151"/>
      <c r="G35" s="151"/>
      <c r="H35" s="131"/>
      <c r="I35" s="151"/>
    </row>
    <row r="36" spans="3:9">
      <c r="C36" s="151"/>
      <c r="D36" s="151"/>
      <c r="E36" s="151"/>
      <c r="F36" s="151"/>
      <c r="G36" s="151"/>
      <c r="H36" s="131"/>
      <c r="I36" s="151"/>
    </row>
    <row r="37" spans="3:9">
      <c r="C37" s="151"/>
      <c r="D37" s="151"/>
      <c r="E37" s="151"/>
      <c r="F37" s="151"/>
      <c r="G37" s="151"/>
      <c r="H37" s="151"/>
      <c r="I37" s="151"/>
    </row>
    <row r="38" spans="3:9">
      <c r="C38" s="151"/>
      <c r="D38" s="151"/>
      <c r="E38" s="151"/>
      <c r="F38" s="151"/>
      <c r="G38" s="151"/>
      <c r="H38" s="131"/>
      <c r="I38" s="151"/>
    </row>
    <row r="39" spans="3:9">
      <c r="C39" s="151"/>
      <c r="D39" s="151"/>
      <c r="E39" s="151"/>
      <c r="F39" s="131"/>
      <c r="G39" s="151"/>
      <c r="H39" s="131"/>
      <c r="I39" s="131"/>
    </row>
    <row r="40" spans="3:9">
      <c r="C40" s="151"/>
      <c r="D40" s="151"/>
      <c r="E40" s="131"/>
      <c r="F40" s="131"/>
      <c r="G40" s="131"/>
      <c r="H40" s="131"/>
      <c r="I40" s="151"/>
    </row>
    <row r="41" spans="3:9">
      <c r="C41" s="151"/>
      <c r="D41" s="151"/>
      <c r="E41" s="151"/>
      <c r="F41" s="151"/>
      <c r="G41" s="151"/>
      <c r="H41" s="131"/>
      <c r="I41" s="151"/>
    </row>
  </sheetData>
  <mergeCells count="4">
    <mergeCell ref="B4:B5"/>
    <mergeCell ref="C4:I4"/>
    <mergeCell ref="A1:I1"/>
    <mergeCell ref="A4:A5"/>
  </mergeCells>
  <pageMargins left="0.23622047244094491" right="0.19685039370078741" top="0.59055118110236227" bottom="0.59055118110236227" header="0.39370078740157483" footer="0.39370078740157483"/>
  <pageSetup paperSize="9" orientation="landscape" r:id="rId1"/>
  <headerFooter alignWithMargins="0">
    <oddFooter>&amp;R&amp;"-,полужирный"&amp;8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Z41"/>
  <sheetViews>
    <sheetView zoomScaleNormal="100" workbookViewId="0">
      <selection activeCell="J34" sqref="J34"/>
    </sheetView>
  </sheetViews>
  <sheetFormatPr defaultRowHeight="12.75"/>
  <cols>
    <col min="1" max="1" width="22.140625" style="33" customWidth="1"/>
    <col min="2" max="3" width="11.42578125" style="33" customWidth="1"/>
    <col min="4" max="4" width="7.85546875" style="33" customWidth="1"/>
    <col min="5" max="5" width="10" style="33" customWidth="1"/>
    <col min="6" max="6" width="9.28515625" style="33" customWidth="1"/>
    <col min="7" max="7" width="7.85546875" style="33" customWidth="1"/>
    <col min="8" max="8" width="10" style="33" customWidth="1"/>
    <col min="9" max="9" width="10.28515625" style="33" customWidth="1"/>
    <col min="10" max="10" width="9.140625" style="33" customWidth="1"/>
    <col min="11" max="12" width="11.42578125" style="33" customWidth="1"/>
    <col min="13" max="13" width="8" style="33" customWidth="1"/>
    <col min="14" max="16384" width="9.140625" style="33"/>
  </cols>
  <sheetData>
    <row r="1" spans="1:26" ht="30.6" customHeight="1">
      <c r="A1" s="369" t="s">
        <v>84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26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 t="s">
        <v>50</v>
      </c>
    </row>
    <row r="3" spans="1:26" ht="12" customHeight="1">
      <c r="A3" s="360"/>
      <c r="B3" s="353" t="s">
        <v>28</v>
      </c>
      <c r="C3" s="353"/>
      <c r="D3" s="353"/>
      <c r="E3" s="353" t="s">
        <v>26</v>
      </c>
      <c r="F3" s="353"/>
      <c r="G3" s="362"/>
      <c r="H3" s="362"/>
      <c r="I3" s="362"/>
      <c r="J3" s="362"/>
      <c r="K3" s="362"/>
      <c r="L3" s="362"/>
      <c r="M3" s="363"/>
      <c r="N3" s="36"/>
    </row>
    <row r="4" spans="1:26" ht="24.6" customHeight="1">
      <c r="A4" s="361"/>
      <c r="B4" s="353"/>
      <c r="C4" s="353"/>
      <c r="D4" s="353"/>
      <c r="E4" s="353" t="s">
        <v>29</v>
      </c>
      <c r="F4" s="353"/>
      <c r="G4" s="353"/>
      <c r="H4" s="353" t="s">
        <v>30</v>
      </c>
      <c r="I4" s="353"/>
      <c r="J4" s="353"/>
      <c r="K4" s="353" t="s">
        <v>31</v>
      </c>
      <c r="L4" s="353"/>
      <c r="M4" s="354"/>
      <c r="N4" s="36"/>
    </row>
    <row r="5" spans="1:26" ht="28.9" customHeight="1">
      <c r="A5" s="361"/>
      <c r="B5" s="205">
        <v>2023</v>
      </c>
      <c r="C5" s="205">
        <v>2022</v>
      </c>
      <c r="D5" s="205" t="s">
        <v>170</v>
      </c>
      <c r="E5" s="205">
        <v>2023</v>
      </c>
      <c r="F5" s="205">
        <v>2022</v>
      </c>
      <c r="G5" s="205" t="s">
        <v>170</v>
      </c>
      <c r="H5" s="205">
        <v>2023</v>
      </c>
      <c r="I5" s="205">
        <v>2022</v>
      </c>
      <c r="J5" s="205" t="s">
        <v>170</v>
      </c>
      <c r="K5" s="205">
        <v>2023</v>
      </c>
      <c r="L5" s="205">
        <v>2022</v>
      </c>
      <c r="M5" s="205" t="s">
        <v>170</v>
      </c>
      <c r="N5" s="36"/>
    </row>
    <row r="6" spans="1:26" s="19" customFormat="1">
      <c r="A6" s="20" t="s">
        <v>55</v>
      </c>
      <c r="B6" s="218">
        <v>6503192.3999999994</v>
      </c>
      <c r="C6" s="218">
        <v>6319959.5</v>
      </c>
      <c r="D6" s="218">
        <v>102.89927332603951</v>
      </c>
      <c r="E6" s="218">
        <v>602395.69999999995</v>
      </c>
      <c r="F6" s="218">
        <v>522741.5</v>
      </c>
      <c r="G6" s="218">
        <v>115.23778004998645</v>
      </c>
      <c r="H6" s="218">
        <v>1427650.5999999996</v>
      </c>
      <c r="I6" s="218">
        <v>1366591.0000000002</v>
      </c>
      <c r="J6" s="218">
        <v>104.46802298566283</v>
      </c>
      <c r="K6" s="218">
        <v>4473146.0999999996</v>
      </c>
      <c r="L6" s="218">
        <v>4430627</v>
      </c>
      <c r="M6" s="218">
        <v>100.95966327113521</v>
      </c>
      <c r="O6" s="151"/>
      <c r="P6" s="151"/>
      <c r="Q6" s="133"/>
      <c r="R6" s="151"/>
      <c r="S6" s="151"/>
      <c r="T6" s="133"/>
      <c r="U6" s="151"/>
      <c r="V6" s="151"/>
      <c r="W6" s="133"/>
      <c r="X6" s="151"/>
      <c r="Y6" s="151"/>
      <c r="Z6" s="133"/>
    </row>
    <row r="7" spans="1:26" s="19" customFormat="1">
      <c r="A7" s="161" t="s">
        <v>150</v>
      </c>
      <c r="B7" s="218">
        <v>596366.5</v>
      </c>
      <c r="C7" s="218">
        <v>574762.29999999993</v>
      </c>
      <c r="D7" s="218">
        <v>103.75880603164126</v>
      </c>
      <c r="E7" s="220">
        <v>6806.6</v>
      </c>
      <c r="F7" s="220">
        <v>4191.3</v>
      </c>
      <c r="G7" s="218">
        <v>162.39830124305107</v>
      </c>
      <c r="H7" s="220">
        <v>249604.5</v>
      </c>
      <c r="I7" s="220">
        <v>235478.39999999999</v>
      </c>
      <c r="J7" s="218">
        <v>105.99889416608912</v>
      </c>
      <c r="K7" s="220">
        <v>339955.4</v>
      </c>
      <c r="L7" s="220">
        <v>335092.59999999998</v>
      </c>
      <c r="M7" s="218">
        <v>101.45118095714439</v>
      </c>
      <c r="O7" s="151"/>
      <c r="P7" s="151"/>
      <c r="Q7" s="133"/>
      <c r="R7" s="151"/>
      <c r="S7" s="151"/>
      <c r="T7" s="133"/>
      <c r="U7" s="151"/>
      <c r="V7" s="151"/>
      <c r="W7" s="133"/>
      <c r="X7" s="151"/>
      <c r="Y7" s="151"/>
      <c r="Z7" s="133"/>
    </row>
    <row r="8" spans="1:26" s="19" customFormat="1">
      <c r="A8" s="18" t="s">
        <v>56</v>
      </c>
      <c r="B8" s="218">
        <v>404648.19999999995</v>
      </c>
      <c r="C8" s="218">
        <v>406733.8</v>
      </c>
      <c r="D8" s="218">
        <v>99.487232189702453</v>
      </c>
      <c r="E8" s="220">
        <v>73439.100000000006</v>
      </c>
      <c r="F8" s="220">
        <v>78193.3</v>
      </c>
      <c r="G8" s="218">
        <v>93.919939432150841</v>
      </c>
      <c r="H8" s="220">
        <v>24187.5</v>
      </c>
      <c r="I8" s="220">
        <v>23490.400000000001</v>
      </c>
      <c r="J8" s="218">
        <v>102.96759527296255</v>
      </c>
      <c r="K8" s="220">
        <v>307021.59999999998</v>
      </c>
      <c r="L8" s="220">
        <v>305050.09999999998</v>
      </c>
      <c r="M8" s="218">
        <v>100.64628728199072</v>
      </c>
      <c r="O8" s="151"/>
      <c r="P8" s="151"/>
      <c r="Q8" s="133"/>
      <c r="R8" s="151"/>
      <c r="S8" s="151"/>
      <c r="T8" s="133"/>
      <c r="U8" s="151"/>
      <c r="V8" s="151"/>
      <c r="W8" s="133"/>
      <c r="X8" s="151"/>
      <c r="Y8" s="151"/>
      <c r="Z8" s="133"/>
    </row>
    <row r="9" spans="1:26" s="19" customFormat="1">
      <c r="A9" s="18" t="s">
        <v>57</v>
      </c>
      <c r="B9" s="218">
        <v>382078.9</v>
      </c>
      <c r="C9" s="218">
        <v>370293.6</v>
      </c>
      <c r="D9" s="218">
        <v>103.18269070813</v>
      </c>
      <c r="E9" s="220">
        <v>16837.5</v>
      </c>
      <c r="F9" s="220">
        <v>15534.5</v>
      </c>
      <c r="G9" s="218">
        <v>108.38778203353826</v>
      </c>
      <c r="H9" s="220">
        <v>80755.600000000006</v>
      </c>
      <c r="I9" s="220">
        <v>71918.600000000006</v>
      </c>
      <c r="J9" s="218">
        <v>112.28750281568328</v>
      </c>
      <c r="K9" s="220">
        <v>284485.8</v>
      </c>
      <c r="L9" s="220">
        <v>282840.5</v>
      </c>
      <c r="M9" s="218">
        <v>100.58170594380931</v>
      </c>
      <c r="O9" s="151"/>
      <c r="P9" s="151"/>
      <c r="Q9" s="133"/>
      <c r="R9" s="151"/>
      <c r="S9" s="151"/>
      <c r="T9" s="133"/>
      <c r="U9" s="151"/>
      <c r="V9" s="151"/>
      <c r="W9" s="133"/>
      <c r="X9" s="151"/>
      <c r="Y9" s="151"/>
      <c r="Z9" s="133"/>
    </row>
    <row r="10" spans="1:26" s="19" customFormat="1">
      <c r="A10" s="18" t="s">
        <v>58</v>
      </c>
      <c r="B10" s="218">
        <v>558604.30000000005</v>
      </c>
      <c r="C10" s="218">
        <v>535318.19999999995</v>
      </c>
      <c r="D10" s="218">
        <v>104.34995484928405</v>
      </c>
      <c r="E10" s="220">
        <v>36553.800000000003</v>
      </c>
      <c r="F10" s="220">
        <v>37413.699999999997</v>
      </c>
      <c r="G10" s="218">
        <v>97.701644050174153</v>
      </c>
      <c r="H10" s="220">
        <v>133376.79999999999</v>
      </c>
      <c r="I10" s="220">
        <v>125510.7</v>
      </c>
      <c r="J10" s="218">
        <v>106.26727442361488</v>
      </c>
      <c r="K10" s="220">
        <v>388673.7</v>
      </c>
      <c r="L10" s="220">
        <v>372393.8</v>
      </c>
      <c r="M10" s="218">
        <v>104.37168932458059</v>
      </c>
      <c r="O10" s="151"/>
      <c r="P10" s="151"/>
      <c r="Q10" s="133"/>
      <c r="R10" s="151"/>
      <c r="S10" s="151"/>
      <c r="T10" s="133"/>
      <c r="U10" s="151"/>
      <c r="V10" s="151"/>
      <c r="W10" s="133"/>
      <c r="X10" s="151"/>
      <c r="Y10" s="151"/>
      <c r="Z10" s="133"/>
    </row>
    <row r="11" spans="1:26" s="19" customFormat="1">
      <c r="A11" s="18" t="s">
        <v>59</v>
      </c>
      <c r="B11" s="218">
        <v>73404.5</v>
      </c>
      <c r="C11" s="218">
        <v>70847.3</v>
      </c>
      <c r="D11" s="218">
        <v>103.60945300667773</v>
      </c>
      <c r="E11" s="220">
        <v>3012.7</v>
      </c>
      <c r="F11" s="220">
        <v>3074</v>
      </c>
      <c r="G11" s="218">
        <v>98.005855562784646</v>
      </c>
      <c r="H11" s="220">
        <v>14379.8</v>
      </c>
      <c r="I11" s="220">
        <v>13928</v>
      </c>
      <c r="J11" s="218">
        <v>103.24382538770821</v>
      </c>
      <c r="K11" s="220">
        <v>56012</v>
      </c>
      <c r="L11" s="220">
        <v>53845.3</v>
      </c>
      <c r="M11" s="218">
        <v>104.02393523668734</v>
      </c>
      <c r="O11" s="151"/>
      <c r="P11" s="151"/>
      <c r="Q11" s="133"/>
      <c r="R11" s="151"/>
      <c r="S11" s="151"/>
      <c r="T11" s="133"/>
      <c r="U11" s="151"/>
      <c r="V11" s="151"/>
      <c r="W11" s="133"/>
      <c r="X11" s="151"/>
      <c r="Y11" s="151"/>
      <c r="Z11" s="133"/>
    </row>
    <row r="12" spans="1:26" s="14" customFormat="1">
      <c r="A12" s="18" t="s">
        <v>60</v>
      </c>
      <c r="B12" s="218">
        <v>242014.09999999998</v>
      </c>
      <c r="C12" s="218">
        <v>240040.8</v>
      </c>
      <c r="D12" s="218">
        <v>100.82206858167444</v>
      </c>
      <c r="E12" s="220">
        <v>13466.9</v>
      </c>
      <c r="F12" s="220">
        <v>12819.8</v>
      </c>
      <c r="G12" s="218">
        <v>105.04766064993215</v>
      </c>
      <c r="H12" s="220">
        <v>61923.199999999997</v>
      </c>
      <c r="I12" s="220">
        <v>61320.4</v>
      </c>
      <c r="J12" s="218">
        <v>100.98303337877768</v>
      </c>
      <c r="K12" s="220">
        <v>166624</v>
      </c>
      <c r="L12" s="220">
        <v>165900.6</v>
      </c>
      <c r="M12" s="218">
        <v>100.43604423371585</v>
      </c>
      <c r="O12" s="151"/>
      <c r="P12" s="151"/>
      <c r="Q12" s="133"/>
      <c r="R12" s="151"/>
      <c r="S12" s="151"/>
      <c r="T12" s="133"/>
      <c r="U12" s="151"/>
      <c r="V12" s="151"/>
      <c r="W12" s="133"/>
      <c r="X12" s="151"/>
      <c r="Y12" s="151"/>
      <c r="Z12" s="133"/>
    </row>
    <row r="13" spans="1:26" s="14" customFormat="1">
      <c r="A13" s="18" t="s">
        <v>61</v>
      </c>
      <c r="B13" s="218">
        <v>342814.4</v>
      </c>
      <c r="C13" s="218">
        <v>337965.1</v>
      </c>
      <c r="D13" s="218">
        <v>101.43485229687919</v>
      </c>
      <c r="E13" s="220">
        <v>4384.2</v>
      </c>
      <c r="F13" s="220">
        <v>5629.7</v>
      </c>
      <c r="G13" s="218">
        <v>77.876263388812902</v>
      </c>
      <c r="H13" s="220">
        <v>74140.800000000003</v>
      </c>
      <c r="I13" s="220">
        <v>72973.100000000006</v>
      </c>
      <c r="J13" s="218">
        <v>101.60017869598522</v>
      </c>
      <c r="K13" s="220">
        <v>264289.40000000002</v>
      </c>
      <c r="L13" s="220">
        <v>259362.3</v>
      </c>
      <c r="M13" s="218">
        <v>101.89969783580729</v>
      </c>
      <c r="O13" s="151"/>
      <c r="P13" s="151"/>
      <c r="Q13" s="133"/>
      <c r="R13" s="151"/>
      <c r="S13" s="151"/>
      <c r="T13" s="133"/>
      <c r="U13" s="151"/>
      <c r="V13" s="151"/>
      <c r="W13" s="133"/>
      <c r="X13" s="151"/>
      <c r="Y13" s="151"/>
      <c r="Z13" s="133"/>
    </row>
    <row r="14" spans="1:26" s="14" customFormat="1">
      <c r="A14" s="18" t="s">
        <v>151</v>
      </c>
      <c r="B14" s="218">
        <v>338604.7</v>
      </c>
      <c r="C14" s="218">
        <v>334162.59999999998</v>
      </c>
      <c r="D14" s="218">
        <v>101.32932291046336</v>
      </c>
      <c r="E14" s="220">
        <v>16944.2</v>
      </c>
      <c r="F14" s="220">
        <v>15493.9</v>
      </c>
      <c r="G14" s="218">
        <v>109.36045798669154</v>
      </c>
      <c r="H14" s="220">
        <v>69361.3</v>
      </c>
      <c r="I14" s="220">
        <v>68523.600000000006</v>
      </c>
      <c r="J14" s="218">
        <v>101.22249852605525</v>
      </c>
      <c r="K14" s="220">
        <v>252299.2</v>
      </c>
      <c r="L14" s="220">
        <v>250145.1</v>
      </c>
      <c r="M14" s="218">
        <v>100.86114019423127</v>
      </c>
      <c r="O14" s="151"/>
      <c r="P14" s="151"/>
      <c r="Q14" s="133"/>
      <c r="R14" s="151"/>
      <c r="S14" s="151"/>
      <c r="T14" s="133"/>
      <c r="U14" s="151"/>
      <c r="V14" s="151"/>
      <c r="W14" s="133"/>
      <c r="X14" s="151"/>
      <c r="Y14" s="151"/>
      <c r="Z14" s="133"/>
    </row>
    <row r="15" spans="1:26" s="14" customFormat="1">
      <c r="A15" s="18" t="s">
        <v>62</v>
      </c>
      <c r="B15" s="218">
        <v>434928.9</v>
      </c>
      <c r="C15" s="218">
        <v>426306.3</v>
      </c>
      <c r="D15" s="218">
        <v>102.02263020743536</v>
      </c>
      <c r="E15" s="220">
        <v>5420.1</v>
      </c>
      <c r="F15" s="220">
        <v>7844.4</v>
      </c>
      <c r="G15" s="218">
        <v>69.095150680740403</v>
      </c>
      <c r="H15" s="220">
        <v>195159.7</v>
      </c>
      <c r="I15" s="220">
        <v>185522.6</v>
      </c>
      <c r="J15" s="218">
        <v>105.19456928697636</v>
      </c>
      <c r="K15" s="220">
        <v>234349.1</v>
      </c>
      <c r="L15" s="220">
        <v>232939.3</v>
      </c>
      <c r="M15" s="218">
        <v>100.605222047117</v>
      </c>
      <c r="O15" s="151"/>
      <c r="P15" s="151"/>
      <c r="Q15" s="133"/>
      <c r="R15" s="151"/>
      <c r="S15" s="151"/>
      <c r="T15" s="133"/>
      <c r="U15" s="151"/>
      <c r="V15" s="151"/>
      <c r="W15" s="133"/>
      <c r="X15" s="151"/>
      <c r="Y15" s="151"/>
      <c r="Z15" s="133"/>
    </row>
    <row r="16" spans="1:26" s="14" customFormat="1" ht="14.25" customHeight="1">
      <c r="A16" s="18" t="s">
        <v>63</v>
      </c>
      <c r="B16" s="218">
        <v>440657.60000000003</v>
      </c>
      <c r="C16" s="218">
        <v>420441.2</v>
      </c>
      <c r="D16" s="218">
        <v>104.80837748536537</v>
      </c>
      <c r="E16" s="220">
        <v>73222.600000000006</v>
      </c>
      <c r="F16" s="220">
        <v>66331.100000000006</v>
      </c>
      <c r="G16" s="218">
        <v>110.38954577867698</v>
      </c>
      <c r="H16" s="220">
        <v>49744.6</v>
      </c>
      <c r="I16" s="220">
        <v>48863.3</v>
      </c>
      <c r="J16" s="218">
        <v>101.8036031131749</v>
      </c>
      <c r="K16" s="220">
        <v>317690.40000000002</v>
      </c>
      <c r="L16" s="220">
        <v>305246.8</v>
      </c>
      <c r="M16" s="218">
        <v>104.07657017207062</v>
      </c>
      <c r="O16" s="151"/>
      <c r="P16" s="151"/>
      <c r="Q16" s="133"/>
      <c r="R16" s="151"/>
      <c r="S16" s="151"/>
      <c r="T16" s="133"/>
      <c r="U16" s="151"/>
      <c r="V16" s="151"/>
      <c r="W16" s="133"/>
      <c r="X16" s="151"/>
      <c r="Y16" s="151"/>
      <c r="Z16" s="133"/>
    </row>
    <row r="17" spans="1:26" s="19" customFormat="1" ht="14.25" customHeight="1">
      <c r="A17" s="18" t="s">
        <v>64</v>
      </c>
      <c r="B17" s="218">
        <v>94914</v>
      </c>
      <c r="C17" s="218">
        <v>93589.9</v>
      </c>
      <c r="D17" s="218">
        <v>101.41478941637935</v>
      </c>
      <c r="E17" s="220">
        <v>6717.9</v>
      </c>
      <c r="F17" s="220">
        <v>6658.4</v>
      </c>
      <c r="G17" s="218">
        <v>100.89360807401177</v>
      </c>
      <c r="H17" s="220">
        <v>8735</v>
      </c>
      <c r="I17" s="220">
        <v>8584.1</v>
      </c>
      <c r="J17" s="218">
        <v>101.75790123600609</v>
      </c>
      <c r="K17" s="220">
        <v>79461.100000000006</v>
      </c>
      <c r="L17" s="220">
        <v>78347.399999999994</v>
      </c>
      <c r="M17" s="218">
        <v>101.42148941764502</v>
      </c>
      <c r="O17" s="151"/>
      <c r="P17" s="151"/>
      <c r="Q17" s="133"/>
      <c r="R17" s="151"/>
      <c r="S17" s="151"/>
      <c r="T17" s="133"/>
      <c r="U17" s="151"/>
      <c r="V17" s="151"/>
      <c r="W17" s="133"/>
      <c r="X17" s="151"/>
      <c r="Y17" s="151"/>
      <c r="Z17" s="133"/>
    </row>
    <row r="18" spans="1:26" s="14" customFormat="1" ht="14.25" customHeight="1">
      <c r="A18" s="18" t="s">
        <v>66</v>
      </c>
      <c r="B18" s="218">
        <v>449428.9</v>
      </c>
      <c r="C18" s="218">
        <v>429018.3</v>
      </c>
      <c r="D18" s="218">
        <v>104.75751267486726</v>
      </c>
      <c r="E18" s="220">
        <v>87415.4</v>
      </c>
      <c r="F18" s="220">
        <v>71086.7</v>
      </c>
      <c r="G18" s="218">
        <v>122.97011958636425</v>
      </c>
      <c r="H18" s="220">
        <v>96585.600000000006</v>
      </c>
      <c r="I18" s="220">
        <v>92683.4</v>
      </c>
      <c r="J18" s="218">
        <v>104.21024692663413</v>
      </c>
      <c r="K18" s="220">
        <v>265427.90000000002</v>
      </c>
      <c r="L18" s="220">
        <v>265248.2</v>
      </c>
      <c r="M18" s="218">
        <v>100.06774786784605</v>
      </c>
      <c r="O18" s="151"/>
      <c r="P18" s="151"/>
      <c r="Q18" s="133"/>
      <c r="R18" s="151"/>
      <c r="S18" s="151"/>
      <c r="T18" s="133"/>
      <c r="U18" s="151"/>
      <c r="V18" s="151"/>
      <c r="W18" s="133"/>
      <c r="X18" s="151"/>
      <c r="Y18" s="151"/>
      <c r="Z18" s="133"/>
    </row>
    <row r="19" spans="1:26" s="14" customFormat="1" ht="14.25" customHeight="1">
      <c r="A19" s="18" t="s">
        <v>67</v>
      </c>
      <c r="B19" s="218">
        <v>669451.80000000005</v>
      </c>
      <c r="C19" s="218">
        <v>647758.19999999995</v>
      </c>
      <c r="D19" s="218">
        <v>103.34902746117302</v>
      </c>
      <c r="E19" s="220">
        <v>150677.1</v>
      </c>
      <c r="F19" s="220">
        <v>123890</v>
      </c>
      <c r="G19" s="218">
        <v>121.62168052304463</v>
      </c>
      <c r="H19" s="220">
        <v>113672.2</v>
      </c>
      <c r="I19" s="220">
        <v>113089.60000000001</v>
      </c>
      <c r="J19" s="218">
        <v>100.51516673504902</v>
      </c>
      <c r="K19" s="220">
        <v>405102.5</v>
      </c>
      <c r="L19" s="220">
        <v>410778.6</v>
      </c>
      <c r="M19" s="218">
        <v>98.61820941986754</v>
      </c>
      <c r="O19" s="151"/>
      <c r="P19" s="151"/>
      <c r="Q19" s="133"/>
      <c r="R19" s="151"/>
      <c r="S19" s="151"/>
      <c r="T19" s="133"/>
      <c r="U19" s="151"/>
      <c r="V19" s="151"/>
      <c r="W19" s="133"/>
      <c r="X19" s="151"/>
      <c r="Y19" s="151"/>
      <c r="Z19" s="133"/>
    </row>
    <row r="20" spans="1:26" s="14" customFormat="1" ht="14.25" customHeight="1">
      <c r="A20" s="18" t="s">
        <v>68</v>
      </c>
      <c r="B20" s="218">
        <v>781272.4</v>
      </c>
      <c r="C20" s="218">
        <v>767542.89999999991</v>
      </c>
      <c r="D20" s="218">
        <v>101.78875995074674</v>
      </c>
      <c r="E20" s="220">
        <v>56903.6</v>
      </c>
      <c r="F20" s="220">
        <v>33557.699999999997</v>
      </c>
      <c r="G20" s="218">
        <v>169.56942817892764</v>
      </c>
      <c r="H20" s="220">
        <v>20006.400000000001</v>
      </c>
      <c r="I20" s="220">
        <v>18444.5</v>
      </c>
      <c r="J20" s="218">
        <v>108.46810702377404</v>
      </c>
      <c r="K20" s="220">
        <v>704362.4</v>
      </c>
      <c r="L20" s="220">
        <v>715540.7</v>
      </c>
      <c r="M20" s="218">
        <v>98.437782784403467</v>
      </c>
      <c r="O20" s="151"/>
      <c r="P20" s="151"/>
      <c r="Q20" s="133"/>
      <c r="R20" s="151"/>
      <c r="S20" s="151"/>
      <c r="T20" s="133"/>
      <c r="U20" s="151"/>
      <c r="V20" s="151"/>
      <c r="W20" s="133"/>
      <c r="X20" s="151"/>
      <c r="Y20" s="151"/>
      <c r="Z20" s="133"/>
    </row>
    <row r="21" spans="1:26" s="14" customFormat="1" ht="14.25" customHeight="1">
      <c r="A21" s="18" t="s">
        <v>152</v>
      </c>
      <c r="B21" s="218">
        <v>120255.2</v>
      </c>
      <c r="C21" s="218">
        <v>116167.70000000001</v>
      </c>
      <c r="D21" s="218">
        <v>103.51862006392481</v>
      </c>
      <c r="E21" s="220">
        <v>210.5</v>
      </c>
      <c r="F21" s="220">
        <v>209.2</v>
      </c>
      <c r="G21" s="218">
        <v>100.62141491395793</v>
      </c>
      <c r="H21" s="220">
        <v>70896.399999999994</v>
      </c>
      <c r="I21" s="220">
        <v>67703.600000000006</v>
      </c>
      <c r="J21" s="218">
        <v>104.71584967416797</v>
      </c>
      <c r="K21" s="220">
        <v>49148.3</v>
      </c>
      <c r="L21" s="220">
        <v>48254.9</v>
      </c>
      <c r="M21" s="218">
        <v>101.85141819794467</v>
      </c>
      <c r="O21" s="151"/>
      <c r="P21" s="151"/>
      <c r="Q21" s="133"/>
      <c r="R21" s="151"/>
      <c r="S21" s="151"/>
      <c r="T21" s="133"/>
      <c r="U21" s="151"/>
      <c r="V21" s="151"/>
      <c r="W21" s="133"/>
      <c r="X21" s="151"/>
      <c r="Y21" s="151"/>
      <c r="Z21" s="133"/>
    </row>
    <row r="22" spans="1:26" s="14" customFormat="1" ht="14.25" customHeight="1">
      <c r="A22" s="18" t="s">
        <v>70</v>
      </c>
      <c r="B22" s="218">
        <v>513498.3</v>
      </c>
      <c r="C22" s="218">
        <v>495843.4</v>
      </c>
      <c r="D22" s="218">
        <v>103.56057981209389</v>
      </c>
      <c r="E22" s="220">
        <v>33037.199999999997</v>
      </c>
      <c r="F22" s="220">
        <v>31618.2</v>
      </c>
      <c r="G22" s="218">
        <v>104.48792151355863</v>
      </c>
      <c r="H22" s="220">
        <v>162920</v>
      </c>
      <c r="I22" s="220">
        <v>156194</v>
      </c>
      <c r="J22" s="218">
        <v>104.30618333610765</v>
      </c>
      <c r="K22" s="220">
        <v>317541.09999999998</v>
      </c>
      <c r="L22" s="220">
        <v>308031.2</v>
      </c>
      <c r="M22" s="218">
        <v>103.08731712891421</v>
      </c>
      <c r="O22" s="151"/>
      <c r="P22" s="151"/>
      <c r="Q22" s="133"/>
      <c r="R22" s="151"/>
      <c r="S22" s="151"/>
      <c r="T22" s="133"/>
      <c r="U22" s="151"/>
      <c r="V22" s="151"/>
      <c r="W22" s="133"/>
      <c r="X22" s="151"/>
      <c r="Y22" s="151"/>
      <c r="Z22" s="133"/>
    </row>
    <row r="23" spans="1:26" s="14" customFormat="1" ht="14.25" customHeight="1">
      <c r="A23" s="18" t="s">
        <v>153</v>
      </c>
      <c r="B23" s="221">
        <v>187.5</v>
      </c>
      <c r="C23" s="218">
        <v>181.4</v>
      </c>
      <c r="D23" s="218">
        <v>103.36273428886439</v>
      </c>
      <c r="E23" s="222" t="s">
        <v>157</v>
      </c>
      <c r="F23" s="222" t="s">
        <v>157</v>
      </c>
      <c r="G23" s="218" t="s">
        <v>157</v>
      </c>
      <c r="H23" s="222" t="s">
        <v>157</v>
      </c>
      <c r="I23" s="222" t="s">
        <v>157</v>
      </c>
      <c r="J23" s="222" t="s">
        <v>157</v>
      </c>
      <c r="K23" s="220">
        <v>187.5</v>
      </c>
      <c r="L23" s="220">
        <v>181.4</v>
      </c>
      <c r="M23" s="218">
        <v>103.36273428886439</v>
      </c>
      <c r="O23" s="151"/>
      <c r="P23" s="151"/>
      <c r="Q23" s="133"/>
      <c r="R23" s="151"/>
      <c r="S23" s="151"/>
      <c r="T23" s="133"/>
      <c r="U23" s="151"/>
      <c r="V23" s="151"/>
      <c r="W23" s="133"/>
      <c r="X23" s="151"/>
      <c r="Y23" s="151"/>
      <c r="Z23" s="133"/>
    </row>
    <row r="24" spans="1:26" s="14" customFormat="1" ht="12" customHeight="1">
      <c r="A24" s="18" t="s">
        <v>71</v>
      </c>
      <c r="B24" s="218">
        <v>468.5</v>
      </c>
      <c r="C24" s="218">
        <v>1539.8</v>
      </c>
      <c r="D24" s="218">
        <v>30.426029354461619</v>
      </c>
      <c r="E24" s="222" t="s">
        <v>157</v>
      </c>
      <c r="F24" s="222" t="s">
        <v>157</v>
      </c>
      <c r="G24" s="218" t="s">
        <v>157</v>
      </c>
      <c r="H24" s="220">
        <v>0.5</v>
      </c>
      <c r="I24" s="220">
        <v>8.6</v>
      </c>
      <c r="J24" s="218">
        <v>5.8139534883720936</v>
      </c>
      <c r="K24" s="220">
        <v>468</v>
      </c>
      <c r="L24" s="220">
        <v>1531.2</v>
      </c>
      <c r="M24" s="218">
        <v>30.56426332288401</v>
      </c>
      <c r="O24" s="151"/>
      <c r="P24" s="151"/>
      <c r="Q24" s="133"/>
      <c r="R24" s="151"/>
      <c r="S24" s="151"/>
      <c r="T24" s="133"/>
      <c r="U24" s="151"/>
      <c r="V24" s="151"/>
      <c r="W24" s="133"/>
      <c r="X24" s="151"/>
      <c r="Y24" s="151"/>
      <c r="Z24" s="133"/>
    </row>
    <row r="25" spans="1:26" s="14" customFormat="1">
      <c r="A25" s="15" t="s">
        <v>72</v>
      </c>
      <c r="B25" s="219">
        <v>59593.7</v>
      </c>
      <c r="C25" s="219">
        <v>51446.7</v>
      </c>
      <c r="D25" s="219">
        <v>115.83580676700352</v>
      </c>
      <c r="E25" s="223">
        <v>17346.3</v>
      </c>
      <c r="F25" s="223">
        <v>9195.6</v>
      </c>
      <c r="G25" s="219">
        <v>188.63695680542867</v>
      </c>
      <c r="H25" s="223">
        <v>2200.6999999999998</v>
      </c>
      <c r="I25" s="223">
        <v>2354.1</v>
      </c>
      <c r="J25" s="219">
        <v>93.483709273182953</v>
      </c>
      <c r="K25" s="223">
        <v>40046.699999999997</v>
      </c>
      <c r="L25" s="223">
        <v>39897</v>
      </c>
      <c r="M25" s="219">
        <v>100.37521618166778</v>
      </c>
      <c r="O25" s="151"/>
      <c r="P25" s="151"/>
      <c r="Q25" s="133"/>
      <c r="R25" s="151"/>
      <c r="S25" s="151"/>
      <c r="T25" s="133"/>
      <c r="U25" s="131"/>
      <c r="V25" s="131"/>
      <c r="W25" s="131"/>
      <c r="X25" s="151"/>
      <c r="Y25" s="151"/>
      <c r="Z25" s="133"/>
    </row>
    <row r="26" spans="1:26"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</row>
    <row r="27" spans="1:26">
      <c r="B27" s="133"/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</row>
    <row r="28" spans="1:26">
      <c r="B28" s="133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</row>
    <row r="29" spans="1:26"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26">
      <c r="B30" s="133"/>
      <c r="C30" s="133"/>
      <c r="D30" s="133"/>
      <c r="E30" s="133"/>
      <c r="F30" s="133"/>
      <c r="G30" s="133"/>
      <c r="H30" s="133"/>
      <c r="I30" s="133"/>
      <c r="J30" s="133"/>
      <c r="K30" s="133"/>
      <c r="L30" s="133"/>
      <c r="M30" s="133"/>
    </row>
    <row r="31" spans="1:26"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</row>
    <row r="32" spans="1:26">
      <c r="B32" s="133"/>
      <c r="C32" s="133"/>
      <c r="D32" s="133"/>
      <c r="E32" s="133"/>
      <c r="F32" s="133"/>
      <c r="G32" s="133"/>
      <c r="H32" s="133"/>
      <c r="I32" s="133"/>
      <c r="J32" s="133"/>
      <c r="K32" s="133"/>
      <c r="L32" s="133"/>
      <c r="M32" s="133"/>
    </row>
    <row r="33" spans="2:13"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</row>
    <row r="34" spans="2:13">
      <c r="B34" s="133"/>
      <c r="C34" s="133"/>
      <c r="D34" s="133"/>
      <c r="E34" s="131"/>
      <c r="F34" s="131"/>
      <c r="G34" s="131"/>
      <c r="H34" s="133"/>
      <c r="I34" s="133"/>
      <c r="J34" s="133"/>
      <c r="K34" s="133"/>
      <c r="L34" s="133"/>
      <c r="M34" s="133"/>
    </row>
    <row r="35" spans="2:13">
      <c r="B35" s="133"/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</row>
    <row r="36" spans="2:13">
      <c r="B36" s="133"/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</row>
    <row r="37" spans="2:13"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</row>
    <row r="38" spans="2:13">
      <c r="B38" s="133"/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</row>
    <row r="39" spans="2:13">
      <c r="B39" s="133"/>
      <c r="C39" s="133"/>
      <c r="D39" s="133"/>
      <c r="E39" s="131"/>
      <c r="F39" s="131"/>
      <c r="G39" s="131"/>
      <c r="H39" s="133"/>
      <c r="I39" s="133"/>
      <c r="J39" s="133"/>
      <c r="K39" s="133"/>
      <c r="L39" s="133"/>
      <c r="M39" s="133"/>
    </row>
    <row r="40" spans="2:13">
      <c r="B40" s="133"/>
      <c r="C40" s="133"/>
      <c r="D40" s="133"/>
      <c r="E40" s="131"/>
      <c r="F40" s="131"/>
      <c r="G40" s="131"/>
      <c r="H40" s="133"/>
      <c r="I40" s="133"/>
      <c r="J40" s="133"/>
      <c r="K40" s="133"/>
      <c r="L40" s="133"/>
      <c r="M40" s="133"/>
    </row>
    <row r="41" spans="2:13">
      <c r="B41" s="133"/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</row>
  </sheetData>
  <mergeCells count="7">
    <mergeCell ref="K4:M4"/>
    <mergeCell ref="A3:A5"/>
    <mergeCell ref="A1:M1"/>
    <mergeCell ref="B3:D4"/>
    <mergeCell ref="E3:M3"/>
    <mergeCell ref="E4:G4"/>
    <mergeCell ref="H4:J4"/>
  </mergeCells>
  <pageMargins left="0.51181102362204722" right="0.47244094488188981" top="0.59055118110236227" bottom="0.59055118110236227" header="0" footer="0.39370078740157483"/>
  <pageSetup paperSize="9" scale="99" firstPageNumber="4" orientation="landscape" useFirstPageNumber="1" r:id="rId1"/>
  <headerFooter alignWithMargins="0">
    <oddFooter>&amp;R&amp;"-,полужирный"&amp;8 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14</vt:i4>
      </vt:variant>
    </vt:vector>
  </HeadingPairs>
  <TitlesOfParts>
    <vt:vector size="37" baseType="lpstr">
      <vt:lpstr>Cover</vt:lpstr>
      <vt:lpstr>Conventional designations</vt:lpstr>
      <vt:lpstr>Content</vt:lpstr>
      <vt:lpstr>1.</vt:lpstr>
      <vt:lpstr>2.1</vt:lpstr>
      <vt:lpstr>2.2</vt:lpstr>
      <vt:lpstr>2.3</vt:lpstr>
      <vt:lpstr>2.4</vt:lpstr>
      <vt:lpstr>3</vt:lpstr>
      <vt:lpstr>3.1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'10'!Заголовки_для_печати</vt:lpstr>
      <vt:lpstr>'11'!Заголовки_для_печати</vt:lpstr>
      <vt:lpstr>'12'!Заголовки_для_печати</vt:lpstr>
      <vt:lpstr>'2.1'!Заголовки_для_печати</vt:lpstr>
      <vt:lpstr>'3'!Заголовки_для_печати</vt:lpstr>
      <vt:lpstr>'4'!Заголовки_для_печати</vt:lpstr>
      <vt:lpstr>'5'!Заголовки_для_печати</vt:lpstr>
      <vt:lpstr>'6'!Заголовки_для_печати</vt:lpstr>
      <vt:lpstr>'7'!Заголовки_для_печати</vt:lpstr>
      <vt:lpstr>'9'!Заголовки_для_печати</vt:lpstr>
      <vt:lpstr>'1.'!Область_печати</vt:lpstr>
      <vt:lpstr>'2.1'!Область_печати</vt:lpstr>
      <vt:lpstr>'8'!Область_печати</vt:lpstr>
      <vt:lpstr>Cover!Область_печати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zh.uskenbayeva</cp:lastModifiedBy>
  <cp:lastPrinted>2023-12-13T05:51:07Z</cp:lastPrinted>
  <dcterms:created xsi:type="dcterms:W3CDTF">2009-03-11T05:00:38Z</dcterms:created>
  <dcterms:modified xsi:type="dcterms:W3CDTF">2024-01-12T09:51:49Z</dcterms:modified>
</cp:coreProperties>
</file>