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495" windowWidth="14130" windowHeight="12015" tabRatio="905" activeTab="0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'1.'!$A$1:$M$22</definedName>
    <definedName name="_xlnm.Print_Area" localSheetId="4">'2.1'!$A$1:$M$27</definedName>
    <definedName name="_xlnm.Print_Area" localSheetId="13">'7'!$A$1:$F$111</definedName>
    <definedName name="_xlnm.Print_Area" localSheetId="14">'8'!$A$1:$M$277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<sst xmlns="http://schemas.openxmlformats.org/spreadsheetml/2006/main" count="2095" uniqueCount="273">
  <si>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</si>
  <si>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</si>
  <si>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</si>
  <si>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</si>
  <si>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</si>
  <si>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</si>
  <si>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</si>
  <si>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</si>
  <si>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</si>
  <si>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</si>
  <si>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</si>
  <si>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</si>
  <si>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</si>
  <si>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</si>
  <si>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</si>
  <si>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</si>
  <si>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</si>
  <si>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</si>
  <si>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</si>
  <si>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</si>
  <si>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</si>
  <si>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</si>
  <si>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</si>
  <si>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</si>
  <si>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</si>
  <si>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</si>
  <si>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</si>
  <si>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</si>
  <si>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</si>
  <si>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</si>
  <si>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</si>
  <si>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</si>
  <si>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</si>
  <si>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</si>
  <si>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</si>
  <si>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</si>
  <si>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</si>
  <si>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</si>
  <si>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</si>
  <si>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</si>
  <si>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</si>
  <si>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</si>
  <si>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</si>
  <si>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</si>
  <si>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</si>
  <si>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</si>
  <si>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</si>
  <si>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</si>
  <si>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</si>
  <si>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</si>
  <si>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</si>
  <si>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</si>
  <si>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</si>
  <si>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</si>
  <si>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</si>
  <si>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</si>
  <si>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</si>
  <si>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</si>
  <si>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</si>
  <si>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</si>
  <si>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</si>
  <si>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</si>
  <si>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</si>
  <si>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</si>
  <si>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</si>
  <si>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</si>
  <si>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</si>
  <si>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</si>
  <si>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</si>
  <si>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</si>
  <si>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</si>
  <si>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</si>
  <si>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</si>
  <si>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</si>
  <si>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</si>
  <si>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</si>
  <si>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</si>
  <si>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</si>
  <si>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</si>
  <si>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</si>
  <si>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</si>
  <si>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</si>
  <si>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</si>
  <si>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</si>
  <si>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</si>
  <si>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</si>
  <si>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</si>
  <si>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</si>
  <si>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</si>
  <si>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</si>
  <si>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</si>
  <si>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</si>
  <si>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</si>
  <si>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</si>
  <si>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</si>
  <si>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</si>
  <si>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</si>
  <si>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</si>
  <si>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</si>
  <si>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</si>
  <si>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</si>
  <si>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</si>
  <si>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</si>
  <si>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Абай</t>
  </si>
  <si>
    <t>Жетісу</t>
  </si>
  <si>
    <t>Ұлытау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</si>
  <si>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</si>
  <si>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</si>
  <si>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</si>
  <si>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</si>
  <si>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</si>
  <si>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</si>
  <si>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</si>
  <si>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</si>
  <si>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</si>
  <si>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</si>
  <si>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</si>
  <si>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</si>
  <si>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</si>
  <si>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</si>
  <si>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</si>
  <si>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</si>
  <si>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</si>
  <si>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</si>
  <si>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</si>
  <si>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</si>
  <si>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</si>
  <si>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</si>
  <si>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</si>
  <si>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</si>
  <si>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</si>
  <si>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</si>
  <si>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</si>
  <si>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</si>
  <si>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</si>
  <si>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</si>
  <si>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</si>
  <si>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</si>
  <si>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</si>
  <si>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</si>
  <si>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</si>
  <si>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</si>
  <si>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</si>
  <si>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</si>
  <si>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</si>
  <si>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</si>
  <si>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</si>
  <si>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</si>
  <si>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</si>
  <si>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</si>
  <si>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</si>
  <si>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</si>
  <si>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</si>
  <si>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</si>
  <si>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</si>
  <si>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</si>
  <si>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</si>
  <si>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</si>
  <si>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</si>
  <si>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</si>
  <si>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</si>
  <si>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</si>
  <si>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</si>
  <si>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</si>
  <si>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</si>
  <si>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</si>
  <si>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</si>
  <si>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</si>
  <si>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</si>
  <si>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</si>
  <si>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</si>
  <si>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</si>
  <si>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</si>
  <si>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</si>
  <si>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</si>
  <si>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>7.2  Реализовано молока коровьего</t>
  </si>
  <si>
    <t>7.3 Реализовано яиц куриных</t>
  </si>
  <si>
    <t>7.4 Реализовано шкур крупных</t>
  </si>
  <si>
    <t>7.5 Реализовано шкур мелких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</si>
  <si>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</si>
  <si>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</si>
  <si>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</si>
  <si>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</si>
  <si>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</si>
  <si>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</si>
  <si>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</si>
  <si>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</si>
  <si>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9. Средний надой молока на одну дойную корову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</si>
  <si>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</si>
  <si>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</si>
  <si>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 xml:space="preserve">12. Падеж скота </t>
  </si>
  <si>
    <t>7.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</si>
  <si>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</si>
  <si>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</si>
  <si>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</si>
  <si>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</si>
  <si>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</si>
  <si>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</si>
  <si>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</si>
  <si>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</si>
  <si>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</si>
  <si>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</si>
  <si>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</si>
  <si>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</si>
  <si>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</si>
  <si>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</si>
  <si>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</si>
  <si>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</si>
  <si>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x</t>
  </si>
  <si>
    <t>2023г.</t>
  </si>
  <si>
    <t>2023 г. в процентах к 2022г.</t>
  </si>
  <si>
    <t>в 2 раза</t>
  </si>
  <si>
    <t>Тел. +7 7172 749775</t>
  </si>
  <si>
    <t>1. Основные показатели развития животноводства во всех категориях хозяйств</t>
  </si>
  <si>
    <t>Ответственные за выпуск:</t>
  </si>
  <si>
    <t xml:space="preserve">© Бюро национальной статистикиАгентства по стратегическому планированию и реформам Республики Казахстан
</t>
  </si>
  <si>
    <t xml:space="preserve">Туркестанская </t>
  </si>
  <si>
    <t>3.1 Объем товарного производства сырого коровьего молока</t>
  </si>
  <si>
    <t>г.Шымкент</t>
  </si>
  <si>
    <t>Данные по производству продукции животноводства и численности скота и птицы формируются следующим образом:</t>
  </si>
  <si>
    <t>– по сельскохозяйственным предприятиям, индивидуальным предпринимателям и крестьянским или фермерским хозяйствам с численностью работников свыше 100 человек, получены на основании ежемесячного отчета формы №24-сх "Отчет о состоянии животноводства";</t>
  </si>
  <si>
    <t>– по мелким индивидуальным предпринимателям и крестьянским или фермерским хозяйствам – на основании расчетов, в основу которых заложены: данные записей в книгах учета крестьянских или фермерских хозяйств, выборочных обследований о производстве продуктов животноводства;</t>
  </si>
  <si>
    <t>– по хозяйствам населения – на основании расчетов, в основу которых заложены: данные записей в похозяйственных книгах, выборочных    обследований    хозяйств    населения   о   производстве продуктов животноводства.</t>
  </si>
  <si>
    <t>8.9 Птицы</t>
  </si>
  <si>
    <t xml:space="preserve">Птицы </t>
  </si>
  <si>
    <t>Дата релиза: 13.11.2023</t>
  </si>
  <si>
    <t>Дата следующего релиза: 13.12.2023</t>
  </si>
  <si>
    <t>январь -октябрь 2023 года</t>
  </si>
  <si>
    <t>в 6,3 раза</t>
  </si>
  <si>
    <t>г.Алматы</t>
  </si>
  <si>
    <t>Е-mail: n.kenzhebek@aspire.gov.kz</t>
  </si>
  <si>
    <t xml:space="preserve">13 ноябрь 2023г. 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</si>
  <si>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</si>
  <si>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</si>
  <si>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</si>
  <si>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</si>
  <si>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</si>
  <si>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</si>
  <si>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</si>
  <si>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</si>
  <si>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</si>
  <si>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</si>
  <si>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</si>
  <si>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</si>
  <si>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 xml:space="preserve">И.о. Директора департамента </t>
  </si>
  <si>
    <t>Производство отдельных видов продукции животноводства в в январе-октябрь 2023 г.</t>
  </si>
  <si>
    <t>Численность скота и птицы по состоянию на 1 ноября, голов</t>
  </si>
  <si>
    <t>8. Численность скота и птицы по состоянию на 1 ноября</t>
  </si>
  <si>
    <t>13. Наличие кормов в сельхозпредприятиях по состоянию на 1 ноября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</si>
  <si>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Н.Кенжебек</t>
    </r>
  </si>
  <si>
    <t>14. Наличие кормов в сельхозпредприятиях по видам по состоянию на 1 ноября 2023 года</t>
  </si>
  <si>
    <t>Наличие кормов в сельхозпредприятиях по состоянию на 1 ноября</t>
  </si>
  <si>
    <t>Наличие кормов в сельхозпредприятиях по видам по состоянию на 1 ноября 2023 года</t>
  </si>
  <si>
    <t>Численность скота и птицы по состоянию на 1 ноября</t>
  </si>
  <si>
    <t>в 2,6 раза</t>
  </si>
  <si>
    <t>в 5,1 раза</t>
  </si>
  <si>
    <t>в 4,5 раза</t>
  </si>
  <si>
    <t>в 2,2 раза</t>
  </si>
  <si>
    <t>в 2,5 раза</t>
  </si>
  <si>
    <t>в 5 раза</t>
  </si>
  <si>
    <t>в 4,9 раза</t>
  </si>
  <si>
    <t>в 2,1 раза</t>
  </si>
  <si>
    <t>Департамент  статистики сельского хозяйства и национальных переписей</t>
  </si>
  <si>
    <t xml:space="preserve">Н. Сарсенбаев </t>
  </si>
  <si>
    <t>Тел. +7 7172 749319</t>
  </si>
  <si>
    <t>2,4 есе</t>
  </si>
  <si>
    <t>№ 1-21/7019-ВН</t>
  </si>
  <si>
    <t>в 2,7 раза</t>
  </si>
  <si>
    <t>в 2,4 раза</t>
  </si>
  <si>
    <t>в 4,8 раза</t>
  </si>
  <si>
    <t>в 2,5  раза</t>
  </si>
  <si>
    <t>в 3,9 раза</t>
  </si>
  <si>
    <t>в 2,3 раза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</si>
</sst>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.00&quot;р.&quot;_-;\-* #,##0.00&quot;р.&quot;_-;_-* &quot;-&quot;??&quot;р.&quot;_-;_-@_-"/>
    <numFmt numFmtId="173" formatCode="###\ ###\ ###\ ###\ ##0"/>
    <numFmt numFmtId="174" formatCode="0.0"/>
    <numFmt numFmtId="175" formatCode="#,##0.0"/>
    <numFmt numFmtId="176" formatCode="###\ ###\ ###\ ###\ ##0.0"/>
    <numFmt numFmtId="177" formatCode="###\ ###\ ###\ ##0.00"/>
    <numFmt numFmtId="178" formatCode="###\ ###\ ###\ ##0.0"/>
    <numFmt numFmtId="179" formatCode="###\ ###\ ###\ ##0"/>
    <numFmt numFmtId="180" formatCode="0.000"/>
    <numFmt numFmtId="181" formatCode="#,##0.0;[Red]#,##0.0"/>
    <numFmt numFmtId="182" formatCode="###.#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89" applyFont="1">
      <alignment/>
      <protection/>
    </xf>
    <xf numFmtId="0" fontId="39" fillId="0" borderId="10" xfId="289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6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4" fontId="5" fillId="0" borderId="0" xfId="289" applyNumberFormat="1" applyFont="1">
      <alignment/>
      <protection/>
    </xf>
    <xf numFmtId="173" fontId="3" fillId="0" borderId="0" xfId="76" applyNumberFormat="1" applyFont="1" applyAlignment="1">
      <alignment horizontal="right"/>
      <protection/>
    </xf>
    <xf numFmtId="173" fontId="3" fillId="0" borderId="0" xfId="76" applyNumberFormat="1" applyFont="1" applyBorder="1" applyAlignment="1">
      <alignment horizontal="right"/>
      <protection/>
    </xf>
    <xf numFmtId="0" fontId="5" fillId="0" borderId="0" xfId="289" applyFont="1" applyAlignment="1">
      <alignment vertical="center"/>
      <protection/>
    </xf>
    <xf numFmtId="0" fontId="3" fillId="0" borderId="0" xfId="289" applyFont="1" applyBorder="1" applyAlignment="1">
      <alignment horizontal="left"/>
      <protection/>
    </xf>
    <xf numFmtId="0" fontId="3" fillId="0" borderId="0" xfId="289" applyFont="1" applyBorder="1" applyAlignment="1">
      <alignment horizontal="left" vertical="center" wrapText="1" indent="1"/>
      <protection/>
    </xf>
    <xf numFmtId="0" fontId="3" fillId="0" borderId="0" xfId="289" applyFont="1" applyFill="1" applyBorder="1" applyAlignment="1">
      <alignment horizontal="left"/>
      <protection/>
    </xf>
    <xf numFmtId="173" fontId="3" fillId="0" borderId="0" xfId="76" applyNumberFormat="1" applyFont="1" applyFill="1" applyBorder="1" applyAlignment="1">
      <alignment horizontal="right"/>
      <protection/>
    </xf>
    <xf numFmtId="176" fontId="3" fillId="0" borderId="0" xfId="76" applyNumberFormat="1" applyFont="1" applyFill="1" applyBorder="1" applyAlignment="1">
      <alignment horizontal="right"/>
      <protection/>
    </xf>
    <xf numFmtId="0" fontId="5" fillId="0" borderId="0" xfId="289" applyFont="1" applyFill="1">
      <alignment/>
      <protection/>
    </xf>
    <xf numFmtId="0" fontId="3" fillId="0" borderId="10" xfId="289" applyFont="1" applyBorder="1" applyAlignment="1">
      <alignment horizontal="left"/>
      <protection/>
    </xf>
    <xf numFmtId="173" fontId="3" fillId="0" borderId="10" xfId="76" applyNumberFormat="1" applyFont="1" applyBorder="1" applyAlignment="1">
      <alignment horizontal="right"/>
      <protection/>
    </xf>
    <xf numFmtId="176" fontId="3" fillId="0" borderId="10" xfId="76" applyNumberFormat="1" applyFont="1" applyBorder="1" applyAlignment="1">
      <alignment horizontal="right"/>
      <protection/>
    </xf>
    <xf numFmtId="0" fontId="0" fillId="0" borderId="0" xfId="279" applyFill="1">
      <alignment/>
      <protection/>
    </xf>
    <xf numFmtId="0" fontId="3" fillId="0" borderId="10" xfId="279" applyFont="1" applyFill="1" applyBorder="1" applyAlignment="1">
      <alignment/>
      <protection/>
    </xf>
    <xf numFmtId="0" fontId="3" fillId="0" borderId="10" xfId="279" applyFont="1" applyFill="1" applyBorder="1" applyAlignment="1">
      <alignment horizontal="right"/>
      <protection/>
    </xf>
    <xf numFmtId="0" fontId="0" fillId="0" borderId="0" xfId="279" applyFill="1" applyBorder="1">
      <alignment/>
      <protection/>
    </xf>
    <xf numFmtId="0" fontId="0" fillId="0" borderId="0" xfId="279" applyFont="1" applyFill="1">
      <alignment/>
      <protection/>
    </xf>
    <xf numFmtId="49" fontId="17" fillId="0" borderId="11" xfId="76" applyNumberFormat="1" applyFont="1" applyFill="1" applyBorder="1" applyAlignment="1">
      <alignment horizontal="left" wrapText="1"/>
      <protection/>
    </xf>
    <xf numFmtId="175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5" fontId="7" fillId="0" borderId="0" xfId="0" applyNumberFormat="1" applyFont="1" applyAlignment="1">
      <alignment horizontal="right" wrapText="1"/>
    </xf>
    <xf numFmtId="175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5" fontId="3" fillId="0" borderId="10" xfId="76" applyNumberFormat="1" applyFont="1" applyFill="1" applyBorder="1" applyAlignment="1">
      <alignment horizontal="right"/>
      <protection/>
    </xf>
    <xf numFmtId="175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4" fontId="40" fillId="0" borderId="0" xfId="0" applyNumberFormat="1" applyFont="1" applyFill="1" applyAlignment="1">
      <alignment horizontal="center" vertical="center" wrapText="1"/>
    </xf>
    <xf numFmtId="174" fontId="4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5" fontId="3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Alignment="1">
      <alignment/>
    </xf>
    <xf numFmtId="0" fontId="6" fillId="0" borderId="0" xfId="76" applyFill="1">
      <alignment/>
      <protection/>
    </xf>
    <xf numFmtId="177" fontId="7" fillId="0" borderId="0" xfId="0" applyNumberFormat="1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4" fontId="6" fillId="0" borderId="0" xfId="0" applyNumberFormat="1" applyFont="1" applyAlignment="1">
      <alignment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5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9" fontId="7" fillId="0" borderId="0" xfId="0" applyNumberFormat="1" applyFont="1" applyAlignment="1">
      <alignment horizontal="right" wrapText="1"/>
    </xf>
    <xf numFmtId="173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7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 applyBorder="1" applyAlignment="1">
      <alignment vertical="justify"/>
      <protection/>
    </xf>
    <xf numFmtId="0" fontId="3" fillId="0" borderId="10" xfId="287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3" fillId="0" borderId="10" xfId="283" applyFont="1" applyBorder="1" applyAlignment="1">
      <alignment/>
      <protection/>
    </xf>
    <xf numFmtId="0" fontId="3" fillId="0" borderId="10" xfId="286" applyFont="1" applyBorder="1" applyAlignment="1">
      <alignment vertical="justify"/>
      <protection/>
    </xf>
    <xf numFmtId="0" fontId="3" fillId="0" borderId="0" xfId="286" applyFont="1">
      <alignment/>
      <protection/>
    </xf>
    <xf numFmtId="0" fontId="3" fillId="0" borderId="0" xfId="76" applyFont="1">
      <alignment/>
      <protection/>
    </xf>
    <xf numFmtId="0" fontId="3" fillId="0" borderId="10" xfId="283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0" fontId="0" fillId="0" borderId="0" xfId="270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4" fontId="17" fillId="0" borderId="11" xfId="76" applyNumberFormat="1" applyFont="1" applyBorder="1" applyAlignment="1">
      <alignment wrapText="1"/>
      <protection/>
    </xf>
    <xf numFmtId="174" fontId="3" fillId="0" borderId="0" xfId="76" applyNumberFormat="1" applyFont="1" applyBorder="1" applyAlignment="1">
      <alignment/>
      <protection/>
    </xf>
    <xf numFmtId="174" fontId="3" fillId="0" borderId="0" xfId="76" applyNumberFormat="1" applyFont="1" applyFill="1" applyAlignment="1">
      <alignment horizontal="right"/>
      <protection/>
    </xf>
    <xf numFmtId="174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3" fillId="0" borderId="0" xfId="76" applyNumberFormat="1" applyFont="1" applyFill="1" applyBorder="1" applyAlignment="1">
      <alignment horizontal="right"/>
      <protection/>
    </xf>
    <xf numFmtId="0" fontId="0" fillId="0" borderId="0" xfId="278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8" applyFont="1" applyBorder="1" applyAlignment="1">
      <alignment horizontal="center" vertical="center"/>
      <protection/>
    </xf>
    <xf numFmtId="0" fontId="0" fillId="0" borderId="0" xfId="278" applyBorder="1">
      <alignment/>
      <protection/>
    </xf>
    <xf numFmtId="0" fontId="0" fillId="0" borderId="0" xfId="278" applyFill="1">
      <alignment/>
      <protection/>
    </xf>
    <xf numFmtId="0" fontId="0" fillId="0" borderId="0" xfId="278" applyFill="1" applyBorder="1">
      <alignment/>
      <protection/>
    </xf>
    <xf numFmtId="0" fontId="0" fillId="0" borderId="0" xfId="280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0" xfId="281" applyFont="1" applyAlignment="1">
      <alignment horizontal="right"/>
      <protection/>
    </xf>
    <xf numFmtId="0" fontId="3" fillId="0" borderId="0" xfId="281" applyFont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 applyFill="1" applyAlignment="1">
      <alignment horizontal="left" wrapText="1"/>
      <protection/>
    </xf>
    <xf numFmtId="0" fontId="3" fillId="0" borderId="10" xfId="281" applyFont="1" applyFill="1" applyBorder="1" applyAlignment="1">
      <alignment/>
      <protection/>
    </xf>
    <xf numFmtId="0" fontId="11" fillId="0" borderId="0" xfId="289" applyFont="1">
      <alignment/>
      <protection/>
    </xf>
    <xf numFmtId="178" fontId="11" fillId="0" borderId="0" xfId="289" applyNumberFormat="1" applyFont="1">
      <alignment/>
      <protection/>
    </xf>
    <xf numFmtId="0" fontId="6" fillId="0" borderId="0" xfId="289" applyFont="1">
      <alignment/>
      <protection/>
    </xf>
    <xf numFmtId="14" fontId="3" fillId="0" borderId="10" xfId="289" applyNumberFormat="1" applyFont="1" applyBorder="1" applyAlignment="1">
      <alignment horizontal="left"/>
      <protection/>
    </xf>
    <xf numFmtId="0" fontId="11" fillId="0" borderId="10" xfId="289" applyFont="1" applyBorder="1">
      <alignment/>
      <protection/>
    </xf>
    <xf numFmtId="0" fontId="6" fillId="0" borderId="10" xfId="289" applyFont="1" applyBorder="1">
      <alignment/>
      <protection/>
    </xf>
    <xf numFmtId="14" fontId="3" fillId="0" borderId="11" xfId="289" applyNumberFormat="1" applyFont="1" applyBorder="1" applyAlignment="1">
      <alignment wrapText="1"/>
      <protection/>
    </xf>
    <xf numFmtId="0" fontId="3" fillId="0" borderId="0" xfId="289" applyFont="1" applyBorder="1" applyAlignment="1">
      <alignment/>
      <protection/>
    </xf>
    <xf numFmtId="0" fontId="3" fillId="0" borderId="11" xfId="281" applyFont="1" applyBorder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1" applyFont="1" applyBorder="1">
      <alignment/>
      <protection/>
    </xf>
    <xf numFmtId="0" fontId="3" fillId="0" borderId="0" xfId="77" applyFont="1" applyBorder="1">
      <alignment/>
      <protection/>
    </xf>
    <xf numFmtId="14" fontId="3" fillId="0" borderId="10" xfId="289" applyNumberFormat="1" applyFont="1" applyBorder="1" applyAlignment="1">
      <alignment horizontal="left" wrapText="1"/>
      <protection/>
    </xf>
    <xf numFmtId="0" fontId="3" fillId="0" borderId="10" xfId="289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1" applyFont="1" applyBorder="1">
      <alignment/>
      <protection/>
    </xf>
    <xf numFmtId="0" fontId="3" fillId="0" borderId="10" xfId="289" applyFont="1" applyBorder="1">
      <alignment/>
      <protection/>
    </xf>
    <xf numFmtId="179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78" fontId="7" fillId="0" borderId="0" xfId="0" applyNumberFormat="1" applyFont="1" applyBorder="1" applyAlignment="1">
      <alignment horizontal="right" wrapText="1"/>
    </xf>
    <xf numFmtId="179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9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79" applyFont="1" applyFill="1">
      <alignment/>
      <protection/>
    </xf>
    <xf numFmtId="0" fontId="67" fillId="0" borderId="0" xfId="270" applyFont="1" applyFill="1">
      <alignment/>
      <protection/>
    </xf>
    <xf numFmtId="0" fontId="3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5" fontId="6" fillId="0" borderId="11" xfId="76" applyNumberFormat="1" applyFill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0" fillId="0" borderId="0" xfId="282" applyFont="1" applyFill="1">
      <alignment/>
      <protection/>
    </xf>
    <xf numFmtId="0" fontId="3" fillId="0" borderId="10" xfId="282" applyFont="1" applyFill="1" applyBorder="1" applyAlignment="1">
      <alignment/>
      <protection/>
    </xf>
    <xf numFmtId="0" fontId="3" fillId="0" borderId="10" xfId="282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0" fillId="0" borderId="0" xfId="283" applyFont="1" applyFill="1" applyBorder="1">
      <alignment/>
      <protection/>
    </xf>
    <xf numFmtId="0" fontId="0" fillId="0" borderId="0" xfId="287" applyBorder="1">
      <alignment/>
      <protection/>
    </xf>
    <xf numFmtId="0" fontId="0" fillId="0" borderId="0" xfId="270" applyFont="1" applyFill="1">
      <alignment/>
      <protection/>
    </xf>
    <xf numFmtId="179" fontId="3" fillId="0" borderId="0" xfId="0" applyNumberFormat="1" applyFont="1" applyFill="1" applyAlignment="1">
      <alignment horizontal="right" wrapText="1"/>
    </xf>
    <xf numFmtId="0" fontId="0" fillId="0" borderId="0" xfId="285" applyFont="1" applyFill="1">
      <alignment/>
      <protection/>
    </xf>
    <xf numFmtId="179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0" fontId="0" fillId="0" borderId="0" xfId="284" applyFont="1" applyFill="1">
      <alignment/>
      <protection/>
    </xf>
    <xf numFmtId="179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0" applyFill="1">
      <alignment/>
      <protection/>
    </xf>
    <xf numFmtId="0" fontId="3" fillId="0" borderId="10" xfId="270" applyFont="1" applyFill="1" applyBorder="1" applyAlignment="1">
      <alignment/>
      <protection/>
    </xf>
    <xf numFmtId="0" fontId="3" fillId="0" borderId="10" xfId="270" applyFont="1" applyFill="1" applyBorder="1" applyAlignment="1">
      <alignment horizontal="right"/>
      <protection/>
    </xf>
    <xf numFmtId="0" fontId="0" fillId="0" borderId="0" xfId="270" applyFill="1" applyBorder="1">
      <alignment/>
      <protection/>
    </xf>
    <xf numFmtId="175" fontId="5" fillId="0" borderId="0" xfId="76" applyNumberFormat="1" applyFont="1" applyFill="1" applyBorder="1">
      <alignment/>
      <protection/>
    </xf>
    <xf numFmtId="0" fontId="0" fillId="0" borderId="0" xfId="270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4" fontId="3" fillId="0" borderId="10" xfId="271" applyNumberFormat="1" applyFont="1" applyFill="1" applyBorder="1" applyAlignment="1">
      <alignment/>
      <protection/>
    </xf>
    <xf numFmtId="174" fontId="3" fillId="0" borderId="10" xfId="271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/>
    </xf>
    <xf numFmtId="174" fontId="0" fillId="0" borderId="0" xfId="270" applyNumberFormat="1" applyFont="1" applyFill="1">
      <alignment/>
      <protection/>
    </xf>
    <xf numFmtId="173" fontId="0" fillId="0" borderId="0" xfId="0" applyNumberFormat="1" applyFont="1" applyFill="1" applyAlignment="1">
      <alignment/>
    </xf>
    <xf numFmtId="0" fontId="3" fillId="0" borderId="10" xfId="272" applyFont="1" applyFill="1" applyBorder="1" applyAlignment="1">
      <alignment/>
      <protection/>
    </xf>
    <xf numFmtId="0" fontId="3" fillId="0" borderId="10" xfId="272" applyFont="1" applyFill="1" applyBorder="1" applyAlignment="1">
      <alignment horizontal="right"/>
      <protection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68" fillId="0" borderId="0" xfId="216" applyFont="1" applyFill="1" applyAlignment="1">
      <alignment horizontal="right" wrapText="1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7" fontId="7" fillId="0" borderId="0" xfId="0" applyNumberFormat="1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9" fontId="7" fillId="0" borderId="0" xfId="0" applyNumberFormat="1" applyFont="1" applyAlignment="1">
      <alignment horizontal="right" wrapText="1"/>
    </xf>
    <xf numFmtId="0" fontId="0" fillId="0" borderId="0" xfId="284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8" fontId="3" fillId="0" borderId="0" xfId="0" applyNumberFormat="1" applyFont="1" applyFill="1" applyAlignment="1">
      <alignment horizontal="center" vertical="center" wrapText="1"/>
    </xf>
    <xf numFmtId="0" fontId="0" fillId="0" borderId="0" xfId="280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80" applyFill="1">
      <alignment/>
      <protection/>
    </xf>
    <xf numFmtId="178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9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3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5" fillId="0" borderId="0" xfId="106" applyNumberFormat="1" applyFont="1" applyFill="1" applyBorder="1" applyAlignment="1" applyProtection="1">
      <alignment vertical="center"/>
      <protection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89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4" fontId="4" fillId="0" borderId="0" xfId="0" applyNumberFormat="1" applyFont="1" applyAlignment="1">
      <alignment/>
    </xf>
    <xf numFmtId="175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5" fontId="3" fillId="0" borderId="0" xfId="76" applyNumberFormat="1" applyFont="1" applyBorder="1" applyAlignment="1">
      <alignment horizontal="right"/>
      <protection/>
    </xf>
    <xf numFmtId="175" fontId="3" fillId="0" borderId="0" xfId="0" applyNumberFormat="1" applyFont="1" applyFill="1" applyAlignment="1">
      <alignment horizontal="right"/>
    </xf>
    <xf numFmtId="175" fontId="3" fillId="0" borderId="0" xfId="76" applyNumberFormat="1" applyFont="1" applyAlignment="1">
      <alignment horizontal="right"/>
      <protection/>
    </xf>
    <xf numFmtId="175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6" fontId="3" fillId="0" borderId="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6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5" fontId="7" fillId="0" borderId="0" xfId="0" applyNumberFormat="1" applyFont="1" applyFill="1" applyAlignment="1">
      <alignment horizontal="right" wrapText="1"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17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0" applyFont="1" applyFill="1" applyAlignment="1">
      <alignment horizontal="left" wrapText="1"/>
      <protection/>
    </xf>
    <xf numFmtId="0" fontId="3" fillId="0" borderId="0" xfId="280" applyFont="1" applyFill="1">
      <alignment/>
      <protection/>
    </xf>
    <xf numFmtId="0" fontId="3" fillId="0" borderId="0" xfId="280" applyFont="1" applyFill="1" applyAlignment="1">
      <alignment horizontal="right"/>
      <protection/>
    </xf>
    <xf numFmtId="0" fontId="69" fillId="0" borderId="0" xfId="48" applyFont="1" applyBorder="1" applyAlignment="1" applyProtection="1">
      <alignment horizontal="left" vertical="center" wrapText="1" indent="1"/>
      <protection/>
    </xf>
    <xf numFmtId="0" fontId="69" fillId="0" borderId="0" xfId="48" applyFont="1" applyBorder="1" applyAlignment="1" applyProtection="1">
      <alignment horizontal="left" wrapText="1" indent="1"/>
      <protection/>
    </xf>
    <xf numFmtId="0" fontId="17" fillId="0" borderId="0" xfId="0" applyFont="1" applyAlignment="1">
      <alignment/>
    </xf>
    <xf numFmtId="0" fontId="17" fillId="0" borderId="11" xfId="289" applyFont="1" applyBorder="1" applyAlignment="1">
      <alignment/>
      <protection/>
    </xf>
    <xf numFmtId="3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280" applyAlignment="1">
      <alignment horizontal="right"/>
      <protection/>
    </xf>
    <xf numFmtId="0" fontId="3" fillId="0" borderId="0" xfId="0" applyFont="1" applyBorder="1" applyAlignment="1">
      <alignment/>
    </xf>
    <xf numFmtId="173" fontId="5" fillId="0" borderId="0" xfId="289" applyNumberFormat="1" applyFont="1">
      <alignment/>
      <protection/>
    </xf>
    <xf numFmtId="175" fontId="0" fillId="0" borderId="0" xfId="279" applyNumberFormat="1" applyFill="1">
      <alignment/>
      <protection/>
    </xf>
    <xf numFmtId="0" fontId="0" fillId="0" borderId="11" xfId="0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179" fontId="7" fillId="0" borderId="0" xfId="0" applyNumberFormat="1" applyFont="1" applyAlignment="1">
      <alignment horizontal="center" vertical="center" wrapText="1"/>
    </xf>
    <xf numFmtId="179" fontId="3" fillId="0" borderId="10" xfId="272" applyNumberFormat="1" applyFont="1" applyFill="1" applyBorder="1" applyAlignment="1">
      <alignment/>
      <protection/>
    </xf>
    <xf numFmtId="179" fontId="3" fillId="0" borderId="10" xfId="270" applyNumberFormat="1" applyFont="1" applyFill="1" applyBorder="1" applyAlignment="1">
      <alignment/>
      <protection/>
    </xf>
    <xf numFmtId="0" fontId="7" fillId="0" borderId="0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0" xfId="270" applyFont="1" applyFill="1" applyAlignment="1">
      <alignment horizontal="center" vertical="center" wrapText="1"/>
      <protection/>
    </xf>
    <xf numFmtId="0" fontId="39" fillId="0" borderId="0" xfId="272" applyFont="1" applyFill="1" applyAlignment="1">
      <alignment horizontal="center" vertical="center" wrapText="1"/>
      <protection/>
    </xf>
    <xf numFmtId="0" fontId="3" fillId="0" borderId="0" xfId="270" applyFont="1" applyFill="1" applyBorder="1" applyAlignment="1">
      <alignment horizontal="right"/>
      <protection/>
    </xf>
    <xf numFmtId="0" fontId="3" fillId="0" borderId="0" xfId="289" applyFont="1" applyBorder="1" applyAlignment="1">
      <alignment horizontal="center" vertical="center"/>
      <protection/>
    </xf>
    <xf numFmtId="0" fontId="3" fillId="0" borderId="0" xfId="289" applyFont="1" applyBorder="1" applyAlignment="1">
      <alignment horizontal="center" vertical="center" wrapText="1"/>
      <protection/>
    </xf>
    <xf numFmtId="174" fontId="3" fillId="0" borderId="0" xfId="271" applyNumberFormat="1" applyFont="1" applyFill="1" applyBorder="1" applyAlignment="1">
      <alignment horizontal="right"/>
      <protection/>
    </xf>
    <xf numFmtId="0" fontId="3" fillId="0" borderId="0" xfId="272" applyFont="1" applyFill="1" applyBorder="1" applyAlignment="1">
      <alignment horizontal="right"/>
      <protection/>
    </xf>
    <xf numFmtId="0" fontId="3" fillId="0" borderId="0" xfId="273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0" xfId="275" applyFont="1" applyFill="1" applyBorder="1" applyAlignment="1">
      <alignment horizontal="right"/>
      <protection/>
    </xf>
    <xf numFmtId="0" fontId="3" fillId="0" borderId="0" xfId="276" applyFont="1" applyFill="1" applyBorder="1" applyAlignment="1">
      <alignment horizontal="right"/>
      <protection/>
    </xf>
    <xf numFmtId="0" fontId="3" fillId="0" borderId="0" xfId="277" applyFont="1" applyFill="1" applyBorder="1" applyAlignment="1">
      <alignment horizontal="right"/>
      <protection/>
    </xf>
    <xf numFmtId="0" fontId="5" fillId="0" borderId="0" xfId="289" applyFont="1" applyFill="1" applyBorder="1">
      <alignment/>
      <protection/>
    </xf>
    <xf numFmtId="174" fontId="5" fillId="0" borderId="0" xfId="289" applyNumberFormat="1" applyFont="1" applyFill="1" applyBorder="1">
      <alignment/>
      <protection/>
    </xf>
    <xf numFmtId="174" fontId="5" fillId="0" borderId="0" xfId="289" applyNumberFormat="1" applyFont="1" applyBorder="1">
      <alignment/>
      <protection/>
    </xf>
    <xf numFmtId="175" fontId="3" fillId="0" borderId="0" xfId="0" applyNumberFormat="1" applyFont="1" applyFill="1" applyAlignment="1">
      <alignment horizontal="right" wrapText="1"/>
    </xf>
    <xf numFmtId="0" fontId="3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vertical="top"/>
    </xf>
    <xf numFmtId="174" fontId="3" fillId="0" borderId="0" xfId="289" applyNumberFormat="1" applyFont="1" applyBorder="1" applyAlignment="1">
      <alignment horizontal="left"/>
      <protection/>
    </xf>
    <xf numFmtId="174" fontId="3" fillId="0" borderId="0" xfId="289" applyNumberFormat="1" applyFont="1" applyFill="1" applyBorder="1" applyAlignment="1">
      <alignment horizontal="left"/>
      <protection/>
    </xf>
    <xf numFmtId="0" fontId="39" fillId="0" borderId="0" xfId="0" applyFont="1" applyAlignment="1">
      <alignment horizontal="left" vertical="top"/>
    </xf>
    <xf numFmtId="0" fontId="0" fillId="0" borderId="0" xfId="283" applyFont="1" applyFill="1">
      <alignment/>
      <protection/>
    </xf>
    <xf numFmtId="179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2" fontId="5" fillId="0" borderId="0" xfId="289" applyNumberFormat="1" applyFont="1" applyFill="1" applyBorder="1">
      <alignment/>
      <protection/>
    </xf>
    <xf numFmtId="180" fontId="5" fillId="0" borderId="0" xfId="289" applyNumberFormat="1" applyFont="1" applyFill="1" applyBorder="1">
      <alignment/>
      <protection/>
    </xf>
    <xf numFmtId="180" fontId="5" fillId="0" borderId="0" xfId="289" applyNumberFormat="1" applyFont="1" applyBorder="1">
      <alignment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0" fillId="0" borderId="0" xfId="278" applyFont="1" applyBorder="1" applyAlignment="1">
      <alignment horizontal="right"/>
      <protection/>
    </xf>
    <xf numFmtId="0" fontId="3" fillId="0" borderId="0" xfId="289" applyFont="1" applyBorder="1" applyAlignment="1">
      <alignment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175" fontId="3" fillId="0" borderId="0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 wrapText="1"/>
    </xf>
    <xf numFmtId="178" fontId="7" fillId="0" borderId="0" xfId="216" applyNumberFormat="1" applyFont="1" applyAlignment="1">
      <alignment horizontal="right" wrapText="1"/>
      <protection/>
    </xf>
    <xf numFmtId="0" fontId="7" fillId="0" borderId="0" xfId="0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0" fontId="3" fillId="0" borderId="10" xfId="289" applyFont="1" applyBorder="1" applyAlignment="1">
      <alignment vertical="justify"/>
      <protection/>
    </xf>
    <xf numFmtId="0" fontId="3" fillId="0" borderId="0" xfId="0" applyFont="1" applyAlignment="1">
      <alignment/>
    </xf>
    <xf numFmtId="0" fontId="3" fillId="0" borderId="10" xfId="289" applyFont="1" applyBorder="1" applyAlignment="1">
      <alignment horizontal="right" vertical="justify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3" fillId="0" borderId="10" xfId="289" applyFont="1" applyBorder="1" applyAlignment="1">
      <alignment wrapText="1"/>
      <protection/>
    </xf>
    <xf numFmtId="0" fontId="3" fillId="0" borderId="0" xfId="289" applyFont="1" applyBorder="1">
      <alignment/>
      <protection/>
    </xf>
    <xf numFmtId="0" fontId="70" fillId="0" borderId="0" xfId="0" applyFont="1" applyFill="1" applyBorder="1" applyAlignment="1">
      <alignment horizontal="right" wrapText="1"/>
    </xf>
    <xf numFmtId="175" fontId="70" fillId="0" borderId="0" xfId="0" applyNumberFormat="1" applyFont="1" applyFill="1" applyBorder="1" applyAlignment="1">
      <alignment horizontal="right" wrapText="1"/>
    </xf>
    <xf numFmtId="175" fontId="7" fillId="0" borderId="0" xfId="0" applyNumberFormat="1" applyFont="1" applyAlignment="1">
      <alignment horizontal="right" wrapText="1"/>
    </xf>
    <xf numFmtId="175" fontId="70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Border="1" applyAlignment="1">
      <alignment horizontal="right" wrapText="1"/>
    </xf>
    <xf numFmtId="178" fontId="3" fillId="0" borderId="0" xfId="76" applyNumberFormat="1" applyFont="1" applyFill="1" applyAlignment="1">
      <alignment horizontal="right"/>
      <protection/>
    </xf>
    <xf numFmtId="179" fontId="7" fillId="0" borderId="0" xfId="0" applyNumberFormat="1" applyFont="1" applyAlignment="1">
      <alignment horizontal="right" wrapText="1"/>
    </xf>
    <xf numFmtId="179" fontId="70" fillId="0" borderId="0" xfId="0" applyNumberFormat="1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right" wrapText="1"/>
    </xf>
    <xf numFmtId="179" fontId="70" fillId="0" borderId="10" xfId="0" applyNumberFormat="1" applyFont="1" applyFill="1" applyBorder="1" applyAlignment="1">
      <alignment horizontal="right" wrapText="1"/>
    </xf>
    <xf numFmtId="179" fontId="7" fillId="0" borderId="10" xfId="0" applyNumberFormat="1" applyFont="1" applyBorder="1" applyAlignment="1">
      <alignment horizontal="right" wrapText="1"/>
    </xf>
    <xf numFmtId="173" fontId="3" fillId="0" borderId="0" xfId="76" applyNumberFormat="1" applyFont="1" applyFill="1" applyAlignment="1">
      <alignment horizontal="right"/>
      <protection/>
    </xf>
    <xf numFmtId="0" fontId="0" fillId="0" borderId="0" xfId="285" applyFont="1" applyFill="1" applyBorder="1">
      <alignment/>
      <protection/>
    </xf>
    <xf numFmtId="181" fontId="7" fillId="0" borderId="0" xfId="0" applyNumberFormat="1" applyFont="1" applyAlignment="1">
      <alignment horizontal="right" wrapText="1"/>
    </xf>
    <xf numFmtId="181" fontId="7" fillId="0" borderId="10" xfId="0" applyNumberFormat="1" applyFont="1" applyBorder="1" applyAlignment="1">
      <alignment horizontal="right" wrapText="1"/>
    </xf>
    <xf numFmtId="179" fontId="7" fillId="0" borderId="11" xfId="0" applyNumberFormat="1" applyFont="1" applyBorder="1" applyAlignment="1">
      <alignment horizontal="right" wrapText="1"/>
    </xf>
    <xf numFmtId="179" fontId="7" fillId="0" borderId="0" xfId="0" applyNumberFormat="1" applyFont="1" applyBorder="1" applyAlignment="1">
      <alignment horizontal="right" wrapText="1"/>
    </xf>
    <xf numFmtId="179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289" applyFont="1" applyFill="1" applyBorder="1" applyAlignment="1">
      <alignment horizontal="center" vertical="center"/>
      <protection/>
    </xf>
    <xf numFmtId="0" fontId="3" fillId="0" borderId="0" xfId="289" applyFont="1" applyFill="1" applyBorder="1" applyAlignment="1">
      <alignment horizontal="center" vertical="center" wrapText="1"/>
      <protection/>
    </xf>
    <xf numFmtId="173" fontId="0" fillId="0" borderId="0" xfId="270" applyNumberFormat="1" applyFont="1" applyFill="1" applyBorder="1">
      <alignment/>
      <protection/>
    </xf>
    <xf numFmtId="174" fontId="39" fillId="0" borderId="0" xfId="27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39" fillId="0" borderId="0" xfId="273" applyFont="1" applyFill="1" applyBorder="1" applyAlignment="1">
      <alignment horizontal="center" vertical="center" wrapText="1"/>
      <protection/>
    </xf>
    <xf numFmtId="0" fontId="39" fillId="0" borderId="0" xfId="274" applyFont="1" applyFill="1" applyBorder="1" applyAlignment="1">
      <alignment horizontal="center" vertical="center" wrapText="1"/>
      <protection/>
    </xf>
    <xf numFmtId="0" fontId="39" fillId="0" borderId="0" xfId="275" applyFont="1" applyFill="1" applyBorder="1" applyAlignment="1">
      <alignment horizontal="center" vertical="center" wrapText="1"/>
      <protection/>
    </xf>
    <xf numFmtId="0" fontId="39" fillId="0" borderId="0" xfId="276" applyFont="1" applyFill="1" applyBorder="1" applyAlignment="1">
      <alignment horizontal="center" vertical="center" wrapText="1"/>
      <protection/>
    </xf>
    <xf numFmtId="0" fontId="39" fillId="0" borderId="0" xfId="277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left" vertical="center"/>
    </xf>
    <xf numFmtId="0" fontId="0" fillId="0" borderId="0" xfId="278" applyFont="1" applyAlignment="1">
      <alignment horizontal="right"/>
      <protection/>
    </xf>
    <xf numFmtId="17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wrapText="1"/>
    </xf>
    <xf numFmtId="182" fontId="3" fillId="0" borderId="0" xfId="76" applyNumberFormat="1" applyFont="1" applyFill="1" applyBorder="1" applyAlignment="1">
      <alignment horizontal="right"/>
      <protection/>
    </xf>
    <xf numFmtId="174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174" fontId="4" fillId="0" borderId="0" xfId="0" applyNumberFormat="1" applyFont="1" applyFill="1" applyAlignment="1">
      <alignment/>
    </xf>
    <xf numFmtId="175" fontId="7" fillId="0" borderId="0" xfId="0" applyNumberFormat="1" applyFont="1" applyAlignment="1">
      <alignment horizontal="right" wrapText="1"/>
    </xf>
    <xf numFmtId="174" fontId="0" fillId="0" borderId="0" xfId="270" applyNumberFormat="1" applyFill="1" applyBorder="1">
      <alignment/>
      <protection/>
    </xf>
    <xf numFmtId="182" fontId="7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178" fontId="7" fillId="0" borderId="0" xfId="0" applyNumberFormat="1" applyFont="1" applyFill="1" applyAlignment="1">
      <alignment horizontal="right" wrapText="1"/>
    </xf>
    <xf numFmtId="0" fontId="3" fillId="0" borderId="10" xfId="289" applyFont="1" applyFill="1" applyBorder="1">
      <alignment/>
      <protection/>
    </xf>
    <xf numFmtId="0" fontId="3" fillId="0" borderId="12" xfId="289" applyFont="1" applyBorder="1" applyAlignment="1">
      <alignment horizontal="center" vertical="center" wrapText="1"/>
      <protection/>
    </xf>
    <xf numFmtId="178" fontId="7" fillId="0" borderId="0" xfId="0" applyNumberFormat="1" applyFont="1" applyBorder="1" applyAlignment="1">
      <alignment horizontal="right" wrapText="1"/>
    </xf>
    <xf numFmtId="49" fontId="3" fillId="0" borderId="11" xfId="76" applyNumberFormat="1" applyFont="1" applyFill="1" applyBorder="1" applyAlignment="1">
      <alignment horizontal="left"/>
      <protection/>
    </xf>
    <xf numFmtId="178" fontId="7" fillId="0" borderId="11" xfId="0" applyNumberFormat="1" applyFont="1" applyBorder="1" applyAlignment="1">
      <alignment horizontal="right" wrapText="1"/>
    </xf>
    <xf numFmtId="0" fontId="3" fillId="0" borderId="0" xfId="289" applyFont="1" applyFill="1" applyAlignment="1">
      <alignment/>
      <protection/>
    </xf>
    <xf numFmtId="0" fontId="15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2" fillId="33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4" fillId="0" borderId="0" xfId="106" applyFont="1" applyFill="1" applyAlignment="1">
      <alignment horizontal="left" vertical="top" wrapText="1"/>
      <protection/>
    </xf>
    <xf numFmtId="0" fontId="39" fillId="0" borderId="11" xfId="289" applyFont="1" applyBorder="1" applyAlignment="1">
      <alignment horizontal="center" vertical="center" wrapText="1"/>
      <protection/>
    </xf>
    <xf numFmtId="0" fontId="39" fillId="0" borderId="0" xfId="289" applyFont="1" applyBorder="1" applyAlignment="1">
      <alignment horizontal="center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3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9" fillId="0" borderId="0" xfId="76" applyFont="1" applyFill="1" applyAlignment="1">
      <alignment horizontal="center" vertical="center" wrapText="1"/>
      <protection/>
    </xf>
    <xf numFmtId="174" fontId="39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174" fontId="3" fillId="0" borderId="14" xfId="0" applyNumberFormat="1" applyFont="1" applyBorder="1" applyAlignment="1">
      <alignment horizontal="center"/>
    </xf>
    <xf numFmtId="0" fontId="39" fillId="0" borderId="0" xfId="282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9" fillId="0" borderId="0" xfId="283" applyFont="1" applyFill="1" applyAlignment="1">
      <alignment horizontal="center" vertical="center" wrapText="1"/>
      <protection/>
    </xf>
    <xf numFmtId="0" fontId="39" fillId="0" borderId="0" xfId="284" applyFont="1" applyFill="1" applyAlignment="1">
      <alignment horizontal="center" vertical="center" wrapText="1"/>
      <protection/>
    </xf>
    <xf numFmtId="0" fontId="39" fillId="0" borderId="0" xfId="285" applyFont="1" applyFill="1" applyAlignment="1">
      <alignment horizontal="center" vertical="center" wrapText="1"/>
      <protection/>
    </xf>
    <xf numFmtId="0" fontId="3" fillId="0" borderId="16" xfId="76" applyFont="1" applyBorder="1" applyAlignment="1">
      <alignment horizontal="center" vertical="center" wrapText="1"/>
      <protection/>
    </xf>
    <xf numFmtId="0" fontId="3" fillId="0" borderId="17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4" xfId="76" applyFont="1" applyBorder="1" applyAlignment="1">
      <alignment horizontal="center" vertical="center" wrapText="1"/>
      <protection/>
    </xf>
    <xf numFmtId="172" fontId="39" fillId="0" borderId="0" xfId="54" applyFont="1" applyAlignment="1">
      <alignment horizontal="center" vertical="center" wrapText="1"/>
    </xf>
    <xf numFmtId="0" fontId="3" fillId="0" borderId="15" xfId="76" applyFont="1" applyBorder="1" applyAlignment="1">
      <alignment horizontal="center" vertical="center" wrapText="1"/>
      <protection/>
    </xf>
    <xf numFmtId="172" fontId="39" fillId="0" borderId="0" xfId="55" applyFont="1" applyAlignment="1">
      <alignment horizontal="center" vertical="center" wrapText="1"/>
    </xf>
    <xf numFmtId="0" fontId="17" fillId="0" borderId="15" xfId="76" applyFont="1" applyBorder="1" applyAlignment="1">
      <alignment horizontal="center" vertical="center"/>
      <protection/>
    </xf>
    <xf numFmtId="172" fontId="39" fillId="0" borderId="0" xfId="53" applyFont="1" applyAlignment="1">
      <alignment horizontal="center" vertical="center" wrapText="1"/>
    </xf>
    <xf numFmtId="0" fontId="3" fillId="0" borderId="11" xfId="7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172" fontId="39" fillId="0" borderId="0" xfId="52" applyFont="1" applyAlignment="1">
      <alignment horizontal="center" vertical="center" wrapText="1"/>
    </xf>
    <xf numFmtId="0" fontId="17" fillId="0" borderId="14" xfId="76" applyFont="1" applyBorder="1" applyAlignment="1">
      <alignment horizontal="center" vertical="center"/>
      <protection/>
    </xf>
    <xf numFmtId="0" fontId="39" fillId="0" borderId="0" xfId="287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9" fillId="0" borderId="0" xfId="277" applyFont="1" applyFill="1" applyAlignment="1">
      <alignment horizontal="center" vertical="center" wrapText="1"/>
      <protection/>
    </xf>
    <xf numFmtId="0" fontId="2" fillId="0" borderId="18" xfId="279" applyFont="1" applyFill="1" applyBorder="1" applyAlignment="1">
      <alignment horizontal="center" vertical="center"/>
      <protection/>
    </xf>
    <xf numFmtId="0" fontId="2" fillId="0" borderId="19" xfId="279" applyFont="1" applyFill="1" applyBorder="1" applyAlignment="1">
      <alignment horizontal="center" vertical="center"/>
      <protection/>
    </xf>
    <xf numFmtId="0" fontId="2" fillId="0" borderId="20" xfId="279" applyFont="1" applyFill="1" applyBorder="1" applyAlignment="1">
      <alignment horizontal="center" vertical="center"/>
      <protection/>
    </xf>
    <xf numFmtId="0" fontId="39" fillId="0" borderId="0" xfId="276" applyFont="1" applyFill="1" applyAlignment="1">
      <alignment horizontal="center" vertical="center" wrapText="1"/>
      <protection/>
    </xf>
    <xf numFmtId="0" fontId="39" fillId="0" borderId="0" xfId="275" applyFont="1" applyFill="1" applyAlignment="1">
      <alignment horizontal="center" vertical="center" wrapText="1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0" fontId="39" fillId="0" borderId="0" xfId="274" applyFont="1" applyFill="1" applyAlignment="1">
      <alignment horizontal="center" vertical="center" wrapText="1"/>
      <protection/>
    </xf>
    <xf numFmtId="0" fontId="39" fillId="0" borderId="0" xfId="272" applyFont="1" applyFill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9" fillId="0" borderId="0" xfId="273" applyFont="1" applyFill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4" fontId="39" fillId="0" borderId="0" xfId="271" applyNumberFormat="1" applyFont="1" applyFill="1" applyAlignment="1">
      <alignment horizontal="center" vertical="center" wrapText="1"/>
      <protection/>
    </xf>
    <xf numFmtId="0" fontId="39" fillId="0" borderId="0" xfId="270" applyFont="1" applyFill="1" applyAlignment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9" fillId="0" borderId="0" xfId="278" applyFont="1" applyAlignment="1">
      <alignment horizontal="center" vertical="center" wrapText="1"/>
      <protection/>
    </xf>
    <xf numFmtId="0" fontId="3" fillId="0" borderId="14" xfId="280" applyFont="1" applyFill="1" applyBorder="1" applyAlignment="1">
      <alignment horizontal="center" vertical="center"/>
      <protection/>
    </xf>
    <xf numFmtId="0" fontId="3" fillId="0" borderId="13" xfId="280" applyFont="1" applyFill="1" applyBorder="1" applyAlignment="1">
      <alignment horizontal="center" vertical="center" wrapText="1"/>
      <protection/>
    </xf>
    <xf numFmtId="0" fontId="3" fillId="0" borderId="13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 wrapText="1"/>
      <protection/>
    </xf>
    <xf numFmtId="0" fontId="39" fillId="0" borderId="0" xfId="280" applyFont="1" applyFill="1" applyAlignment="1">
      <alignment horizontal="center" vertical="center" wrapText="1"/>
      <protection/>
    </xf>
    <xf numFmtId="0" fontId="3" fillId="0" borderId="18" xfId="281" applyFont="1" applyFill="1" applyBorder="1" applyAlignment="1">
      <alignment horizontal="center" vertical="center"/>
      <protection/>
    </xf>
    <xf numFmtId="0" fontId="3" fillId="0" borderId="19" xfId="281" applyFont="1" applyFill="1" applyBorder="1" applyAlignment="1">
      <alignment horizontal="center" vertical="center"/>
      <protection/>
    </xf>
    <xf numFmtId="0" fontId="3" fillId="0" borderId="20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3" fillId="0" borderId="15" xfId="281" applyFont="1" applyFill="1" applyBorder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 wrapText="1"/>
      <protection/>
    </xf>
    <xf numFmtId="0" fontId="3" fillId="0" borderId="12" xfId="281" applyFont="1" applyBorder="1" applyAlignment="1">
      <alignment horizontal="center" vertical="center" wrapText="1"/>
      <protection/>
    </xf>
    <xf numFmtId="0" fontId="3" fillId="0" borderId="15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6" xfId="281" applyFont="1" applyBorder="1" applyAlignment="1">
      <alignment horizontal="center" vertical="center" wrapText="1"/>
      <protection/>
    </xf>
    <xf numFmtId="0" fontId="3" fillId="0" borderId="12" xfId="281" applyFont="1" applyBorder="1" applyAlignment="1">
      <alignment horizontal="center" vertical="center"/>
      <protection/>
    </xf>
    <xf numFmtId="0" fontId="39" fillId="0" borderId="0" xfId="281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absv10" xfId="270"/>
    <cellStyle name="Обычный_tabsv11" xfId="271"/>
    <cellStyle name="Обычный_tabsv12" xfId="272"/>
    <cellStyle name="Обычный_tabsv13" xfId="273"/>
    <cellStyle name="Обычный_tabsv14" xfId="274"/>
    <cellStyle name="Обычный_tabsv15" xfId="275"/>
    <cellStyle name="Обычный_tabsv16" xfId="276"/>
    <cellStyle name="Обычный_tabsv17" xfId="277"/>
    <cellStyle name="Обычный_tabsv18" xfId="278"/>
    <cellStyle name="Обычный_tabsv2" xfId="279"/>
    <cellStyle name="Обычный_tabsv22" xfId="280"/>
    <cellStyle name="Обычный_tabsv26" xfId="281"/>
    <cellStyle name="Обычный_tabsv3" xfId="282"/>
    <cellStyle name="Обычный_tabsv4" xfId="283"/>
    <cellStyle name="Обычный_tabsv7" xfId="284"/>
    <cellStyle name="Обычный_tabsv8" xfId="285"/>
    <cellStyle name="Обычный_tabsv911" xfId="286"/>
    <cellStyle name="Обычный_tabsv92" xfId="287"/>
    <cellStyle name="Обычный_tabsv99" xfId="288"/>
    <cellStyle name="Обычный_таблицы1" xfId="289"/>
    <cellStyle name="Followed Hyperlink" xfId="290"/>
    <cellStyle name="Открывавшаяся гиперссылка 2" xfId="291"/>
    <cellStyle name="Плохой" xfId="292"/>
    <cellStyle name="Пояснение" xfId="293"/>
    <cellStyle name="Примечание" xfId="294"/>
    <cellStyle name="Примечание 2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4</xdr:col>
      <xdr:colOff>219075</xdr:colOff>
      <xdr:row>3</xdr:row>
      <xdr:rowOff>0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905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12.75"/>
    <row r="2" spans="1:7" ht="27" customHeight="1">
      <c r="A2" s="411"/>
      <c r="B2" s="411"/>
      <c r="C2" s="411"/>
      <c r="D2" s="411"/>
      <c r="E2" s="252"/>
      <c r="F2" s="252"/>
      <c r="G2" s="252"/>
    </row>
    <row r="3" spans="1:7" ht="20.25" customHeight="1">
      <c r="A3" s="411"/>
      <c r="B3" s="411"/>
      <c r="C3" s="411"/>
      <c r="D3" s="411"/>
      <c r="E3" s="252"/>
      <c r="F3" s="252"/>
      <c r="G3" s="252"/>
    </row>
    <row r="4" spans="1:7" ht="12.75">
      <c r="A4" s="237"/>
      <c r="B4" s="237"/>
      <c r="C4" s="237"/>
      <c r="D4" s="237"/>
      <c r="E4" s="237"/>
      <c r="F4" s="237"/>
      <c r="G4" s="237"/>
    </row>
    <row r="5" spans="1:7" ht="18.75">
      <c r="A5" s="237"/>
      <c r="B5" s="237"/>
      <c r="C5" s="406" t="s">
        <v>225</v>
      </c>
      <c r="D5" s="407"/>
      <c r="E5" s="407"/>
      <c r="F5" s="408"/>
      <c r="G5" s="409"/>
    </row>
    <row r="6" spans="1:7" ht="30" customHeight="1">
      <c r="A6" s="408" t="s">
        <v>226</v>
      </c>
      <c r="B6" s="409"/>
      <c r="C6" s="409"/>
      <c r="D6" s="409"/>
      <c r="E6" s="409"/>
      <c r="F6" s="6"/>
      <c r="G6" s="6"/>
    </row>
    <row r="7" spans="1:7" ht="18.75">
      <c r="A7" s="237"/>
      <c r="B7" s="237"/>
      <c r="C7" s="237"/>
      <c r="D7" s="237"/>
      <c r="E7" s="238"/>
      <c r="F7" s="6"/>
      <c r="G7" s="6"/>
    </row>
    <row r="8" spans="1:7" ht="18.75">
      <c r="A8" s="237"/>
      <c r="B8" s="237"/>
      <c r="C8" s="237"/>
      <c r="D8" s="237"/>
      <c r="E8" s="238"/>
      <c r="F8" s="6"/>
      <c r="G8" s="6"/>
    </row>
    <row r="9" spans="1:10" ht="26.25" customHeight="1">
      <c r="A9" s="410" t="s">
        <v>0</v>
      </c>
      <c r="B9" s="410"/>
      <c r="C9" s="410"/>
      <c r="D9" s="410"/>
      <c r="E9" s="410"/>
      <c r="F9" s="410"/>
      <c r="G9" s="410"/>
      <c r="H9" s="410"/>
      <c r="I9" s="410"/>
      <c r="J9" s="410"/>
    </row>
    <row r="10" spans="1:10" ht="26.25" customHeight="1">
      <c r="A10" s="410"/>
      <c r="B10" s="410"/>
      <c r="C10" s="410"/>
      <c r="D10" s="410"/>
      <c r="E10" s="410"/>
      <c r="F10" s="410"/>
      <c r="G10" s="410"/>
      <c r="H10" s="410"/>
      <c r="I10" s="410"/>
      <c r="J10" s="410"/>
    </row>
    <row r="11" spans="1:7" ht="15">
      <c r="A11" s="239"/>
      <c r="B11" s="239"/>
      <c r="C11" s="239"/>
      <c r="D11" s="239"/>
      <c r="E11" s="239"/>
      <c r="F11" s="239"/>
      <c r="G11" s="239"/>
    </row>
    <row r="12" spans="1:7" ht="18.75">
      <c r="A12" s="240" t="s">
        <v>227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41"/>
      <c r="B16" s="241"/>
      <c r="C16" s="241"/>
      <c r="D16" s="241"/>
      <c r="E16" s="241"/>
      <c r="F16" s="241"/>
      <c r="G16" s="4"/>
    </row>
    <row r="17" spans="1:7" ht="18.75" customHeight="1">
      <c r="A17" s="242" t="s">
        <v>106</v>
      </c>
      <c r="B17" s="242"/>
      <c r="C17" s="242"/>
      <c r="D17" s="242"/>
      <c r="E17" s="242"/>
      <c r="F17" s="4"/>
      <c r="G17" s="4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6.25390625" style="58" customWidth="1"/>
    <col min="2" max="4" width="24.875" style="58" customWidth="1"/>
    <col min="5" max="5" width="28.125" style="58" customWidth="1"/>
    <col min="6" max="16384" width="9.125" style="58" customWidth="1"/>
  </cols>
  <sheetData>
    <row r="1" spans="1:5" ht="31.5" customHeight="1">
      <c r="A1" s="428" t="s">
        <v>217</v>
      </c>
      <c r="B1" s="428"/>
      <c r="C1" s="428"/>
      <c r="D1" s="428"/>
      <c r="E1" s="428"/>
    </row>
    <row r="2" spans="1:5" ht="16.5" customHeight="1">
      <c r="A2" s="68"/>
      <c r="B2" s="68"/>
      <c r="C2" s="68"/>
      <c r="D2" s="68"/>
      <c r="E2" s="69" t="s">
        <v>69</v>
      </c>
    </row>
    <row r="3" spans="1:5" s="70" customFormat="1" ht="14.25" customHeight="1">
      <c r="A3" s="429"/>
      <c r="B3" s="430" t="s">
        <v>107</v>
      </c>
      <c r="C3" s="431" t="s">
        <v>111</v>
      </c>
      <c r="D3" s="432"/>
      <c r="E3" s="432"/>
    </row>
    <row r="4" spans="1:5" s="70" customFormat="1" ht="36" customHeight="1">
      <c r="A4" s="429"/>
      <c r="B4" s="430"/>
      <c r="C4" s="235" t="s">
        <v>109</v>
      </c>
      <c r="D4" s="235" t="s">
        <v>110</v>
      </c>
      <c r="E4" s="63" t="s">
        <v>112</v>
      </c>
    </row>
    <row r="5" spans="1:6" s="72" customFormat="1" ht="13.5" customHeight="1">
      <c r="A5" s="36" t="s">
        <v>130</v>
      </c>
      <c r="B5" s="265">
        <f>SUM(C5:E5)</f>
        <v>3502958.8</v>
      </c>
      <c r="C5" s="37">
        <f>SUM(C6:C24)</f>
        <v>473502.39999999997</v>
      </c>
      <c r="D5" s="37">
        <f>SUM(D6:D24)</f>
        <v>545939.2</v>
      </c>
      <c r="E5" s="37">
        <f>SUM(E6:E24)</f>
        <v>2483517.2</v>
      </c>
      <c r="F5" s="71"/>
    </row>
    <row r="6" spans="1:6" s="72" customFormat="1" ht="13.5" customHeight="1">
      <c r="A6" s="145" t="s">
        <v>103</v>
      </c>
      <c r="B6" s="265">
        <f aca="true" t="shared" si="0" ref="B6:B24">SUM(C6:E6)</f>
        <v>53445.5</v>
      </c>
      <c r="C6" s="343">
        <v>5455.2</v>
      </c>
      <c r="D6" s="343">
        <v>8936.4</v>
      </c>
      <c r="E6" s="343">
        <v>39053.9</v>
      </c>
      <c r="F6" s="71"/>
    </row>
    <row r="7" spans="1:6" ht="12.75">
      <c r="A7" s="38" t="s">
        <v>131</v>
      </c>
      <c r="B7" s="265">
        <f t="shared" si="0"/>
        <v>285805.7</v>
      </c>
      <c r="C7" s="343">
        <v>59617.7</v>
      </c>
      <c r="D7" s="343">
        <v>13908.6</v>
      </c>
      <c r="E7" s="343">
        <v>212279.4</v>
      </c>
      <c r="F7" s="71"/>
    </row>
    <row r="8" spans="1:6" ht="12.75">
      <c r="A8" s="38" t="s">
        <v>132</v>
      </c>
      <c r="B8" s="265">
        <f t="shared" si="0"/>
        <v>219427.5</v>
      </c>
      <c r="C8" s="343">
        <v>14143</v>
      </c>
      <c r="D8" s="343">
        <v>33244.3</v>
      </c>
      <c r="E8" s="343">
        <v>172040.2</v>
      </c>
      <c r="F8" s="71"/>
    </row>
    <row r="9" spans="1:6" ht="12.75">
      <c r="A9" s="38" t="s">
        <v>133</v>
      </c>
      <c r="B9" s="265">
        <f t="shared" si="0"/>
        <v>273609.6</v>
      </c>
      <c r="C9" s="343">
        <v>29667.2</v>
      </c>
      <c r="D9" s="343">
        <v>58751.3</v>
      </c>
      <c r="E9" s="343">
        <v>185191.1</v>
      </c>
      <c r="F9" s="71"/>
    </row>
    <row r="10" spans="1:6" ht="12.75">
      <c r="A10" s="38" t="s">
        <v>134</v>
      </c>
      <c r="B10" s="265">
        <f t="shared" si="0"/>
        <v>1704.2</v>
      </c>
      <c r="C10" s="343">
        <v>2510</v>
      </c>
      <c r="D10" s="343">
        <v>-206.6</v>
      </c>
      <c r="E10" s="343">
        <v>-599.2</v>
      </c>
      <c r="F10" s="71"/>
    </row>
    <row r="11" spans="1:6" ht="12.75">
      <c r="A11" s="38" t="s">
        <v>135</v>
      </c>
      <c r="B11" s="265">
        <f t="shared" si="0"/>
        <v>18418.2</v>
      </c>
      <c r="C11" s="343">
        <v>11592.1</v>
      </c>
      <c r="D11" s="343">
        <v>3534.7</v>
      </c>
      <c r="E11" s="343">
        <v>3291.4</v>
      </c>
      <c r="F11" s="71"/>
    </row>
    <row r="12" spans="1:6" ht="12.75">
      <c r="A12" s="38" t="s">
        <v>136</v>
      </c>
      <c r="B12" s="265">
        <f t="shared" si="0"/>
        <v>229148.9</v>
      </c>
      <c r="C12" s="343">
        <v>3301.3</v>
      </c>
      <c r="D12" s="343">
        <v>47051.3</v>
      </c>
      <c r="E12" s="343">
        <v>178796.3</v>
      </c>
      <c r="F12" s="71"/>
    </row>
    <row r="13" spans="1:6" s="44" customFormat="1" ht="12.75">
      <c r="A13" s="38" t="s">
        <v>104</v>
      </c>
      <c r="B13" s="265">
        <f t="shared" si="0"/>
        <v>169847.69999999998</v>
      </c>
      <c r="C13" s="343">
        <v>14291.2</v>
      </c>
      <c r="D13" s="343">
        <v>18311.7</v>
      </c>
      <c r="E13" s="343">
        <v>137244.8</v>
      </c>
      <c r="F13" s="71"/>
    </row>
    <row r="14" spans="1:6" ht="12.75">
      <c r="A14" s="38" t="s">
        <v>137</v>
      </c>
      <c r="B14" s="265">
        <f t="shared" si="0"/>
        <v>236796.3</v>
      </c>
      <c r="C14" s="343">
        <v>4444.9</v>
      </c>
      <c r="D14" s="343">
        <v>92078.8</v>
      </c>
      <c r="E14" s="343">
        <v>140272.6</v>
      </c>
      <c r="F14" s="71"/>
    </row>
    <row r="15" spans="1:6" ht="12.75">
      <c r="A15" s="38" t="s">
        <v>138</v>
      </c>
      <c r="B15" s="265">
        <f t="shared" si="0"/>
        <v>333949.3</v>
      </c>
      <c r="C15" s="343">
        <v>56947.3</v>
      </c>
      <c r="D15" s="343">
        <v>37445.1</v>
      </c>
      <c r="E15" s="343">
        <v>239556.9</v>
      </c>
      <c r="F15" s="71"/>
    </row>
    <row r="16" spans="1:6" ht="12.75">
      <c r="A16" s="38" t="s">
        <v>139</v>
      </c>
      <c r="B16" s="265">
        <f t="shared" si="0"/>
        <v>38921.6</v>
      </c>
      <c r="C16" s="343">
        <v>5519.3</v>
      </c>
      <c r="D16" s="343">
        <v>-2654.4</v>
      </c>
      <c r="E16" s="343">
        <v>36056.7</v>
      </c>
      <c r="F16" s="71"/>
    </row>
    <row r="17" spans="1:6" ht="12.75">
      <c r="A17" s="38" t="s">
        <v>141</v>
      </c>
      <c r="B17" s="265">
        <f t="shared" si="0"/>
        <v>295350.5</v>
      </c>
      <c r="C17" s="343">
        <v>68017.8</v>
      </c>
      <c r="D17" s="343">
        <v>48889</v>
      </c>
      <c r="E17" s="343">
        <v>178443.7</v>
      </c>
      <c r="F17" s="71"/>
    </row>
    <row r="18" spans="1:6" ht="12.75">
      <c r="A18" s="38" t="s">
        <v>142</v>
      </c>
      <c r="B18" s="265">
        <f t="shared" si="0"/>
        <v>509812.1</v>
      </c>
      <c r="C18" s="343">
        <v>116529.4</v>
      </c>
      <c r="D18" s="343">
        <v>85788.9</v>
      </c>
      <c r="E18" s="343">
        <v>307493.8</v>
      </c>
      <c r="F18" s="71"/>
    </row>
    <row r="19" spans="1:6" ht="12.75">
      <c r="A19" s="38" t="s">
        <v>143</v>
      </c>
      <c r="B19" s="265">
        <f t="shared" si="0"/>
        <v>520780</v>
      </c>
      <c r="C19" s="343">
        <v>40878.8</v>
      </c>
      <c r="D19" s="343">
        <v>4468.1</v>
      </c>
      <c r="E19" s="343">
        <v>475433.1</v>
      </c>
      <c r="F19" s="71"/>
    </row>
    <row r="20" spans="1:6" ht="12.75">
      <c r="A20" s="145" t="s">
        <v>105</v>
      </c>
      <c r="B20" s="265">
        <f t="shared" si="0"/>
        <v>60877.600000000006</v>
      </c>
      <c r="C20" s="343">
        <v>73.8</v>
      </c>
      <c r="D20" s="343">
        <v>37131</v>
      </c>
      <c r="E20" s="343">
        <v>23672.8</v>
      </c>
      <c r="F20" s="71"/>
    </row>
    <row r="21" spans="1:6" ht="12.75">
      <c r="A21" s="38" t="s">
        <v>144</v>
      </c>
      <c r="B21" s="265">
        <f t="shared" si="0"/>
        <v>204855.7</v>
      </c>
      <c r="C21" s="343">
        <v>26662.3</v>
      </c>
      <c r="D21" s="343">
        <v>57327.7</v>
      </c>
      <c r="E21" s="343">
        <v>120865.7</v>
      </c>
      <c r="F21" s="71"/>
    </row>
    <row r="22" spans="1:6" ht="12.75">
      <c r="A22" s="38" t="s">
        <v>145</v>
      </c>
      <c r="B22" s="265">
        <f t="shared" si="0"/>
        <v>178.6</v>
      </c>
      <c r="C22" s="345" t="s">
        <v>85</v>
      </c>
      <c r="D22" s="345" t="s">
        <v>85</v>
      </c>
      <c r="E22" s="343">
        <v>178.6</v>
      </c>
      <c r="F22" s="71"/>
    </row>
    <row r="23" spans="1:6" ht="12.75">
      <c r="A23" s="38" t="s">
        <v>146</v>
      </c>
      <c r="B23" s="265">
        <f t="shared" si="0"/>
        <v>-34.5</v>
      </c>
      <c r="C23" s="345" t="s">
        <v>85</v>
      </c>
      <c r="D23" s="343">
        <v>0.5</v>
      </c>
      <c r="E23" s="343">
        <v>-35</v>
      </c>
      <c r="F23" s="71"/>
    </row>
    <row r="24" spans="1:5" ht="12.75">
      <c r="A24" s="41" t="s">
        <v>147</v>
      </c>
      <c r="B24" s="266">
        <f t="shared" si="0"/>
        <v>50064.3</v>
      </c>
      <c r="C24" s="346">
        <v>13851.1</v>
      </c>
      <c r="D24" s="346">
        <v>1932.8</v>
      </c>
      <c r="E24" s="346">
        <v>34280.4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0.25390625" style="164" customWidth="1"/>
    <col min="2" max="2" width="11.25390625" style="164" customWidth="1"/>
    <col min="3" max="3" width="11.00390625" style="164" customWidth="1"/>
    <col min="4" max="4" width="8.125" style="164" customWidth="1"/>
    <col min="5" max="6" width="11.125" style="164" customWidth="1"/>
    <col min="7" max="7" width="8.625" style="164" customWidth="1"/>
    <col min="8" max="8" width="9.125" style="164" customWidth="1"/>
    <col min="9" max="9" width="8.875" style="164" customWidth="1"/>
    <col min="10" max="10" width="8.00390625" style="164" customWidth="1"/>
    <col min="11" max="12" width="10.875" style="164" customWidth="1"/>
    <col min="13" max="13" width="8.00390625" style="164" customWidth="1"/>
    <col min="14" max="16384" width="9.125" style="164" customWidth="1"/>
  </cols>
  <sheetData>
    <row r="1" spans="1:13" ht="27" customHeight="1">
      <c r="A1" s="433" t="s">
        <v>127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 t="s">
        <v>88</v>
      </c>
    </row>
    <row r="3" spans="1:13" ht="15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</row>
    <row r="4" spans="1:13" ht="36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</row>
    <row r="5" spans="1:15" ht="42.75" customHeight="1">
      <c r="A5" s="415"/>
      <c r="B5" s="253" t="s">
        <v>209</v>
      </c>
      <c r="C5" s="253" t="s">
        <v>108</v>
      </c>
      <c r="D5" s="336" t="s">
        <v>210</v>
      </c>
      <c r="E5" s="336" t="s">
        <v>209</v>
      </c>
      <c r="F5" s="336" t="s">
        <v>108</v>
      </c>
      <c r="G5" s="336" t="s">
        <v>210</v>
      </c>
      <c r="H5" s="336" t="s">
        <v>209</v>
      </c>
      <c r="I5" s="336" t="s">
        <v>108</v>
      </c>
      <c r="J5" s="336" t="s">
        <v>210</v>
      </c>
      <c r="K5" s="336" t="s">
        <v>209</v>
      </c>
      <c r="L5" s="336" t="s">
        <v>108</v>
      </c>
      <c r="M5" s="337" t="s">
        <v>210</v>
      </c>
      <c r="N5" s="165"/>
      <c r="O5" s="322"/>
    </row>
    <row r="6" spans="1:26" ht="12.75">
      <c r="A6" s="36" t="s">
        <v>130</v>
      </c>
      <c r="B6" s="37">
        <f>E6+H6+K6</f>
        <v>4148827.7</v>
      </c>
      <c r="C6" s="37">
        <f>F6+I6+L6</f>
        <v>4222690.399999999</v>
      </c>
      <c r="D6" s="40">
        <f>B6/C6%</f>
        <v>98.25081422024216</v>
      </c>
      <c r="E6" s="37">
        <f>SUM(E7:E26)</f>
        <v>3050684.7000000007</v>
      </c>
      <c r="F6" s="37">
        <f>SUM(F7:F26)</f>
        <v>3112891.4999999995</v>
      </c>
      <c r="G6" s="40">
        <f>E6/F6%</f>
        <v>98.00163931187454</v>
      </c>
      <c r="H6" s="37">
        <f>SUM(H7:H26)</f>
        <v>20591.3</v>
      </c>
      <c r="I6" s="37">
        <f>SUM(I7:I26)</f>
        <v>21666.199999999997</v>
      </c>
      <c r="J6" s="40">
        <f>H6/I6%</f>
        <v>95.03881622065707</v>
      </c>
      <c r="K6" s="37">
        <f>SUM(K7:K26)</f>
        <v>1077551.7</v>
      </c>
      <c r="L6" s="37">
        <f>SUM(L7:L26)</f>
        <v>1088132.7</v>
      </c>
      <c r="M6" s="40">
        <f>K6/L6%</f>
        <v>99.02760021824544</v>
      </c>
      <c r="N6" s="37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56"/>
    </row>
    <row r="7" spans="1:26" ht="12.75">
      <c r="A7" s="151" t="s">
        <v>103</v>
      </c>
      <c r="B7" s="37">
        <f aca="true" t="shared" si="0" ref="B7:B23">E7+H7+K7</f>
        <v>53711.4</v>
      </c>
      <c r="C7" s="37">
        <f aca="true" t="shared" si="1" ref="C7:C23">F7+I7+L7</f>
        <v>57169.4</v>
      </c>
      <c r="D7" s="40">
        <f aca="true" t="shared" si="2" ref="D7:D26">B7/C7%</f>
        <v>93.95130961668306</v>
      </c>
      <c r="E7" s="343">
        <v>1682.5</v>
      </c>
      <c r="F7" s="343">
        <v>5830</v>
      </c>
      <c r="G7" s="40">
        <f>E7/F7%</f>
        <v>28.859348198970842</v>
      </c>
      <c r="H7" s="343">
        <v>948.3</v>
      </c>
      <c r="I7" s="343">
        <v>929.4</v>
      </c>
      <c r="J7" s="40">
        <f>H7/I7%</f>
        <v>102.03357004519043</v>
      </c>
      <c r="K7" s="343">
        <v>51080.6</v>
      </c>
      <c r="L7" s="343">
        <v>50410</v>
      </c>
      <c r="M7" s="40">
        <f aca="true" t="shared" si="3" ref="M7:M26">K7/L7%</f>
        <v>101.33029160880777</v>
      </c>
      <c r="N7" s="37"/>
      <c r="O7" s="231"/>
      <c r="P7" s="326"/>
      <c r="Q7" s="327"/>
      <c r="R7" s="327"/>
      <c r="S7" s="327"/>
      <c r="T7" s="327"/>
      <c r="U7" s="327"/>
      <c r="V7" s="327"/>
      <c r="W7" s="327"/>
      <c r="X7" s="327"/>
      <c r="Y7" s="327"/>
      <c r="Z7" s="158"/>
    </row>
    <row r="8" spans="1:26" ht="12.75">
      <c r="A8" s="38" t="s">
        <v>131</v>
      </c>
      <c r="B8" s="37">
        <f t="shared" si="0"/>
        <v>608061.8</v>
      </c>
      <c r="C8" s="37">
        <f t="shared" si="1"/>
        <v>616462.5</v>
      </c>
      <c r="D8" s="40">
        <f t="shared" si="2"/>
        <v>98.63727315124603</v>
      </c>
      <c r="E8" s="343">
        <v>526586.3</v>
      </c>
      <c r="F8" s="343">
        <v>533533.5</v>
      </c>
      <c r="G8" s="40">
        <f aca="true" t="shared" si="4" ref="G8:G26">E8/F8%</f>
        <v>98.6978886986478</v>
      </c>
      <c r="H8" s="343">
        <v>1260.1</v>
      </c>
      <c r="I8" s="343">
        <v>1188.6</v>
      </c>
      <c r="J8" s="40">
        <f aca="true" t="shared" si="5" ref="J8:J23">H8/I8%</f>
        <v>106.01548039710583</v>
      </c>
      <c r="K8" s="343">
        <v>80215.4</v>
      </c>
      <c r="L8" s="343">
        <v>81740.4</v>
      </c>
      <c r="M8" s="40">
        <f t="shared" si="3"/>
        <v>98.13433748794965</v>
      </c>
      <c r="N8" s="37"/>
      <c r="O8" s="231"/>
      <c r="P8" s="317"/>
      <c r="Q8" s="231"/>
      <c r="R8" s="231"/>
      <c r="S8" s="231"/>
      <c r="T8" s="231"/>
      <c r="U8" s="231"/>
      <c r="V8" s="231"/>
      <c r="W8" s="231"/>
      <c r="X8" s="231"/>
      <c r="Y8" s="231"/>
      <c r="Z8" s="56"/>
    </row>
    <row r="9" spans="1:26" ht="12.75">
      <c r="A9" s="38" t="s">
        <v>132</v>
      </c>
      <c r="B9" s="37">
        <f t="shared" si="0"/>
        <v>203788.19999999998</v>
      </c>
      <c r="C9" s="37">
        <f t="shared" si="1"/>
        <v>211136.2</v>
      </c>
      <c r="D9" s="40">
        <f t="shared" si="2"/>
        <v>96.51978201748443</v>
      </c>
      <c r="E9" s="343">
        <v>135237</v>
      </c>
      <c r="F9" s="343">
        <v>142727</v>
      </c>
      <c r="G9" s="40">
        <f t="shared" si="4"/>
        <v>94.75221927175657</v>
      </c>
      <c r="H9" s="343">
        <v>846.3</v>
      </c>
      <c r="I9" s="343">
        <v>590.4</v>
      </c>
      <c r="J9" s="40">
        <f t="shared" si="5"/>
        <v>143.34349593495935</v>
      </c>
      <c r="K9" s="343">
        <v>67704.9</v>
      </c>
      <c r="L9" s="343">
        <v>67818.8</v>
      </c>
      <c r="M9" s="40">
        <f t="shared" si="3"/>
        <v>99.83205246922681</v>
      </c>
      <c r="N9" s="37"/>
      <c r="O9" s="231"/>
      <c r="P9" s="317"/>
      <c r="Q9" s="231"/>
      <c r="R9" s="231"/>
      <c r="S9" s="231"/>
      <c r="T9" s="231"/>
      <c r="U9" s="231"/>
      <c r="V9" s="231"/>
      <c r="W9" s="231"/>
      <c r="X9" s="231"/>
      <c r="Y9" s="231"/>
      <c r="Z9" s="56"/>
    </row>
    <row r="10" spans="1:26" ht="12.75">
      <c r="A10" s="38" t="s">
        <v>133</v>
      </c>
      <c r="B10" s="37">
        <f t="shared" si="0"/>
        <v>465737.5</v>
      </c>
      <c r="C10" s="37">
        <f t="shared" si="1"/>
        <v>461712.8</v>
      </c>
      <c r="D10" s="40">
        <f t="shared" si="2"/>
        <v>100.87168906731631</v>
      </c>
      <c r="E10" s="343">
        <v>389860.3</v>
      </c>
      <c r="F10" s="343">
        <v>387704.5</v>
      </c>
      <c r="G10" s="40">
        <f>E10/F10%</f>
        <v>100.55604203717006</v>
      </c>
      <c r="H10" s="343">
        <v>1145.5</v>
      </c>
      <c r="I10" s="343">
        <v>1119.3</v>
      </c>
      <c r="J10" s="40">
        <f t="shared" si="5"/>
        <v>102.3407486822121</v>
      </c>
      <c r="K10" s="343">
        <v>74731.7</v>
      </c>
      <c r="L10" s="343">
        <v>72889</v>
      </c>
      <c r="M10" s="40">
        <f t="shared" si="3"/>
        <v>102.52809065839838</v>
      </c>
      <c r="N10" s="37"/>
      <c r="O10" s="231"/>
      <c r="P10" s="317"/>
      <c r="Q10" s="231"/>
      <c r="R10" s="231"/>
      <c r="S10" s="231"/>
      <c r="T10" s="231"/>
      <c r="U10" s="231"/>
      <c r="V10" s="231"/>
      <c r="W10" s="231"/>
      <c r="X10" s="231"/>
      <c r="Y10" s="231"/>
      <c r="Z10" s="56"/>
    </row>
    <row r="11" spans="1:26" ht="12.75">
      <c r="A11" s="38" t="s">
        <v>134</v>
      </c>
      <c r="B11" s="37">
        <f t="shared" si="0"/>
        <v>5286.3</v>
      </c>
      <c r="C11" s="37">
        <f t="shared" si="1"/>
        <v>20270.9</v>
      </c>
      <c r="D11" s="40">
        <f t="shared" si="2"/>
        <v>26.07826983508379</v>
      </c>
      <c r="E11" s="343">
        <v>3430</v>
      </c>
      <c r="F11" s="343">
        <v>18618.7</v>
      </c>
      <c r="G11" s="40">
        <f t="shared" si="4"/>
        <v>18.422338831389947</v>
      </c>
      <c r="H11" s="343">
        <v>239.6</v>
      </c>
      <c r="I11" s="343">
        <v>182.4</v>
      </c>
      <c r="J11" s="40">
        <f t="shared" si="5"/>
        <v>131.359649122807</v>
      </c>
      <c r="K11" s="343">
        <v>1616.7</v>
      </c>
      <c r="L11" s="343">
        <v>1469.8</v>
      </c>
      <c r="M11" s="40">
        <f t="shared" si="3"/>
        <v>109.99455708259627</v>
      </c>
      <c r="N11" s="37"/>
      <c r="O11" s="231"/>
      <c r="P11" s="317"/>
      <c r="Q11" s="231"/>
      <c r="R11" s="231"/>
      <c r="S11" s="231"/>
      <c r="T11" s="231"/>
      <c r="U11" s="231"/>
      <c r="V11" s="231"/>
      <c r="W11" s="231"/>
      <c r="X11" s="231"/>
      <c r="Y11" s="231"/>
      <c r="Z11" s="56"/>
    </row>
    <row r="12" spans="1:26" ht="12.75">
      <c r="A12" s="38" t="s">
        <v>135</v>
      </c>
      <c r="B12" s="37">
        <f t="shared" si="0"/>
        <v>143631.1</v>
      </c>
      <c r="C12" s="37">
        <f t="shared" si="1"/>
        <v>163106</v>
      </c>
      <c r="D12" s="40">
        <f t="shared" si="2"/>
        <v>88.05997326891715</v>
      </c>
      <c r="E12" s="343">
        <v>105912.5</v>
      </c>
      <c r="F12" s="343">
        <v>125499.3</v>
      </c>
      <c r="G12" s="40">
        <f t="shared" si="4"/>
        <v>84.39290099626054</v>
      </c>
      <c r="H12" s="343">
        <v>1299.1</v>
      </c>
      <c r="I12" s="343">
        <v>1299.8</v>
      </c>
      <c r="J12" s="40">
        <f t="shared" si="5"/>
        <v>99.94614556085551</v>
      </c>
      <c r="K12" s="343">
        <v>36419.5</v>
      </c>
      <c r="L12" s="343">
        <v>36306.9</v>
      </c>
      <c r="M12" s="40">
        <f t="shared" si="3"/>
        <v>100.31013388639624</v>
      </c>
      <c r="N12" s="37"/>
      <c r="O12" s="231"/>
      <c r="P12" s="317"/>
      <c r="Q12" s="231"/>
      <c r="R12" s="231"/>
      <c r="S12" s="231"/>
      <c r="T12" s="231"/>
      <c r="U12" s="231"/>
      <c r="V12" s="231"/>
      <c r="W12" s="231"/>
      <c r="X12" s="231"/>
      <c r="Y12" s="231"/>
      <c r="Z12" s="56"/>
    </row>
    <row r="13" spans="1:26" ht="12.75">
      <c r="A13" s="38" t="s">
        <v>136</v>
      </c>
      <c r="B13" s="37">
        <f t="shared" si="0"/>
        <v>113587.1</v>
      </c>
      <c r="C13" s="37">
        <f t="shared" si="1"/>
        <v>121142.9</v>
      </c>
      <c r="D13" s="40">
        <f t="shared" si="2"/>
        <v>93.76290314991635</v>
      </c>
      <c r="E13" s="343">
        <v>45877.8</v>
      </c>
      <c r="F13" s="343">
        <v>53982</v>
      </c>
      <c r="G13" s="40">
        <f t="shared" si="4"/>
        <v>84.98721796154274</v>
      </c>
      <c r="H13" s="343">
        <v>2086</v>
      </c>
      <c r="I13" s="343">
        <v>2066.9</v>
      </c>
      <c r="J13" s="40">
        <f t="shared" si="5"/>
        <v>100.9240892157337</v>
      </c>
      <c r="K13" s="343">
        <v>65623.3</v>
      </c>
      <c r="L13" s="343">
        <v>65094</v>
      </c>
      <c r="M13" s="40">
        <f t="shared" si="3"/>
        <v>100.81313177865856</v>
      </c>
      <c r="N13" s="37"/>
      <c r="O13" s="231"/>
      <c r="P13" s="317"/>
      <c r="Q13" s="231"/>
      <c r="R13" s="231"/>
      <c r="S13" s="231"/>
      <c r="T13" s="231"/>
      <c r="U13" s="231"/>
      <c r="V13" s="231"/>
      <c r="W13" s="231"/>
      <c r="X13" s="231"/>
      <c r="Y13" s="231"/>
      <c r="Z13" s="56"/>
    </row>
    <row r="14" spans="1:26" ht="12.75">
      <c r="A14" s="38" t="s">
        <v>104</v>
      </c>
      <c r="B14" s="37">
        <f t="shared" si="0"/>
        <v>307365.60000000003</v>
      </c>
      <c r="C14" s="37">
        <f t="shared" si="1"/>
        <v>314842.7</v>
      </c>
      <c r="D14" s="40">
        <f t="shared" si="2"/>
        <v>97.62513153393743</v>
      </c>
      <c r="E14" s="343">
        <v>229627.1</v>
      </c>
      <c r="F14" s="343">
        <v>236617.4</v>
      </c>
      <c r="G14" s="40">
        <f t="shared" si="4"/>
        <v>97.04573712668638</v>
      </c>
      <c r="H14" s="343">
        <v>1954.7</v>
      </c>
      <c r="I14" s="343">
        <v>1952.7</v>
      </c>
      <c r="J14" s="40">
        <f t="shared" si="5"/>
        <v>100.10242228708967</v>
      </c>
      <c r="K14" s="343">
        <v>75783.8</v>
      </c>
      <c r="L14" s="343">
        <v>76272.6</v>
      </c>
      <c r="M14" s="40">
        <f t="shared" si="3"/>
        <v>99.35914076614668</v>
      </c>
      <c r="N14" s="37"/>
      <c r="O14" s="231"/>
      <c r="P14" s="317"/>
      <c r="Q14" s="231"/>
      <c r="R14" s="231"/>
      <c r="S14" s="231"/>
      <c r="T14" s="231"/>
      <c r="U14" s="231"/>
      <c r="V14" s="231"/>
      <c r="W14" s="231"/>
      <c r="X14" s="231"/>
      <c r="Y14" s="231"/>
      <c r="Z14" s="56"/>
    </row>
    <row r="15" spans="1:26" ht="12.75">
      <c r="A15" s="38" t="s">
        <v>137</v>
      </c>
      <c r="B15" s="37">
        <f t="shared" si="0"/>
        <v>574535.1</v>
      </c>
      <c r="C15" s="37">
        <f t="shared" si="1"/>
        <v>531774.4</v>
      </c>
      <c r="D15" s="40">
        <f t="shared" si="2"/>
        <v>108.04113548903443</v>
      </c>
      <c r="E15" s="343">
        <v>529570.5</v>
      </c>
      <c r="F15" s="343">
        <v>486947.4</v>
      </c>
      <c r="G15" s="40">
        <f t="shared" si="4"/>
        <v>108.75312200044604</v>
      </c>
      <c r="H15" s="343">
        <v>4798.2</v>
      </c>
      <c r="I15" s="343">
        <v>4690.8</v>
      </c>
      <c r="J15" s="40">
        <f t="shared" si="5"/>
        <v>102.2895881299565</v>
      </c>
      <c r="K15" s="343">
        <v>40166.4</v>
      </c>
      <c r="L15" s="343">
        <v>40136.2</v>
      </c>
      <c r="M15" s="40">
        <f t="shared" si="3"/>
        <v>100.07524379487845</v>
      </c>
      <c r="N15" s="37"/>
      <c r="O15" s="231"/>
      <c r="P15" s="317"/>
      <c r="Q15" s="231"/>
      <c r="R15" s="231"/>
      <c r="S15" s="231"/>
      <c r="T15" s="231"/>
      <c r="U15" s="231"/>
      <c r="V15" s="231"/>
      <c r="W15" s="231"/>
      <c r="X15" s="231"/>
      <c r="Y15" s="231"/>
      <c r="Z15" s="56"/>
    </row>
    <row r="16" spans="1:26" ht="14.25" customHeight="1">
      <c r="A16" s="38" t="s">
        <v>138</v>
      </c>
      <c r="B16" s="37">
        <f t="shared" si="0"/>
        <v>431943.5</v>
      </c>
      <c r="C16" s="37">
        <f t="shared" si="1"/>
        <v>483164.39999999997</v>
      </c>
      <c r="D16" s="40">
        <f t="shared" si="2"/>
        <v>89.39886713507867</v>
      </c>
      <c r="E16" s="343">
        <v>264902.8</v>
      </c>
      <c r="F16" s="343">
        <v>301516.1</v>
      </c>
      <c r="G16" s="40">
        <f t="shared" si="4"/>
        <v>87.8569336761785</v>
      </c>
      <c r="H16" s="343">
        <v>482.3</v>
      </c>
      <c r="I16" s="343">
        <v>513</v>
      </c>
      <c r="J16" s="40">
        <f t="shared" si="5"/>
        <v>94.01559454191033</v>
      </c>
      <c r="K16" s="343">
        <v>166558.4</v>
      </c>
      <c r="L16" s="343">
        <v>181135.3</v>
      </c>
      <c r="M16" s="40">
        <f t="shared" si="3"/>
        <v>91.95247972095997</v>
      </c>
      <c r="N16" s="37"/>
      <c r="O16" s="231"/>
      <c r="P16" s="317"/>
      <c r="Q16" s="231"/>
      <c r="R16" s="231"/>
      <c r="S16" s="231"/>
      <c r="T16" s="231"/>
      <c r="U16" s="231"/>
      <c r="V16" s="231"/>
      <c r="W16" s="231"/>
      <c r="X16" s="231"/>
      <c r="Y16" s="231"/>
      <c r="Z16" s="56"/>
    </row>
    <row r="17" spans="1:26" ht="14.25" customHeight="1">
      <c r="A17" s="38" t="s">
        <v>139</v>
      </c>
      <c r="B17" s="37">
        <f>H17+K17</f>
        <v>6409.9</v>
      </c>
      <c r="C17" s="37">
        <f t="shared" si="1"/>
        <v>6678.3</v>
      </c>
      <c r="D17" s="40">
        <f t="shared" si="2"/>
        <v>95.9810131320845</v>
      </c>
      <c r="E17" s="345" t="s">
        <v>85</v>
      </c>
      <c r="F17" s="343">
        <v>1069</v>
      </c>
      <c r="G17" s="345" t="s">
        <v>85</v>
      </c>
      <c r="H17" s="343">
        <v>56.5</v>
      </c>
      <c r="I17" s="343">
        <v>59.5</v>
      </c>
      <c r="J17" s="40">
        <f t="shared" si="5"/>
        <v>94.95798319327731</v>
      </c>
      <c r="K17" s="343">
        <v>6353.4</v>
      </c>
      <c r="L17" s="343">
        <v>5549.8</v>
      </c>
      <c r="M17" s="40">
        <f t="shared" si="3"/>
        <v>114.47980107391255</v>
      </c>
      <c r="N17" s="37"/>
      <c r="O17" s="231"/>
      <c r="P17" s="317"/>
      <c r="Q17" s="231"/>
      <c r="R17" s="231"/>
      <c r="S17" s="231"/>
      <c r="T17" s="231"/>
      <c r="U17" s="231"/>
      <c r="V17" s="231"/>
      <c r="W17" s="231"/>
      <c r="X17" s="231"/>
      <c r="Y17" s="231"/>
      <c r="Z17" s="56"/>
    </row>
    <row r="18" spans="1:26" ht="14.25" customHeight="1">
      <c r="A18" s="38" t="s">
        <v>140</v>
      </c>
      <c r="B18" s="37">
        <f>H18+K18</f>
        <v>630.6</v>
      </c>
      <c r="C18" s="37">
        <f t="shared" si="1"/>
        <v>654.9</v>
      </c>
      <c r="D18" s="40">
        <f t="shared" si="2"/>
        <v>96.2895098488319</v>
      </c>
      <c r="E18" s="345" t="s">
        <v>85</v>
      </c>
      <c r="F18" s="343">
        <v>24.3</v>
      </c>
      <c r="G18" s="345" t="s">
        <v>85</v>
      </c>
      <c r="H18" s="343">
        <v>142.6</v>
      </c>
      <c r="I18" s="343">
        <v>142.6</v>
      </c>
      <c r="J18" s="40">
        <f t="shared" si="5"/>
        <v>100</v>
      </c>
      <c r="K18" s="343">
        <v>488</v>
      </c>
      <c r="L18" s="343">
        <v>488</v>
      </c>
      <c r="M18" s="40">
        <f t="shared" si="3"/>
        <v>100</v>
      </c>
      <c r="N18" s="37"/>
      <c r="O18" s="231"/>
      <c r="P18" s="317"/>
      <c r="Q18" s="231"/>
      <c r="R18" s="231"/>
      <c r="S18" s="232"/>
      <c r="T18" s="232"/>
      <c r="U18" s="231"/>
      <c r="V18" s="231"/>
      <c r="W18" s="231"/>
      <c r="X18" s="231"/>
      <c r="Y18" s="231"/>
      <c r="Z18" s="56"/>
    </row>
    <row r="19" spans="1:26" ht="14.25" customHeight="1">
      <c r="A19" s="38" t="s">
        <v>141</v>
      </c>
      <c r="B19" s="37">
        <f t="shared" si="0"/>
        <v>196942.80000000002</v>
      </c>
      <c r="C19" s="37">
        <f t="shared" si="1"/>
        <v>202091.9</v>
      </c>
      <c r="D19" s="40">
        <f t="shared" si="2"/>
        <v>97.45209976253379</v>
      </c>
      <c r="E19" s="343">
        <v>142809</v>
      </c>
      <c r="F19" s="343">
        <v>146800.4</v>
      </c>
      <c r="G19" s="40">
        <f t="shared" si="4"/>
        <v>97.28107007882812</v>
      </c>
      <c r="H19" s="343">
        <v>1053.2</v>
      </c>
      <c r="I19" s="343">
        <v>1176</v>
      </c>
      <c r="J19" s="40">
        <f t="shared" si="5"/>
        <v>89.5578231292517</v>
      </c>
      <c r="K19" s="343">
        <v>53080.6</v>
      </c>
      <c r="L19" s="343">
        <v>54115.5</v>
      </c>
      <c r="M19" s="40">
        <f t="shared" si="3"/>
        <v>98.0876089105709</v>
      </c>
      <c r="N19" s="37"/>
      <c r="O19" s="231"/>
      <c r="P19" s="317"/>
      <c r="Q19" s="231"/>
      <c r="R19" s="231"/>
      <c r="S19" s="231"/>
      <c r="T19" s="231"/>
      <c r="U19" s="231"/>
      <c r="V19" s="231"/>
      <c r="W19" s="231"/>
      <c r="X19" s="231"/>
      <c r="Y19" s="231"/>
      <c r="Z19" s="56"/>
    </row>
    <row r="20" spans="1:26" ht="14.25" customHeight="1">
      <c r="A20" s="38" t="s">
        <v>142</v>
      </c>
      <c r="B20" s="37">
        <f t="shared" si="0"/>
        <v>589201.8999999999</v>
      </c>
      <c r="C20" s="37">
        <f t="shared" si="1"/>
        <v>609969</v>
      </c>
      <c r="D20" s="40">
        <f t="shared" si="2"/>
        <v>96.59538435559838</v>
      </c>
      <c r="E20" s="343">
        <v>423237.1</v>
      </c>
      <c r="F20" s="343">
        <v>443931</v>
      </c>
      <c r="G20" s="40">
        <f t="shared" si="4"/>
        <v>95.3384872874388</v>
      </c>
      <c r="H20" s="343">
        <v>161.6</v>
      </c>
      <c r="I20" s="343">
        <v>222.2</v>
      </c>
      <c r="J20" s="40">
        <f t="shared" si="5"/>
        <v>72.72727272727272</v>
      </c>
      <c r="K20" s="343">
        <v>165803.2</v>
      </c>
      <c r="L20" s="343">
        <v>165815.8</v>
      </c>
      <c r="M20" s="40">
        <f t="shared" si="3"/>
        <v>99.99240120664015</v>
      </c>
      <c r="N20" s="37"/>
      <c r="O20" s="231"/>
      <c r="P20" s="317"/>
      <c r="Q20" s="231"/>
      <c r="R20" s="231"/>
      <c r="S20" s="231"/>
      <c r="T20" s="231"/>
      <c r="U20" s="231"/>
      <c r="V20" s="231"/>
      <c r="W20" s="231"/>
      <c r="X20" s="231"/>
      <c r="Y20" s="231"/>
      <c r="Z20" s="56"/>
    </row>
    <row r="21" spans="1:26" ht="14.25" customHeight="1">
      <c r="A21" s="38" t="s">
        <v>143</v>
      </c>
      <c r="B21" s="37">
        <f t="shared" si="0"/>
        <v>219544.3</v>
      </c>
      <c r="C21" s="37">
        <f t="shared" si="1"/>
        <v>213842.40000000002</v>
      </c>
      <c r="D21" s="40">
        <f t="shared" si="2"/>
        <v>102.66640292102967</v>
      </c>
      <c r="E21" s="343">
        <v>100919</v>
      </c>
      <c r="F21" s="343">
        <v>95902.3</v>
      </c>
      <c r="G21" s="40">
        <f t="shared" si="4"/>
        <v>105.23105285274701</v>
      </c>
      <c r="H21" s="343">
        <v>3135.7</v>
      </c>
      <c r="I21" s="343">
        <v>3084</v>
      </c>
      <c r="J21" s="40">
        <f t="shared" si="5"/>
        <v>101.67639429312581</v>
      </c>
      <c r="K21" s="343">
        <v>115489.6</v>
      </c>
      <c r="L21" s="343">
        <v>114856.1</v>
      </c>
      <c r="M21" s="40">
        <f t="shared" si="3"/>
        <v>100.55155973431101</v>
      </c>
      <c r="N21" s="37"/>
      <c r="O21" s="231"/>
      <c r="P21" s="317"/>
      <c r="Q21" s="231"/>
      <c r="R21" s="231"/>
      <c r="S21" s="231"/>
      <c r="T21" s="231"/>
      <c r="U21" s="231"/>
      <c r="V21" s="231"/>
      <c r="W21" s="231"/>
      <c r="X21" s="231"/>
      <c r="Y21" s="231"/>
      <c r="Z21" s="56"/>
    </row>
    <row r="22" spans="1:26" ht="14.25" customHeight="1">
      <c r="A22" s="145" t="s">
        <v>105</v>
      </c>
      <c r="B22" s="37">
        <f t="shared" si="0"/>
        <v>13265.3</v>
      </c>
      <c r="C22" s="37">
        <f t="shared" si="1"/>
        <v>19272.2</v>
      </c>
      <c r="D22" s="40">
        <f t="shared" si="2"/>
        <v>68.83126991210136</v>
      </c>
      <c r="E22" s="343">
        <v>8532.1</v>
      </c>
      <c r="F22" s="343">
        <v>13647.9</v>
      </c>
      <c r="G22" s="40">
        <f t="shared" si="4"/>
        <v>62.51584492852381</v>
      </c>
      <c r="H22" s="343">
        <v>650.5</v>
      </c>
      <c r="I22" s="343">
        <v>2122.3</v>
      </c>
      <c r="J22" s="40">
        <f t="shared" si="5"/>
        <v>30.650709136314372</v>
      </c>
      <c r="K22" s="343">
        <v>4082.7</v>
      </c>
      <c r="L22" s="343">
        <v>3502</v>
      </c>
      <c r="M22" s="40">
        <f t="shared" si="3"/>
        <v>116.58195316961735</v>
      </c>
      <c r="N22" s="37"/>
      <c r="O22" s="231"/>
      <c r="P22" s="317"/>
      <c r="Q22" s="231"/>
      <c r="R22" s="231"/>
      <c r="S22" s="231"/>
      <c r="T22" s="231"/>
      <c r="U22" s="231"/>
      <c r="V22" s="231"/>
      <c r="W22" s="231"/>
      <c r="X22" s="231"/>
      <c r="Y22" s="231"/>
      <c r="Z22" s="56"/>
    </row>
    <row r="23" spans="1:26" ht="14.25" customHeight="1">
      <c r="A23" s="38" t="s">
        <v>144</v>
      </c>
      <c r="B23" s="37">
        <f t="shared" si="0"/>
        <v>73548.40000000001</v>
      </c>
      <c r="C23" s="37">
        <f t="shared" si="1"/>
        <v>71841.2</v>
      </c>
      <c r="D23" s="40">
        <f t="shared" si="2"/>
        <v>102.37635228810211</v>
      </c>
      <c r="E23" s="343">
        <v>5602.7</v>
      </c>
      <c r="F23" s="343">
        <v>5839.1</v>
      </c>
      <c r="G23" s="40">
        <f t="shared" si="4"/>
        <v>95.9514308711959</v>
      </c>
      <c r="H23" s="343">
        <v>331.1</v>
      </c>
      <c r="I23" s="343">
        <v>326.3</v>
      </c>
      <c r="J23" s="40">
        <f t="shared" si="5"/>
        <v>101.47103892123813</v>
      </c>
      <c r="K23" s="343">
        <v>67614.6</v>
      </c>
      <c r="L23" s="343">
        <v>65675.8</v>
      </c>
      <c r="M23" s="40">
        <f t="shared" si="3"/>
        <v>102.95207671623338</v>
      </c>
      <c r="N23" s="37"/>
      <c r="O23" s="231"/>
      <c r="P23" s="317"/>
      <c r="Q23" s="231"/>
      <c r="R23" s="231"/>
      <c r="S23" s="231"/>
      <c r="T23" s="231"/>
      <c r="U23" s="231"/>
      <c r="V23" s="231"/>
      <c r="W23" s="231"/>
      <c r="X23" s="231"/>
      <c r="Y23" s="231"/>
      <c r="Z23" s="56"/>
    </row>
    <row r="24" spans="1:26" ht="12.75">
      <c r="A24" s="38" t="s">
        <v>145</v>
      </c>
      <c r="B24" s="37">
        <f>K24</f>
        <v>1.8</v>
      </c>
      <c r="C24" s="37">
        <f>L24</f>
        <v>2.7</v>
      </c>
      <c r="D24" s="40">
        <f t="shared" si="2"/>
        <v>66.66666666666666</v>
      </c>
      <c r="E24" s="345" t="s">
        <v>85</v>
      </c>
      <c r="F24" s="345" t="s">
        <v>85</v>
      </c>
      <c r="G24" s="345" t="s">
        <v>85</v>
      </c>
      <c r="H24" s="345" t="s">
        <v>85</v>
      </c>
      <c r="I24" s="345" t="s">
        <v>85</v>
      </c>
      <c r="J24" s="345" t="s">
        <v>85</v>
      </c>
      <c r="K24" s="343">
        <v>1.8</v>
      </c>
      <c r="L24" s="343">
        <v>2.7</v>
      </c>
      <c r="M24" s="40">
        <f t="shared" si="3"/>
        <v>66.66666666666666</v>
      </c>
      <c r="N24" s="37"/>
      <c r="O24" s="231"/>
      <c r="P24" s="317"/>
      <c r="Q24" s="231"/>
      <c r="R24" s="232"/>
      <c r="S24" s="232"/>
      <c r="T24" s="232"/>
      <c r="U24" s="232"/>
      <c r="V24" s="232"/>
      <c r="W24" s="232"/>
      <c r="X24" s="231"/>
      <c r="Y24" s="231"/>
      <c r="Z24" s="56"/>
    </row>
    <row r="25" spans="1:26" ht="12.75">
      <c r="A25" s="38" t="s">
        <v>146</v>
      </c>
      <c r="B25" s="37">
        <f>E25+K25</f>
        <v>186.1</v>
      </c>
      <c r="C25" s="37">
        <f>F25+L25</f>
        <v>292.1</v>
      </c>
      <c r="D25" s="40">
        <f t="shared" si="2"/>
        <v>63.711057856898314</v>
      </c>
      <c r="E25" s="343">
        <v>1</v>
      </c>
      <c r="F25" s="343">
        <v>1</v>
      </c>
      <c r="G25" s="40">
        <f>E25/F25%</f>
        <v>100</v>
      </c>
      <c r="H25" s="345" t="s">
        <v>85</v>
      </c>
      <c r="I25" s="345" t="s">
        <v>85</v>
      </c>
      <c r="J25" s="345" t="s">
        <v>85</v>
      </c>
      <c r="K25" s="343">
        <v>185.1</v>
      </c>
      <c r="L25" s="343">
        <v>291.1</v>
      </c>
      <c r="M25" s="40">
        <f t="shared" si="3"/>
        <v>63.58639642734455</v>
      </c>
      <c r="N25" s="40"/>
      <c r="O25" s="231"/>
      <c r="P25" s="317"/>
      <c r="Q25" s="231"/>
      <c r="R25" s="231"/>
      <c r="S25" s="231"/>
      <c r="T25" s="231"/>
      <c r="U25" s="232"/>
      <c r="V25" s="232"/>
      <c r="W25" s="232"/>
      <c r="X25" s="231"/>
      <c r="Y25" s="231"/>
      <c r="Z25" s="56"/>
    </row>
    <row r="26" spans="1:26" ht="12.75">
      <c r="A26" s="41" t="s">
        <v>147</v>
      </c>
      <c r="B26" s="42">
        <f>E26+K26</f>
        <v>141449</v>
      </c>
      <c r="C26" s="42">
        <f>F26+L26</f>
        <v>117263.5</v>
      </c>
      <c r="D26" s="42">
        <f t="shared" si="2"/>
        <v>120.62491738691068</v>
      </c>
      <c r="E26" s="346">
        <v>136897</v>
      </c>
      <c r="F26" s="346">
        <v>112700.6</v>
      </c>
      <c r="G26" s="42">
        <f t="shared" si="4"/>
        <v>121.46962837819851</v>
      </c>
      <c r="H26" s="351" t="s">
        <v>85</v>
      </c>
      <c r="I26" s="351" t="s">
        <v>85</v>
      </c>
      <c r="J26" s="351" t="s">
        <v>85</v>
      </c>
      <c r="K26" s="346">
        <v>4552</v>
      </c>
      <c r="L26" s="346">
        <v>4562.9</v>
      </c>
      <c r="M26" s="42">
        <f t="shared" si="3"/>
        <v>99.76111683359268</v>
      </c>
      <c r="N26" s="40"/>
      <c r="O26" s="231"/>
      <c r="P26" s="317"/>
      <c r="Q26" s="231"/>
      <c r="R26" s="231"/>
      <c r="S26" s="231"/>
      <c r="T26" s="231"/>
      <c r="U26" s="232"/>
      <c r="V26" s="232"/>
      <c r="W26" s="232"/>
      <c r="X26" s="231"/>
      <c r="Y26" s="231"/>
      <c r="Z26" s="56"/>
    </row>
    <row r="27" spans="1:16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142"/>
      <c r="L27" s="142"/>
      <c r="M27" s="75"/>
      <c r="N27" s="165"/>
      <c r="O27" s="165"/>
      <c r="P27" s="165"/>
    </row>
    <row r="28" spans="2:13" ht="12.75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2:13" ht="12.75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2:13" ht="12.75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2:13" ht="12.7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spans="2:13" ht="12.75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</row>
    <row r="33" spans="2:13" ht="12.7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2:13" ht="12.7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</row>
    <row r="35" spans="2:13" ht="12.75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6" spans="2:13" ht="12.7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2:13" ht="12.7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</row>
    <row r="38" spans="2:13" ht="12.75">
      <c r="B38" s="162"/>
      <c r="C38" s="162"/>
      <c r="D38" s="162"/>
      <c r="E38" s="162"/>
      <c r="F38" s="163"/>
      <c r="G38" s="163"/>
      <c r="H38" s="162"/>
      <c r="I38" s="162"/>
      <c r="J38" s="162"/>
      <c r="K38" s="162"/>
      <c r="L38" s="162"/>
      <c r="M38" s="162"/>
    </row>
    <row r="39" spans="2:13" ht="12.7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2:13" ht="12.7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</row>
    <row r="41" spans="2:13" ht="12.75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2:13" ht="12.75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2:13" ht="12.75">
      <c r="B43" s="162"/>
      <c r="C43" s="162"/>
      <c r="D43" s="162"/>
      <c r="E43" s="163"/>
      <c r="F43" s="163"/>
      <c r="G43" s="163"/>
      <c r="H43" s="163"/>
      <c r="I43" s="163"/>
      <c r="J43" s="163"/>
      <c r="K43" s="162"/>
      <c r="L43" s="162"/>
      <c r="M43" s="162"/>
    </row>
    <row r="44" spans="2:13" ht="12.75">
      <c r="B44" s="162"/>
      <c r="C44" s="162"/>
      <c r="D44" s="162"/>
      <c r="E44" s="162"/>
      <c r="F44" s="162"/>
      <c r="G44" s="162"/>
      <c r="H44" s="163"/>
      <c r="I44" s="163"/>
      <c r="J44" s="163"/>
      <c r="K44" s="162"/>
      <c r="L44" s="162"/>
      <c r="M44" s="162"/>
    </row>
    <row r="45" spans="2:13" ht="12.75">
      <c r="B45" s="162"/>
      <c r="C45" s="162"/>
      <c r="D45" s="162"/>
      <c r="E45" s="162"/>
      <c r="F45" s="162"/>
      <c r="G45" s="162"/>
      <c r="H45" s="163"/>
      <c r="I45" s="163"/>
      <c r="J45" s="163"/>
      <c r="K45" s="162"/>
      <c r="L45" s="162"/>
      <c r="M45" s="16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fitToHeight="0" fitToWidth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G6" sqref="G6:G12"/>
    </sheetView>
  </sheetViews>
  <sheetFormatPr defaultColWidth="9.00390625" defaultRowHeight="12.75"/>
  <cols>
    <col min="1" max="1" width="22.75390625" style="174" customWidth="1"/>
    <col min="2" max="2" width="9.625" style="174" customWidth="1"/>
    <col min="3" max="3" width="9.375" style="174" customWidth="1"/>
    <col min="4" max="4" width="9.75390625" style="174" customWidth="1"/>
    <col min="5" max="5" width="8.25390625" style="174" customWidth="1"/>
    <col min="6" max="6" width="8.75390625" style="174" customWidth="1"/>
    <col min="7" max="7" width="10.375" style="174" customWidth="1"/>
    <col min="8" max="9" width="9.125" style="174" customWidth="1"/>
    <col min="10" max="10" width="10.125" style="174" customWidth="1"/>
    <col min="11" max="12" width="9.625" style="174" customWidth="1"/>
    <col min="13" max="13" width="10.375" style="174" customWidth="1"/>
    <col min="14" max="14" width="9.375" style="174" customWidth="1"/>
    <col min="15" max="16384" width="9.125" style="174" customWidth="1"/>
  </cols>
  <sheetData>
    <row r="1" spans="1:13" ht="29.25" customHeight="1">
      <c r="A1" s="434" t="s">
        <v>128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 t="s">
        <v>89</v>
      </c>
    </row>
    <row r="3" spans="1:13" ht="15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</row>
    <row r="4" spans="1:14" ht="34.5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  <c r="N4" s="221"/>
    </row>
    <row r="5" spans="1:14" ht="36.75" customHeight="1">
      <c r="A5" s="415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210</v>
      </c>
      <c r="H5" s="253" t="s">
        <v>209</v>
      </c>
      <c r="I5" s="253" t="s">
        <v>108</v>
      </c>
      <c r="J5" s="253" t="s">
        <v>210</v>
      </c>
      <c r="K5" s="253" t="s">
        <v>209</v>
      </c>
      <c r="L5" s="253" t="s">
        <v>108</v>
      </c>
      <c r="M5" s="254" t="s">
        <v>210</v>
      </c>
      <c r="N5" s="221"/>
    </row>
    <row r="6" spans="1:15" ht="12.75" customHeight="1">
      <c r="A6" s="36" t="s">
        <v>130</v>
      </c>
      <c r="B6" s="94">
        <f>E6+H6+K6</f>
        <v>2630081</v>
      </c>
      <c r="C6" s="94">
        <f>F6+I6+L6</f>
        <v>2580025</v>
      </c>
      <c r="D6" s="39">
        <f>B6/C6%</f>
        <v>101.94013623898994</v>
      </c>
      <c r="E6" s="94">
        <f>SUM(E7:E26)</f>
        <v>195567</v>
      </c>
      <c r="F6" s="94">
        <f>SUM(F7:F26)</f>
        <v>184222</v>
      </c>
      <c r="G6" s="270">
        <f>E6/F6%</f>
        <v>106.15833070968722</v>
      </c>
      <c r="H6" s="94">
        <f>SUM(H7:H26)</f>
        <v>706595</v>
      </c>
      <c r="I6" s="94">
        <f>SUM(I7:I26)</f>
        <v>679993</v>
      </c>
      <c r="J6" s="39">
        <f>H6/I6%</f>
        <v>103.91209909513773</v>
      </c>
      <c r="K6" s="94">
        <f>SUM(K7:K26)</f>
        <v>1727919</v>
      </c>
      <c r="L6" s="94">
        <f>SUM(L7:L26)</f>
        <v>1715810</v>
      </c>
      <c r="M6" s="39">
        <f>K6/L6%</f>
        <v>100.70573082101166</v>
      </c>
      <c r="N6" s="25"/>
      <c r="O6" s="143"/>
    </row>
    <row r="7" spans="1:15" ht="12.75" customHeight="1">
      <c r="A7" s="145" t="s">
        <v>103</v>
      </c>
      <c r="B7" s="94">
        <f aca="true" t="shared" si="0" ref="B7:B23">E7+H7+K7</f>
        <v>253877</v>
      </c>
      <c r="C7" s="94">
        <f aca="true" t="shared" si="1" ref="C7:C23">F7+I7+L7</f>
        <v>241787</v>
      </c>
      <c r="D7" s="39">
        <f aca="true" t="shared" si="2" ref="D7:D26">B7/C7%</f>
        <v>105.00026883165762</v>
      </c>
      <c r="E7" s="361">
        <v>815</v>
      </c>
      <c r="F7" s="361">
        <v>302</v>
      </c>
      <c r="G7" s="270" t="s">
        <v>267</v>
      </c>
      <c r="H7" s="361">
        <v>148244</v>
      </c>
      <c r="I7" s="361">
        <v>142058</v>
      </c>
      <c r="J7" s="39">
        <f aca="true" t="shared" si="3" ref="J7:J23">H7/I7%</f>
        <v>104.35455940531332</v>
      </c>
      <c r="K7" s="360">
        <v>104818</v>
      </c>
      <c r="L7" s="360">
        <v>99427</v>
      </c>
      <c r="M7" s="39">
        <f aca="true" t="shared" si="4" ref="M7:M26">K7/L7%</f>
        <v>105.42206845223129</v>
      </c>
      <c r="N7" s="25"/>
      <c r="O7" s="143"/>
    </row>
    <row r="8" spans="1:15" ht="12.75">
      <c r="A8" s="38" t="s">
        <v>131</v>
      </c>
      <c r="B8" s="94">
        <f t="shared" si="0"/>
        <v>117092</v>
      </c>
      <c r="C8" s="94">
        <f t="shared" si="1"/>
        <v>130738</v>
      </c>
      <c r="D8" s="39">
        <f t="shared" si="2"/>
        <v>89.56233076840704</v>
      </c>
      <c r="E8" s="361">
        <v>10193</v>
      </c>
      <c r="F8" s="361">
        <v>17102</v>
      </c>
      <c r="G8" s="270">
        <f aca="true" t="shared" si="5" ref="G8:G23">E8/F8%</f>
        <v>59.601216232019645</v>
      </c>
      <c r="H8" s="361">
        <v>14694</v>
      </c>
      <c r="I8" s="361">
        <v>14344</v>
      </c>
      <c r="J8" s="39">
        <f t="shared" si="3"/>
        <v>102.44004461795873</v>
      </c>
      <c r="K8" s="360">
        <v>92205</v>
      </c>
      <c r="L8" s="360">
        <v>99292</v>
      </c>
      <c r="M8" s="39">
        <f t="shared" si="4"/>
        <v>92.8624662611288</v>
      </c>
      <c r="N8" s="39"/>
      <c r="O8" s="143"/>
    </row>
    <row r="9" spans="1:15" ht="12.75">
      <c r="A9" s="38" t="s">
        <v>132</v>
      </c>
      <c r="B9" s="94">
        <f t="shared" si="0"/>
        <v>255487</v>
      </c>
      <c r="C9" s="94">
        <f t="shared" si="1"/>
        <v>251797</v>
      </c>
      <c r="D9" s="39">
        <f t="shared" si="2"/>
        <v>101.46546622874777</v>
      </c>
      <c r="E9" s="361">
        <v>47369</v>
      </c>
      <c r="F9" s="361">
        <v>45700</v>
      </c>
      <c r="G9" s="270">
        <f t="shared" si="5"/>
        <v>103.65207877461707</v>
      </c>
      <c r="H9" s="361">
        <v>44787</v>
      </c>
      <c r="I9" s="361">
        <v>42086</v>
      </c>
      <c r="J9" s="39">
        <f t="shared" si="3"/>
        <v>106.41781114860048</v>
      </c>
      <c r="K9" s="360">
        <v>163331</v>
      </c>
      <c r="L9" s="360">
        <v>164011</v>
      </c>
      <c r="M9" s="39">
        <f t="shared" si="4"/>
        <v>99.58539366262019</v>
      </c>
      <c r="N9" s="25"/>
      <c r="O9" s="143"/>
    </row>
    <row r="10" spans="1:15" ht="12.75">
      <c r="A10" s="38" t="s">
        <v>133</v>
      </c>
      <c r="B10" s="94">
        <f t="shared" si="0"/>
        <v>270438</v>
      </c>
      <c r="C10" s="94">
        <f t="shared" si="1"/>
        <v>271511</v>
      </c>
      <c r="D10" s="39">
        <f t="shared" si="2"/>
        <v>99.60480422524317</v>
      </c>
      <c r="E10" s="361">
        <v>6030</v>
      </c>
      <c r="F10" s="361">
        <v>2541</v>
      </c>
      <c r="G10" s="270" t="s">
        <v>268</v>
      </c>
      <c r="H10" s="361">
        <v>86086</v>
      </c>
      <c r="I10" s="361">
        <v>87024</v>
      </c>
      <c r="J10" s="39">
        <f t="shared" si="3"/>
        <v>98.92213642213642</v>
      </c>
      <c r="K10" s="360">
        <v>178322</v>
      </c>
      <c r="L10" s="360">
        <v>181946</v>
      </c>
      <c r="M10" s="39">
        <f t="shared" si="4"/>
        <v>98.00820023523463</v>
      </c>
      <c r="N10" s="25"/>
      <c r="O10" s="143"/>
    </row>
    <row r="11" spans="1:15" ht="12.75">
      <c r="A11" s="38" t="s">
        <v>134</v>
      </c>
      <c r="B11" s="94">
        <f t="shared" si="0"/>
        <v>17472</v>
      </c>
      <c r="C11" s="94">
        <f t="shared" si="1"/>
        <v>18079</v>
      </c>
      <c r="D11" s="39">
        <f t="shared" si="2"/>
        <v>96.64251341335252</v>
      </c>
      <c r="E11" s="361">
        <v>2</v>
      </c>
      <c r="F11" s="361">
        <v>5</v>
      </c>
      <c r="G11" s="270">
        <f t="shared" si="5"/>
        <v>40</v>
      </c>
      <c r="H11" s="361">
        <v>4695</v>
      </c>
      <c r="I11" s="361">
        <v>4743</v>
      </c>
      <c r="J11" s="39">
        <f t="shared" si="3"/>
        <v>98.98798228969007</v>
      </c>
      <c r="K11" s="360">
        <v>12775</v>
      </c>
      <c r="L11" s="360">
        <v>13331</v>
      </c>
      <c r="M11" s="39">
        <f t="shared" si="4"/>
        <v>95.8292701222714</v>
      </c>
      <c r="N11" s="25"/>
      <c r="O11" s="143"/>
    </row>
    <row r="12" spans="1:15" ht="12.75">
      <c r="A12" s="38" t="s">
        <v>135</v>
      </c>
      <c r="B12" s="94">
        <f t="shared" si="0"/>
        <v>160240</v>
      </c>
      <c r="C12" s="94">
        <f t="shared" si="1"/>
        <v>150578</v>
      </c>
      <c r="D12" s="39">
        <f t="shared" si="2"/>
        <v>106.41660800382526</v>
      </c>
      <c r="E12" s="361">
        <v>11887</v>
      </c>
      <c r="F12" s="361">
        <v>12058</v>
      </c>
      <c r="G12" s="270">
        <f t="shared" si="5"/>
        <v>98.58185437054237</v>
      </c>
      <c r="H12" s="361">
        <v>67460</v>
      </c>
      <c r="I12" s="361">
        <v>61600</v>
      </c>
      <c r="J12" s="39">
        <f t="shared" si="3"/>
        <v>109.51298701298701</v>
      </c>
      <c r="K12" s="360">
        <v>80893</v>
      </c>
      <c r="L12" s="360">
        <v>76920</v>
      </c>
      <c r="M12" s="39">
        <f t="shared" si="4"/>
        <v>105.16510660426417</v>
      </c>
      <c r="N12" s="25"/>
      <c r="O12" s="143"/>
    </row>
    <row r="13" spans="1:15" ht="12.75">
      <c r="A13" s="38" t="s">
        <v>136</v>
      </c>
      <c r="B13" s="94">
        <f t="shared" si="0"/>
        <v>125836</v>
      </c>
      <c r="C13" s="94">
        <f t="shared" si="1"/>
        <v>124819</v>
      </c>
      <c r="D13" s="39">
        <f t="shared" si="2"/>
        <v>100.81477980115207</v>
      </c>
      <c r="E13" s="361">
        <v>5021</v>
      </c>
      <c r="F13" s="361">
        <v>9266</v>
      </c>
      <c r="G13" s="39">
        <f t="shared" si="5"/>
        <v>54.18735160802936</v>
      </c>
      <c r="H13" s="361">
        <v>38083</v>
      </c>
      <c r="I13" s="361">
        <v>37166</v>
      </c>
      <c r="J13" s="39">
        <f t="shared" si="3"/>
        <v>102.46730883065166</v>
      </c>
      <c r="K13" s="360">
        <v>82732</v>
      </c>
      <c r="L13" s="360">
        <v>78387</v>
      </c>
      <c r="M13" s="39">
        <f t="shared" si="4"/>
        <v>105.54301095844974</v>
      </c>
      <c r="N13" s="25"/>
      <c r="O13" s="143"/>
    </row>
    <row r="14" spans="1:15" ht="12.75">
      <c r="A14" s="38" t="s">
        <v>104</v>
      </c>
      <c r="B14" s="94">
        <f t="shared" si="0"/>
        <v>189653</v>
      </c>
      <c r="C14" s="94">
        <f t="shared" si="1"/>
        <v>186066</v>
      </c>
      <c r="D14" s="39">
        <f t="shared" si="2"/>
        <v>101.92781056184364</v>
      </c>
      <c r="E14" s="361">
        <v>1302</v>
      </c>
      <c r="F14" s="361">
        <v>698</v>
      </c>
      <c r="G14" s="39">
        <f t="shared" si="5"/>
        <v>186.53295128939826</v>
      </c>
      <c r="H14" s="361">
        <v>65523</v>
      </c>
      <c r="I14" s="361">
        <v>65509</v>
      </c>
      <c r="J14" s="39">
        <f t="shared" si="3"/>
        <v>100.02137110931322</v>
      </c>
      <c r="K14" s="360">
        <v>122828</v>
      </c>
      <c r="L14" s="360">
        <v>119859</v>
      </c>
      <c r="M14" s="39">
        <f t="shared" si="4"/>
        <v>102.47707723241476</v>
      </c>
      <c r="N14" s="25"/>
      <c r="O14" s="143"/>
    </row>
    <row r="15" spans="1:15" ht="12.75">
      <c r="A15" s="38" t="s">
        <v>137</v>
      </c>
      <c r="B15" s="94">
        <f t="shared" si="0"/>
        <v>172887</v>
      </c>
      <c r="C15" s="94">
        <f t="shared" si="1"/>
        <v>165516</v>
      </c>
      <c r="D15" s="39">
        <f t="shared" si="2"/>
        <v>104.45334590009425</v>
      </c>
      <c r="E15" s="361">
        <v>9082</v>
      </c>
      <c r="F15" s="361">
        <v>10543</v>
      </c>
      <c r="G15" s="39">
        <f t="shared" si="5"/>
        <v>86.1424641942521</v>
      </c>
      <c r="H15" s="361">
        <v>58866</v>
      </c>
      <c r="I15" s="361">
        <v>50356</v>
      </c>
      <c r="J15" s="39">
        <f t="shared" si="3"/>
        <v>116.89967431884979</v>
      </c>
      <c r="K15" s="360">
        <v>104939</v>
      </c>
      <c r="L15" s="360">
        <v>104617</v>
      </c>
      <c r="M15" s="39">
        <f t="shared" si="4"/>
        <v>100.30778936501716</v>
      </c>
      <c r="N15" s="25"/>
      <c r="O15" s="143"/>
    </row>
    <row r="16" spans="1:15" ht="14.25" customHeight="1">
      <c r="A16" s="38" t="s">
        <v>138</v>
      </c>
      <c r="B16" s="94">
        <f t="shared" si="0"/>
        <v>102648</v>
      </c>
      <c r="C16" s="94">
        <f t="shared" si="1"/>
        <v>100464</v>
      </c>
      <c r="D16" s="39">
        <f t="shared" si="2"/>
        <v>102.17391304347827</v>
      </c>
      <c r="E16" s="361">
        <v>14015</v>
      </c>
      <c r="F16" s="361">
        <v>14584</v>
      </c>
      <c r="G16" s="39">
        <f t="shared" si="5"/>
        <v>96.09846407021394</v>
      </c>
      <c r="H16" s="361">
        <v>4190</v>
      </c>
      <c r="I16" s="361">
        <v>4051</v>
      </c>
      <c r="J16" s="39">
        <f t="shared" si="3"/>
        <v>103.43125154282893</v>
      </c>
      <c r="K16" s="360">
        <v>84443</v>
      </c>
      <c r="L16" s="360">
        <v>81829</v>
      </c>
      <c r="M16" s="39">
        <f t="shared" si="4"/>
        <v>103.1944665094282</v>
      </c>
      <c r="N16" s="25"/>
      <c r="O16" s="143"/>
    </row>
    <row r="17" spans="1:15" ht="14.25" customHeight="1">
      <c r="A17" s="38" t="s">
        <v>139</v>
      </c>
      <c r="B17" s="94">
        <f t="shared" si="0"/>
        <v>59553</v>
      </c>
      <c r="C17" s="94">
        <f t="shared" si="1"/>
        <v>58970</v>
      </c>
      <c r="D17" s="39">
        <f t="shared" si="2"/>
        <v>100.98863829065625</v>
      </c>
      <c r="E17" s="361">
        <v>1416</v>
      </c>
      <c r="F17" s="361">
        <v>1704</v>
      </c>
      <c r="G17" s="39">
        <f t="shared" si="5"/>
        <v>83.09859154929578</v>
      </c>
      <c r="H17" s="361">
        <v>5709</v>
      </c>
      <c r="I17" s="361">
        <v>5389</v>
      </c>
      <c r="J17" s="39">
        <f t="shared" si="3"/>
        <v>105.93802189645574</v>
      </c>
      <c r="K17" s="360">
        <v>52428</v>
      </c>
      <c r="L17" s="360">
        <v>51877</v>
      </c>
      <c r="M17" s="39">
        <f t="shared" si="4"/>
        <v>101.06212772519613</v>
      </c>
      <c r="N17" s="25"/>
      <c r="O17" s="143"/>
    </row>
    <row r="18" spans="1:15" ht="14.25" customHeight="1">
      <c r="A18" s="38" t="s">
        <v>140</v>
      </c>
      <c r="B18" s="94">
        <f t="shared" si="0"/>
        <v>16553</v>
      </c>
      <c r="C18" s="94">
        <f t="shared" si="1"/>
        <v>16842</v>
      </c>
      <c r="D18" s="39">
        <f t="shared" si="2"/>
        <v>98.2840517753236</v>
      </c>
      <c r="E18" s="361">
        <v>61</v>
      </c>
      <c r="F18" s="361">
        <v>79</v>
      </c>
      <c r="G18" s="39">
        <f t="shared" si="5"/>
        <v>77.21518987341771</v>
      </c>
      <c r="H18" s="361">
        <v>4626</v>
      </c>
      <c r="I18" s="361">
        <v>4495</v>
      </c>
      <c r="J18" s="39">
        <f t="shared" si="3"/>
        <v>102.9143492769744</v>
      </c>
      <c r="K18" s="360">
        <v>11866</v>
      </c>
      <c r="L18" s="360">
        <v>12268</v>
      </c>
      <c r="M18" s="39">
        <f t="shared" si="4"/>
        <v>96.72318226279752</v>
      </c>
      <c r="N18" s="25"/>
      <c r="O18" s="143"/>
    </row>
    <row r="19" spans="1:15" ht="14.25" customHeight="1">
      <c r="A19" s="38" t="s">
        <v>141</v>
      </c>
      <c r="B19" s="94">
        <f t="shared" si="0"/>
        <v>161060</v>
      </c>
      <c r="C19" s="94">
        <f t="shared" si="1"/>
        <v>151826</v>
      </c>
      <c r="D19" s="39">
        <f t="shared" si="2"/>
        <v>106.08196224625559</v>
      </c>
      <c r="E19" s="361">
        <v>25490</v>
      </c>
      <c r="F19" s="361">
        <v>19192</v>
      </c>
      <c r="G19" s="39">
        <f t="shared" si="5"/>
        <v>132.81575656523552</v>
      </c>
      <c r="H19" s="361">
        <v>50381</v>
      </c>
      <c r="I19" s="361">
        <v>49273</v>
      </c>
      <c r="J19" s="39">
        <f t="shared" si="3"/>
        <v>102.24869604042782</v>
      </c>
      <c r="K19" s="360">
        <v>85189</v>
      </c>
      <c r="L19" s="360">
        <v>83361</v>
      </c>
      <c r="M19" s="39">
        <f t="shared" si="4"/>
        <v>102.19287196650711</v>
      </c>
      <c r="N19" s="25"/>
      <c r="O19" s="143"/>
    </row>
    <row r="20" spans="1:15" ht="14.25" customHeight="1">
      <c r="A20" s="38" t="s">
        <v>142</v>
      </c>
      <c r="B20" s="94">
        <f t="shared" si="0"/>
        <v>127717</v>
      </c>
      <c r="C20" s="94">
        <f t="shared" si="1"/>
        <v>131585</v>
      </c>
      <c r="D20" s="39">
        <f t="shared" si="2"/>
        <v>97.06045521905993</v>
      </c>
      <c r="E20" s="361">
        <v>1462</v>
      </c>
      <c r="F20" s="361">
        <v>1709</v>
      </c>
      <c r="G20" s="39">
        <f t="shared" si="5"/>
        <v>85.5471035693388</v>
      </c>
      <c r="H20" s="361">
        <v>17164</v>
      </c>
      <c r="I20" s="361">
        <v>17014</v>
      </c>
      <c r="J20" s="39">
        <f t="shared" si="3"/>
        <v>100.88162689549783</v>
      </c>
      <c r="K20" s="360">
        <v>109091</v>
      </c>
      <c r="L20" s="360">
        <v>112862</v>
      </c>
      <c r="M20" s="39">
        <f t="shared" si="4"/>
        <v>96.65875139550957</v>
      </c>
      <c r="N20" s="25"/>
      <c r="O20" s="143"/>
    </row>
    <row r="21" spans="1:15" ht="14.25" customHeight="1">
      <c r="A21" s="38" t="s">
        <v>143</v>
      </c>
      <c r="B21" s="94">
        <f t="shared" si="0"/>
        <v>359128</v>
      </c>
      <c r="C21" s="94">
        <f t="shared" si="1"/>
        <v>343205</v>
      </c>
      <c r="D21" s="39">
        <f t="shared" si="2"/>
        <v>104.63950117276846</v>
      </c>
      <c r="E21" s="361">
        <v>58575</v>
      </c>
      <c r="F21" s="361">
        <v>47054</v>
      </c>
      <c r="G21" s="39">
        <f t="shared" si="5"/>
        <v>124.48463467505418</v>
      </c>
      <c r="H21" s="361">
        <v>16172</v>
      </c>
      <c r="I21" s="361">
        <v>15039</v>
      </c>
      <c r="J21" s="39">
        <f t="shared" si="3"/>
        <v>107.5337455947869</v>
      </c>
      <c r="K21" s="360">
        <v>284381</v>
      </c>
      <c r="L21" s="360">
        <v>281112</v>
      </c>
      <c r="M21" s="39">
        <f t="shared" si="4"/>
        <v>101.1628816983978</v>
      </c>
      <c r="N21" s="25"/>
      <c r="O21" s="143"/>
    </row>
    <row r="22" spans="1:15" ht="14.25" customHeight="1">
      <c r="A22" s="145" t="s">
        <v>105</v>
      </c>
      <c r="B22" s="94">
        <f t="shared" si="0"/>
        <v>67778</v>
      </c>
      <c r="C22" s="94">
        <f t="shared" si="1"/>
        <v>67627</v>
      </c>
      <c r="D22" s="39">
        <f t="shared" si="2"/>
        <v>100.22328359974567</v>
      </c>
      <c r="E22" s="361">
        <v>499</v>
      </c>
      <c r="F22" s="361">
        <v>414</v>
      </c>
      <c r="G22" s="39">
        <f t="shared" si="5"/>
        <v>120.53140096618358</v>
      </c>
      <c r="H22" s="361">
        <v>31613</v>
      </c>
      <c r="I22" s="361">
        <v>31559</v>
      </c>
      <c r="J22" s="39">
        <f t="shared" si="3"/>
        <v>100.17110808327261</v>
      </c>
      <c r="K22" s="360">
        <v>35666</v>
      </c>
      <c r="L22" s="360">
        <v>35654</v>
      </c>
      <c r="M22" s="39">
        <f t="shared" si="4"/>
        <v>100.03365681269983</v>
      </c>
      <c r="N22" s="25"/>
      <c r="O22" s="143"/>
    </row>
    <row r="23" spans="1:15" ht="14.25" customHeight="1">
      <c r="A23" s="38" t="s">
        <v>144</v>
      </c>
      <c r="B23" s="94">
        <f t="shared" si="0"/>
        <v>159833</v>
      </c>
      <c r="C23" s="94">
        <f t="shared" si="1"/>
        <v>155183</v>
      </c>
      <c r="D23" s="39">
        <f t="shared" si="2"/>
        <v>102.99646224135377</v>
      </c>
      <c r="E23" s="361">
        <v>2348</v>
      </c>
      <c r="F23" s="361">
        <v>1271</v>
      </c>
      <c r="G23" s="39">
        <f t="shared" si="5"/>
        <v>184.73642800944137</v>
      </c>
      <c r="H23" s="361">
        <v>45701</v>
      </c>
      <c r="I23" s="361">
        <v>45674</v>
      </c>
      <c r="J23" s="39">
        <f t="shared" si="3"/>
        <v>100.05911459473661</v>
      </c>
      <c r="K23" s="360">
        <v>111784</v>
      </c>
      <c r="L23" s="360">
        <v>108238</v>
      </c>
      <c r="M23" s="39">
        <f t="shared" si="4"/>
        <v>103.27611374933016</v>
      </c>
      <c r="N23" s="25"/>
      <c r="O23" s="143"/>
    </row>
    <row r="24" spans="1:16" ht="12.75">
      <c r="A24" s="38" t="s">
        <v>145</v>
      </c>
      <c r="B24" s="94">
        <f>K24</f>
        <v>106</v>
      </c>
      <c r="C24" s="94">
        <f>L24</f>
        <v>120</v>
      </c>
      <c r="D24" s="39">
        <f t="shared" si="2"/>
        <v>88.33333333333334</v>
      </c>
      <c r="E24" s="354" t="s">
        <v>85</v>
      </c>
      <c r="F24" s="354" t="s">
        <v>85</v>
      </c>
      <c r="G24" s="354" t="s">
        <v>85</v>
      </c>
      <c r="H24" s="354" t="s">
        <v>85</v>
      </c>
      <c r="I24" s="354" t="s">
        <v>85</v>
      </c>
      <c r="J24" s="354" t="s">
        <v>85</v>
      </c>
      <c r="K24" s="360">
        <v>106</v>
      </c>
      <c r="L24" s="360">
        <v>120</v>
      </c>
      <c r="M24" s="39">
        <f t="shared" si="4"/>
        <v>88.33333333333334</v>
      </c>
      <c r="N24" s="25"/>
      <c r="O24" s="143"/>
      <c r="P24" s="221"/>
    </row>
    <row r="25" spans="1:16" ht="12.75">
      <c r="A25" s="38" t="s">
        <v>146</v>
      </c>
      <c r="B25" s="94">
        <f>K25</f>
        <v>31</v>
      </c>
      <c r="C25" s="94">
        <f>L25</f>
        <v>239</v>
      </c>
      <c r="D25" s="39">
        <f t="shared" si="2"/>
        <v>12.970711297071128</v>
      </c>
      <c r="E25" s="354" t="s">
        <v>85</v>
      </c>
      <c r="F25" s="354" t="s">
        <v>85</v>
      </c>
      <c r="G25" s="354" t="s">
        <v>85</v>
      </c>
      <c r="H25" s="354" t="s">
        <v>85</v>
      </c>
      <c r="I25" s="354" t="s">
        <v>85</v>
      </c>
      <c r="J25" s="354" t="s">
        <v>85</v>
      </c>
      <c r="K25" s="360">
        <v>31</v>
      </c>
      <c r="L25" s="360">
        <v>239</v>
      </c>
      <c r="M25" s="39">
        <f>K25/L25%</f>
        <v>12.970711297071128</v>
      </c>
      <c r="N25" s="25"/>
      <c r="O25" s="143"/>
      <c r="P25" s="221"/>
    </row>
    <row r="26" spans="1:16" ht="12.75">
      <c r="A26" s="41" t="s">
        <v>147</v>
      </c>
      <c r="B26" s="283">
        <f>H26+K26</f>
        <v>12692</v>
      </c>
      <c r="C26" s="283">
        <f>I26+L26</f>
        <v>13073</v>
      </c>
      <c r="D26" s="43">
        <f t="shared" si="2"/>
        <v>97.08559626711543</v>
      </c>
      <c r="E26" s="362" t="s">
        <v>85</v>
      </c>
      <c r="F26" s="362" t="s">
        <v>85</v>
      </c>
      <c r="G26" s="362" t="s">
        <v>85</v>
      </c>
      <c r="H26" s="363">
        <v>2601</v>
      </c>
      <c r="I26" s="363">
        <v>2613</v>
      </c>
      <c r="J26" s="43">
        <f>H26/I26%</f>
        <v>99.54075774971298</v>
      </c>
      <c r="K26" s="364">
        <v>10091</v>
      </c>
      <c r="L26" s="364">
        <v>10460</v>
      </c>
      <c r="M26" s="43">
        <f t="shared" si="4"/>
        <v>96.47227533460804</v>
      </c>
      <c r="N26" s="25"/>
      <c r="O26" s="143"/>
      <c r="P26" s="221"/>
    </row>
    <row r="27" spans="1:16" ht="12.7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142"/>
      <c r="L27" s="142"/>
      <c r="M27" s="222"/>
      <c r="O27" s="223"/>
      <c r="P27" s="221"/>
    </row>
    <row r="28" spans="1:13" ht="12.75">
      <c r="A28" s="224"/>
      <c r="B28" s="168"/>
      <c r="C28" s="168"/>
      <c r="D28" s="162"/>
      <c r="E28" s="168"/>
      <c r="F28" s="168"/>
      <c r="G28" s="162"/>
      <c r="H28" s="168"/>
      <c r="I28" s="168"/>
      <c r="J28" s="162"/>
      <c r="K28" s="168"/>
      <c r="L28" s="168"/>
      <c r="M28" s="162"/>
    </row>
    <row r="29" spans="1:13" ht="12.75">
      <c r="A29" s="224"/>
      <c r="B29" s="168"/>
      <c r="C29" s="163"/>
      <c r="D29" s="162"/>
      <c r="E29" s="168"/>
      <c r="F29" s="163"/>
      <c r="G29" s="162"/>
      <c r="H29" s="168"/>
      <c r="I29" s="163"/>
      <c r="J29" s="162"/>
      <c r="K29" s="168"/>
      <c r="L29" s="163"/>
      <c r="M29" s="162"/>
    </row>
    <row r="30" spans="1:13" ht="12.75">
      <c r="A30" s="224"/>
      <c r="B30" s="168"/>
      <c r="C30" s="168"/>
      <c r="D30" s="162"/>
      <c r="E30" s="168"/>
      <c r="F30" s="168"/>
      <c r="G30" s="162"/>
      <c r="H30" s="168"/>
      <c r="I30" s="168"/>
      <c r="J30" s="162"/>
      <c r="K30" s="168"/>
      <c r="L30" s="168"/>
      <c r="M30" s="162"/>
    </row>
    <row r="31" spans="1:13" ht="12.75">
      <c r="A31" s="224"/>
      <c r="B31" s="168"/>
      <c r="C31" s="168"/>
      <c r="D31" s="162"/>
      <c r="E31" s="168"/>
      <c r="F31" s="168"/>
      <c r="G31" s="162"/>
      <c r="H31" s="168"/>
      <c r="I31" s="168"/>
      <c r="J31" s="162"/>
      <c r="K31" s="168"/>
      <c r="L31" s="168"/>
      <c r="M31" s="162"/>
    </row>
    <row r="32" spans="1:13" ht="12.75">
      <c r="A32" s="224"/>
      <c r="B32" s="168"/>
      <c r="C32" s="168"/>
      <c r="D32" s="162"/>
      <c r="E32" s="168"/>
      <c r="F32" s="168"/>
      <c r="G32" s="162"/>
      <c r="H32" s="168"/>
      <c r="I32" s="168"/>
      <c r="J32" s="162"/>
      <c r="K32" s="168"/>
      <c r="L32" s="168"/>
      <c r="M32" s="162"/>
    </row>
    <row r="33" spans="1:13" ht="12.75">
      <c r="A33" s="224"/>
      <c r="B33" s="168"/>
      <c r="C33" s="168"/>
      <c r="D33" s="162"/>
      <c r="E33" s="168"/>
      <c r="F33" s="168"/>
      <c r="G33" s="162"/>
      <c r="H33" s="168"/>
      <c r="I33" s="168"/>
      <c r="J33" s="162"/>
      <c r="K33" s="168"/>
      <c r="L33" s="168"/>
      <c r="M33" s="162"/>
    </row>
    <row r="34" spans="1:13" ht="12.75">
      <c r="A34" s="224"/>
      <c r="B34" s="168"/>
      <c r="C34" s="168"/>
      <c r="D34" s="162"/>
      <c r="E34" s="168"/>
      <c r="F34" s="168"/>
      <c r="G34" s="162"/>
      <c r="H34" s="168"/>
      <c r="I34" s="168"/>
      <c r="J34" s="162"/>
      <c r="K34" s="168"/>
      <c r="L34" s="168"/>
      <c r="M34" s="162"/>
    </row>
    <row r="35" spans="1:13" ht="12.75">
      <c r="A35" s="224"/>
      <c r="B35" s="168"/>
      <c r="C35" s="168"/>
      <c r="D35" s="162"/>
      <c r="E35" s="168"/>
      <c r="F35" s="168"/>
      <c r="G35" s="162"/>
      <c r="H35" s="168"/>
      <c r="I35" s="168"/>
      <c r="J35" s="162"/>
      <c r="K35" s="168"/>
      <c r="L35" s="168"/>
      <c r="M35" s="162"/>
    </row>
    <row r="36" spans="1:13" ht="12.75">
      <c r="A36" s="224"/>
      <c r="B36" s="168"/>
      <c r="C36" s="163"/>
      <c r="D36" s="162"/>
      <c r="E36" s="168"/>
      <c r="F36" s="163"/>
      <c r="G36" s="162"/>
      <c r="H36" s="168"/>
      <c r="I36" s="163"/>
      <c r="J36" s="162"/>
      <c r="K36" s="168"/>
      <c r="L36" s="163"/>
      <c r="M36" s="162"/>
    </row>
    <row r="37" spans="1:13" ht="12.75">
      <c r="A37" s="224"/>
      <c r="B37" s="168"/>
      <c r="C37" s="168"/>
      <c r="D37" s="162"/>
      <c r="E37" s="168"/>
      <c r="F37" s="168"/>
      <c r="G37" s="162"/>
      <c r="H37" s="168"/>
      <c r="I37" s="168"/>
      <c r="J37" s="162"/>
      <c r="K37" s="168"/>
      <c r="L37" s="168"/>
      <c r="M37" s="162"/>
    </row>
    <row r="38" spans="1:13" ht="12.75">
      <c r="A38" s="224"/>
      <c r="B38" s="168"/>
      <c r="C38" s="168"/>
      <c r="D38" s="162"/>
      <c r="E38" s="168"/>
      <c r="F38" s="168"/>
      <c r="G38" s="162"/>
      <c r="H38" s="168"/>
      <c r="I38" s="168"/>
      <c r="J38" s="162"/>
      <c r="K38" s="168"/>
      <c r="L38" s="168"/>
      <c r="M38" s="162"/>
    </row>
    <row r="39" spans="1:13" ht="12.75">
      <c r="A39" s="224"/>
      <c r="B39" s="168"/>
      <c r="C39" s="168"/>
      <c r="D39" s="162"/>
      <c r="E39" s="168"/>
      <c r="F39" s="168"/>
      <c r="G39" s="162"/>
      <c r="H39" s="168"/>
      <c r="I39" s="168"/>
      <c r="J39" s="162"/>
      <c r="K39" s="168"/>
      <c r="L39" s="168"/>
      <c r="M39" s="162"/>
    </row>
    <row r="40" spans="1:13" ht="12.75">
      <c r="A40" s="224"/>
      <c r="B40" s="168"/>
      <c r="C40" s="168"/>
      <c r="D40" s="162"/>
      <c r="E40" s="168"/>
      <c r="F40" s="168"/>
      <c r="G40" s="162"/>
      <c r="H40" s="168"/>
      <c r="I40" s="168"/>
      <c r="J40" s="162"/>
      <c r="K40" s="168"/>
      <c r="L40" s="168"/>
      <c r="M40" s="162"/>
    </row>
    <row r="41" spans="1:13" ht="12.75">
      <c r="A41" s="224"/>
      <c r="B41" s="168"/>
      <c r="C41" s="168"/>
      <c r="D41" s="162"/>
      <c r="E41" s="168"/>
      <c r="F41" s="168"/>
      <c r="G41" s="162"/>
      <c r="H41" s="168"/>
      <c r="I41" s="168"/>
      <c r="J41" s="162"/>
      <c r="K41" s="168"/>
      <c r="L41" s="168"/>
      <c r="M41" s="162"/>
    </row>
    <row r="42" spans="1:13" ht="12.75">
      <c r="A42" s="224"/>
      <c r="B42" s="168"/>
      <c r="C42" s="168"/>
      <c r="D42" s="162"/>
      <c r="E42" s="168"/>
      <c r="F42" s="168"/>
      <c r="G42" s="162"/>
      <c r="H42" s="168"/>
      <c r="I42" s="168"/>
      <c r="J42" s="162"/>
      <c r="K42" s="168"/>
      <c r="L42" s="168"/>
      <c r="M42" s="162"/>
    </row>
    <row r="43" spans="1:13" ht="12.75">
      <c r="A43" s="224"/>
      <c r="B43" s="168"/>
      <c r="C43" s="168"/>
      <c r="D43" s="162"/>
      <c r="E43" s="168"/>
      <c r="F43" s="168"/>
      <c r="G43" s="162"/>
      <c r="H43" s="168"/>
      <c r="I43" s="168"/>
      <c r="J43" s="162"/>
      <c r="K43" s="168"/>
      <c r="L43" s="168"/>
      <c r="M43" s="162"/>
    </row>
    <row r="44" spans="1:13" ht="12.75">
      <c r="A44" s="224"/>
      <c r="B44" s="168"/>
      <c r="C44" s="163"/>
      <c r="D44" s="162"/>
      <c r="E44" s="168"/>
      <c r="F44" s="163"/>
      <c r="G44" s="162"/>
      <c r="H44" s="168"/>
      <c r="I44" s="163"/>
      <c r="J44" s="162"/>
      <c r="K44" s="168"/>
      <c r="L44" s="163"/>
      <c r="M44" s="162"/>
    </row>
    <row r="45" spans="1:13" ht="12.75">
      <c r="A45" s="224"/>
      <c r="B45" s="168"/>
      <c r="C45" s="168"/>
      <c r="D45" s="162"/>
      <c r="E45" s="168"/>
      <c r="F45" s="168"/>
      <c r="G45" s="162"/>
      <c r="H45" s="168"/>
      <c r="I45" s="168"/>
      <c r="J45" s="162"/>
      <c r="K45" s="168"/>
      <c r="L45" s="168"/>
      <c r="M45" s="162"/>
    </row>
    <row r="46" spans="1:13" ht="12.75">
      <c r="A46" s="224"/>
      <c r="B46" s="168"/>
      <c r="C46" s="168"/>
      <c r="D46" s="162"/>
      <c r="E46" s="163"/>
      <c r="F46" s="163"/>
      <c r="G46" s="163"/>
      <c r="H46" s="163"/>
      <c r="I46" s="168"/>
      <c r="J46" s="163"/>
      <c r="K46" s="168"/>
      <c r="L46" s="168"/>
      <c r="M46" s="162"/>
    </row>
    <row r="47" spans="1:13" ht="12.75">
      <c r="A47" s="224"/>
      <c r="B47" s="168"/>
      <c r="C47" s="168"/>
      <c r="D47" s="162"/>
      <c r="E47" s="163"/>
      <c r="F47" s="163"/>
      <c r="G47" s="163"/>
      <c r="H47" s="163"/>
      <c r="I47" s="163"/>
      <c r="J47" s="163"/>
      <c r="K47" s="168"/>
      <c r="L47" s="168"/>
      <c r="M47" s="162"/>
    </row>
    <row r="48" spans="1:13" ht="12.75">
      <c r="A48" s="224"/>
      <c r="B48" s="168"/>
      <c r="C48" s="168"/>
      <c r="D48" s="162"/>
      <c r="E48" s="163"/>
      <c r="F48" s="163"/>
      <c r="G48" s="163"/>
      <c r="H48" s="168"/>
      <c r="I48" s="168"/>
      <c r="J48" s="162"/>
      <c r="K48" s="168"/>
      <c r="L48" s="168"/>
      <c r="M48" s="16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fitToHeight="0" fitToWidth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G10" sqref="G10:G14"/>
    </sheetView>
  </sheetViews>
  <sheetFormatPr defaultColWidth="9.00390625" defaultRowHeight="12.75"/>
  <cols>
    <col min="1" max="1" width="21.75390625" style="169" customWidth="1"/>
    <col min="2" max="2" width="9.75390625" style="169" customWidth="1"/>
    <col min="3" max="3" width="9.625" style="169" customWidth="1"/>
    <col min="4" max="4" width="9.375" style="169" customWidth="1"/>
    <col min="5" max="6" width="8.875" style="169" customWidth="1"/>
    <col min="7" max="7" width="10.125" style="169" customWidth="1"/>
    <col min="8" max="8" width="9.875" style="169" customWidth="1"/>
    <col min="9" max="9" width="9.75390625" style="169" customWidth="1"/>
    <col min="10" max="10" width="10.625" style="169" customWidth="1"/>
    <col min="11" max="12" width="9.75390625" style="169" customWidth="1"/>
    <col min="13" max="13" width="9.625" style="169" customWidth="1"/>
    <col min="14" max="16384" width="9.125" style="169" customWidth="1"/>
  </cols>
  <sheetData>
    <row r="1" spans="1:13" ht="29.25" customHeight="1">
      <c r="A1" s="435" t="s">
        <v>129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 t="s">
        <v>89</v>
      </c>
    </row>
    <row r="3" spans="1:13" ht="14.25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</row>
    <row r="4" spans="1:13" ht="27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</row>
    <row r="5" spans="1:13" ht="36" customHeight="1">
      <c r="A5" s="415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210</v>
      </c>
      <c r="H5" s="253" t="s">
        <v>209</v>
      </c>
      <c r="I5" s="253" t="s">
        <v>108</v>
      </c>
      <c r="J5" s="253" t="s">
        <v>210</v>
      </c>
      <c r="K5" s="253" t="s">
        <v>209</v>
      </c>
      <c r="L5" s="253" t="s">
        <v>108</v>
      </c>
      <c r="M5" s="254" t="s">
        <v>210</v>
      </c>
    </row>
    <row r="6" spans="1:21" ht="12.75">
      <c r="A6" s="36" t="s">
        <v>130</v>
      </c>
      <c r="B6" s="94">
        <f>E6+H6+K6</f>
        <v>5922701</v>
      </c>
      <c r="C6" s="94">
        <f>F6+I6+L6</f>
        <v>5842345</v>
      </c>
      <c r="D6" s="39">
        <f>B6/C6%</f>
        <v>101.37540662182737</v>
      </c>
      <c r="E6" s="94">
        <f>SUM(E7:E26)</f>
        <v>106510</v>
      </c>
      <c r="F6" s="94">
        <f>SUM(F7:F26)</f>
        <v>78905</v>
      </c>
      <c r="G6" s="39">
        <f>E6/F6%</f>
        <v>134.9851086749889</v>
      </c>
      <c r="H6" s="94">
        <f>SUM(H7:H26)</f>
        <v>1566086</v>
      </c>
      <c r="I6" s="94">
        <f>SUM(I7:I26)</f>
        <v>1514478</v>
      </c>
      <c r="J6" s="39">
        <f aca="true" t="shared" si="0" ref="J6:J26">H6/I6%</f>
        <v>103.40764276536206</v>
      </c>
      <c r="K6" s="94">
        <f>SUM(K7:K26)</f>
        <v>4250105</v>
      </c>
      <c r="L6" s="94">
        <f>SUM(L7:L26)</f>
        <v>4248962</v>
      </c>
      <c r="M6" s="39">
        <f aca="true" t="shared" si="1" ref="M6:M26">K6/L6%</f>
        <v>100.02690068774443</v>
      </c>
      <c r="N6" s="365"/>
      <c r="O6" s="56"/>
      <c r="P6" s="76"/>
      <c r="Q6" s="76"/>
      <c r="R6" s="56"/>
      <c r="S6" s="76"/>
      <c r="T6" s="76"/>
      <c r="U6" s="56"/>
    </row>
    <row r="7" spans="1:21" ht="12.75">
      <c r="A7" s="145" t="s">
        <v>103</v>
      </c>
      <c r="B7" s="94">
        <f>E7+H7+K7</f>
        <v>446152</v>
      </c>
      <c r="C7" s="94">
        <f>F7+I7+L7</f>
        <v>432326</v>
      </c>
      <c r="D7" s="39">
        <f aca="true" t="shared" si="2" ref="D7:D26">B7/C7%</f>
        <v>103.1980496199627</v>
      </c>
      <c r="E7" s="360">
        <v>1947</v>
      </c>
      <c r="F7" s="360">
        <v>1767</v>
      </c>
      <c r="G7" s="39">
        <f>E7/F7%</f>
        <v>110.18675721561968</v>
      </c>
      <c r="H7" s="360">
        <v>264570</v>
      </c>
      <c r="I7" s="360">
        <v>257601</v>
      </c>
      <c r="J7" s="39">
        <f t="shared" si="0"/>
        <v>102.70534664073509</v>
      </c>
      <c r="K7" s="360">
        <v>179635</v>
      </c>
      <c r="L7" s="360">
        <v>172958</v>
      </c>
      <c r="M7" s="39">
        <f t="shared" si="1"/>
        <v>103.86047479734965</v>
      </c>
      <c r="N7" s="365"/>
      <c r="O7" s="56"/>
      <c r="P7" s="76"/>
      <c r="Q7" s="76"/>
      <c r="R7" s="56"/>
      <c r="S7" s="76"/>
      <c r="T7" s="76"/>
      <c r="U7" s="56"/>
    </row>
    <row r="8" spans="1:21" ht="12.75">
      <c r="A8" s="38" t="s">
        <v>131</v>
      </c>
      <c r="B8" s="94">
        <f aca="true" t="shared" si="3" ref="B8:B23">E8+H8+K8</f>
        <v>140319</v>
      </c>
      <c r="C8" s="94">
        <f aca="true" t="shared" si="4" ref="C8:C23">F8+I8+L8</f>
        <v>139235</v>
      </c>
      <c r="D8" s="39">
        <f t="shared" si="2"/>
        <v>100.77853987862248</v>
      </c>
      <c r="E8" s="360">
        <v>2759</v>
      </c>
      <c r="F8" s="360">
        <v>1498</v>
      </c>
      <c r="G8" s="39">
        <f aca="true" t="shared" si="5" ref="G8:G23">E8/F8%</f>
        <v>184.17890520694257</v>
      </c>
      <c r="H8" s="360">
        <v>14809</v>
      </c>
      <c r="I8" s="360">
        <v>14346</v>
      </c>
      <c r="J8" s="39">
        <f t="shared" si="0"/>
        <v>103.22738045448207</v>
      </c>
      <c r="K8" s="360">
        <v>122751</v>
      </c>
      <c r="L8" s="360">
        <v>123391</v>
      </c>
      <c r="M8" s="39">
        <f t="shared" si="1"/>
        <v>99.48132359734502</v>
      </c>
      <c r="N8" s="365"/>
      <c r="O8" s="56"/>
      <c r="P8" s="76"/>
      <c r="Q8" s="76"/>
      <c r="R8" s="56"/>
      <c r="S8" s="76"/>
      <c r="T8" s="76"/>
      <c r="U8" s="56"/>
    </row>
    <row r="9" spans="1:21" ht="12.75">
      <c r="A9" s="38" t="s">
        <v>132</v>
      </c>
      <c r="B9" s="94">
        <f t="shared" si="3"/>
        <v>440805</v>
      </c>
      <c r="C9" s="94">
        <f t="shared" si="4"/>
        <v>438858</v>
      </c>
      <c r="D9" s="39">
        <f t="shared" si="2"/>
        <v>100.44365147724321</v>
      </c>
      <c r="E9" s="360">
        <v>18911</v>
      </c>
      <c r="F9" s="360">
        <v>19958</v>
      </c>
      <c r="G9" s="39">
        <f t="shared" si="5"/>
        <v>94.75398336506663</v>
      </c>
      <c r="H9" s="360">
        <v>115016</v>
      </c>
      <c r="I9" s="360">
        <v>111367</v>
      </c>
      <c r="J9" s="39">
        <f t="shared" si="0"/>
        <v>103.27655409591709</v>
      </c>
      <c r="K9" s="360">
        <v>306878</v>
      </c>
      <c r="L9" s="360">
        <v>307533</v>
      </c>
      <c r="M9" s="39">
        <f t="shared" si="1"/>
        <v>99.78701472687484</v>
      </c>
      <c r="N9" s="365"/>
      <c r="O9" s="56"/>
      <c r="P9" s="76"/>
      <c r="Q9" s="76"/>
      <c r="R9" s="56"/>
      <c r="S9" s="76"/>
      <c r="T9" s="76"/>
      <c r="U9" s="56"/>
    </row>
    <row r="10" spans="1:21" ht="12.75">
      <c r="A10" s="38" t="s">
        <v>133</v>
      </c>
      <c r="B10" s="94">
        <f t="shared" si="3"/>
        <v>618023</v>
      </c>
      <c r="C10" s="94">
        <f t="shared" si="4"/>
        <v>640208</v>
      </c>
      <c r="D10" s="39">
        <f t="shared" si="2"/>
        <v>96.53471996601105</v>
      </c>
      <c r="E10" s="360">
        <v>974</v>
      </c>
      <c r="F10" s="360">
        <v>4266</v>
      </c>
      <c r="G10" s="270">
        <f t="shared" si="5"/>
        <v>22.831692451945617</v>
      </c>
      <c r="H10" s="360">
        <v>234635</v>
      </c>
      <c r="I10" s="360">
        <v>226422</v>
      </c>
      <c r="J10" s="39">
        <f t="shared" si="0"/>
        <v>103.62729770075347</v>
      </c>
      <c r="K10" s="360">
        <v>382414</v>
      </c>
      <c r="L10" s="360">
        <v>409520</v>
      </c>
      <c r="M10" s="39">
        <f t="shared" si="1"/>
        <v>93.38103145145537</v>
      </c>
      <c r="N10" s="365"/>
      <c r="O10" s="56"/>
      <c r="P10" s="76"/>
      <c r="Q10" s="76"/>
      <c r="R10" s="56"/>
      <c r="S10" s="76"/>
      <c r="T10" s="76"/>
      <c r="U10" s="56"/>
    </row>
    <row r="11" spans="1:21" ht="12.75">
      <c r="A11" s="38" t="s">
        <v>134</v>
      </c>
      <c r="B11" s="94">
        <f t="shared" si="3"/>
        <v>59859</v>
      </c>
      <c r="C11" s="94">
        <f t="shared" si="4"/>
        <v>60847</v>
      </c>
      <c r="D11" s="39">
        <f t="shared" si="2"/>
        <v>98.37625519746248</v>
      </c>
      <c r="E11" s="360">
        <v>44</v>
      </c>
      <c r="F11" s="360">
        <v>457</v>
      </c>
      <c r="G11" s="270">
        <f t="shared" si="5"/>
        <v>9.62800875273523</v>
      </c>
      <c r="H11" s="360">
        <v>21715</v>
      </c>
      <c r="I11" s="360">
        <v>21743</v>
      </c>
      <c r="J11" s="39">
        <f t="shared" si="0"/>
        <v>99.87122292231983</v>
      </c>
      <c r="K11" s="360">
        <v>38100</v>
      </c>
      <c r="L11" s="360">
        <v>38647</v>
      </c>
      <c r="M11" s="39">
        <f t="shared" si="1"/>
        <v>98.58462493854633</v>
      </c>
      <c r="N11" s="365"/>
      <c r="O11" s="56"/>
      <c r="P11" s="76"/>
      <c r="Q11" s="76"/>
      <c r="R11" s="56"/>
      <c r="S11" s="76"/>
      <c r="T11" s="76"/>
      <c r="U11" s="56"/>
    </row>
    <row r="12" spans="1:21" ht="12.75">
      <c r="A12" s="38" t="s">
        <v>135</v>
      </c>
      <c r="B12" s="94">
        <f t="shared" si="3"/>
        <v>372201</v>
      </c>
      <c r="C12" s="94">
        <f t="shared" si="4"/>
        <v>356978</v>
      </c>
      <c r="D12" s="39">
        <f t="shared" si="2"/>
        <v>104.26440845094095</v>
      </c>
      <c r="E12" s="360">
        <v>4543</v>
      </c>
      <c r="F12" s="360">
        <v>7654</v>
      </c>
      <c r="G12" s="270">
        <f t="shared" si="5"/>
        <v>59.3545858374706</v>
      </c>
      <c r="H12" s="360">
        <v>165547</v>
      </c>
      <c r="I12" s="360">
        <v>154302</v>
      </c>
      <c r="J12" s="39">
        <f t="shared" si="0"/>
        <v>107.28765667327708</v>
      </c>
      <c r="K12" s="360">
        <v>202111</v>
      </c>
      <c r="L12" s="360">
        <v>195022</v>
      </c>
      <c r="M12" s="39">
        <f t="shared" si="1"/>
        <v>103.63497451569566</v>
      </c>
      <c r="N12" s="365"/>
      <c r="O12" s="56"/>
      <c r="P12" s="76"/>
      <c r="Q12" s="76"/>
      <c r="R12" s="56"/>
      <c r="S12" s="76"/>
      <c r="T12" s="76"/>
      <c r="U12" s="56"/>
    </row>
    <row r="13" spans="1:21" ht="12.75">
      <c r="A13" s="38" t="s">
        <v>136</v>
      </c>
      <c r="B13" s="94">
        <f t="shared" si="3"/>
        <v>660815</v>
      </c>
      <c r="C13" s="94">
        <f t="shared" si="4"/>
        <v>597544</v>
      </c>
      <c r="D13" s="39">
        <f t="shared" si="2"/>
        <v>110.58850896335669</v>
      </c>
      <c r="E13" s="360">
        <v>22247</v>
      </c>
      <c r="F13" s="360">
        <v>4649</v>
      </c>
      <c r="G13" s="270" t="s">
        <v>269</v>
      </c>
      <c r="H13" s="360">
        <v>193887</v>
      </c>
      <c r="I13" s="360">
        <v>181123</v>
      </c>
      <c r="J13" s="39">
        <f t="shared" si="0"/>
        <v>107.04714475798214</v>
      </c>
      <c r="K13" s="360">
        <v>444681</v>
      </c>
      <c r="L13" s="360">
        <v>411772</v>
      </c>
      <c r="M13" s="39">
        <f t="shared" si="1"/>
        <v>107.99204414093235</v>
      </c>
      <c r="N13" s="365"/>
      <c r="O13" s="56"/>
      <c r="P13" s="76"/>
      <c r="Q13" s="76"/>
      <c r="R13" s="56"/>
      <c r="S13" s="76"/>
      <c r="T13" s="76"/>
      <c r="U13" s="56"/>
    </row>
    <row r="14" spans="1:21" ht="12.75">
      <c r="A14" s="38" t="s">
        <v>104</v>
      </c>
      <c r="B14" s="94">
        <f t="shared" si="3"/>
        <v>552638</v>
      </c>
      <c r="C14" s="94">
        <f t="shared" si="4"/>
        <v>536608</v>
      </c>
      <c r="D14" s="39">
        <f t="shared" si="2"/>
        <v>102.98728308187728</v>
      </c>
      <c r="E14" s="360">
        <v>5651</v>
      </c>
      <c r="F14" s="360">
        <v>890</v>
      </c>
      <c r="G14" s="270" t="s">
        <v>228</v>
      </c>
      <c r="H14" s="360">
        <v>124279</v>
      </c>
      <c r="I14" s="360">
        <v>122181</v>
      </c>
      <c r="J14" s="39">
        <f t="shared" si="0"/>
        <v>101.7171245938403</v>
      </c>
      <c r="K14" s="360">
        <v>422708</v>
      </c>
      <c r="L14" s="360">
        <v>413537</v>
      </c>
      <c r="M14" s="39">
        <f t="shared" si="1"/>
        <v>102.21769756998769</v>
      </c>
      <c r="N14" s="365"/>
      <c r="O14" s="56"/>
      <c r="P14" s="76"/>
      <c r="Q14" s="76"/>
      <c r="R14" s="56"/>
      <c r="S14" s="76"/>
      <c r="T14" s="76"/>
      <c r="U14" s="56"/>
    </row>
    <row r="15" spans="1:21" ht="12.75">
      <c r="A15" s="38" t="s">
        <v>137</v>
      </c>
      <c r="B15" s="94">
        <f t="shared" si="3"/>
        <v>281862</v>
      </c>
      <c r="C15" s="94">
        <f t="shared" si="4"/>
        <v>276171</v>
      </c>
      <c r="D15" s="39">
        <f t="shared" si="2"/>
        <v>102.06067979621321</v>
      </c>
      <c r="E15" s="360">
        <v>4736</v>
      </c>
      <c r="F15" s="360">
        <v>2764</v>
      </c>
      <c r="G15" s="270">
        <f t="shared" si="5"/>
        <v>171.34587554269174</v>
      </c>
      <c r="H15" s="360">
        <v>92254</v>
      </c>
      <c r="I15" s="360">
        <v>88165</v>
      </c>
      <c r="J15" s="39">
        <f t="shared" si="0"/>
        <v>104.63789485623548</v>
      </c>
      <c r="K15" s="360">
        <v>184872</v>
      </c>
      <c r="L15" s="360">
        <v>185242</v>
      </c>
      <c r="M15" s="39">
        <f t="shared" si="1"/>
        <v>99.80026127983935</v>
      </c>
      <c r="N15" s="365"/>
      <c r="O15" s="56"/>
      <c r="P15" s="76"/>
      <c r="Q15" s="76"/>
      <c r="R15" s="56"/>
      <c r="S15" s="76"/>
      <c r="T15" s="76"/>
      <c r="U15" s="56"/>
    </row>
    <row r="16" spans="1:21" ht="14.25" customHeight="1">
      <c r="A16" s="38" t="s">
        <v>138</v>
      </c>
      <c r="B16" s="94">
        <f t="shared" si="3"/>
        <v>78509</v>
      </c>
      <c r="C16" s="94">
        <f t="shared" si="4"/>
        <v>77093</v>
      </c>
      <c r="D16" s="39">
        <f t="shared" si="2"/>
        <v>101.83674263551815</v>
      </c>
      <c r="E16" s="360">
        <v>222</v>
      </c>
      <c r="F16" s="360">
        <v>35</v>
      </c>
      <c r="G16" s="270" t="s">
        <v>228</v>
      </c>
      <c r="H16" s="360">
        <v>6177</v>
      </c>
      <c r="I16" s="360">
        <v>6400</v>
      </c>
      <c r="J16" s="39">
        <f t="shared" si="0"/>
        <v>96.515625</v>
      </c>
      <c r="K16" s="360">
        <v>72110</v>
      </c>
      <c r="L16" s="360">
        <v>70658</v>
      </c>
      <c r="M16" s="39">
        <f t="shared" si="1"/>
        <v>102.05496900563276</v>
      </c>
      <c r="N16" s="365"/>
      <c r="O16" s="56"/>
      <c r="P16" s="76"/>
      <c r="Q16" s="76"/>
      <c r="R16" s="56"/>
      <c r="S16" s="76"/>
      <c r="T16" s="76"/>
      <c r="U16" s="56"/>
    </row>
    <row r="17" spans="1:21" ht="14.25" customHeight="1">
      <c r="A17" s="38" t="s">
        <v>139</v>
      </c>
      <c r="B17" s="94">
        <f t="shared" si="3"/>
        <v>111759</v>
      </c>
      <c r="C17" s="94">
        <f t="shared" si="4"/>
        <v>113716</v>
      </c>
      <c r="D17" s="39">
        <f t="shared" si="2"/>
        <v>98.27904604453198</v>
      </c>
      <c r="E17" s="360">
        <v>596</v>
      </c>
      <c r="F17" s="360">
        <v>632</v>
      </c>
      <c r="G17" s="270">
        <f t="shared" si="5"/>
        <v>94.30379746835443</v>
      </c>
      <c r="H17" s="360">
        <v>11196</v>
      </c>
      <c r="I17" s="360">
        <v>11102</v>
      </c>
      <c r="J17" s="39">
        <f t="shared" si="0"/>
        <v>100.84669428931724</v>
      </c>
      <c r="K17" s="360">
        <v>99967</v>
      </c>
      <c r="L17" s="360">
        <v>101982</v>
      </c>
      <c r="M17" s="39">
        <f t="shared" si="1"/>
        <v>98.02416112647329</v>
      </c>
      <c r="N17" s="365"/>
      <c r="O17" s="56"/>
      <c r="P17" s="76"/>
      <c r="Q17" s="76"/>
      <c r="R17" s="56"/>
      <c r="S17" s="76"/>
      <c r="T17" s="76"/>
      <c r="U17" s="56"/>
    </row>
    <row r="18" spans="1:21" s="171" customFormat="1" ht="12">
      <c r="A18" s="38" t="s">
        <v>140</v>
      </c>
      <c r="B18" s="94">
        <f t="shared" si="3"/>
        <v>60138</v>
      </c>
      <c r="C18" s="94">
        <f t="shared" si="4"/>
        <v>64668</v>
      </c>
      <c r="D18" s="39">
        <f t="shared" si="2"/>
        <v>92.99498979402487</v>
      </c>
      <c r="E18" s="360">
        <v>414</v>
      </c>
      <c r="F18" s="360">
        <v>592</v>
      </c>
      <c r="G18" s="270">
        <f t="shared" si="5"/>
        <v>69.93243243243244</v>
      </c>
      <c r="H18" s="360">
        <v>17100</v>
      </c>
      <c r="I18" s="360">
        <v>18394</v>
      </c>
      <c r="J18" s="39">
        <f t="shared" si="0"/>
        <v>92.96509731434163</v>
      </c>
      <c r="K18" s="360">
        <v>42624</v>
      </c>
      <c r="L18" s="360">
        <v>45682</v>
      </c>
      <c r="M18" s="39">
        <f t="shared" si="1"/>
        <v>93.30589728996104</v>
      </c>
      <c r="N18" s="365"/>
      <c r="O18" s="56"/>
      <c r="P18" s="76"/>
      <c r="Q18" s="76"/>
      <c r="R18" s="56"/>
      <c r="S18" s="76"/>
      <c r="T18" s="76"/>
      <c r="U18" s="56"/>
    </row>
    <row r="19" spans="1:21" ht="14.25" customHeight="1">
      <c r="A19" s="38" t="s">
        <v>141</v>
      </c>
      <c r="B19" s="94">
        <f t="shared" si="3"/>
        <v>199635</v>
      </c>
      <c r="C19" s="94">
        <f t="shared" si="4"/>
        <v>204009</v>
      </c>
      <c r="D19" s="39">
        <f t="shared" si="2"/>
        <v>97.85597694219373</v>
      </c>
      <c r="E19" s="360">
        <v>2134</v>
      </c>
      <c r="F19" s="360">
        <v>6055</v>
      </c>
      <c r="G19" s="270">
        <f t="shared" si="5"/>
        <v>35.24360033030553</v>
      </c>
      <c r="H19" s="360">
        <v>60785</v>
      </c>
      <c r="I19" s="360">
        <v>61291</v>
      </c>
      <c r="J19" s="39">
        <f t="shared" si="0"/>
        <v>99.17443017735067</v>
      </c>
      <c r="K19" s="360">
        <v>136716</v>
      </c>
      <c r="L19" s="360">
        <v>136663</v>
      </c>
      <c r="M19" s="39">
        <f t="shared" si="1"/>
        <v>100.0387815282849</v>
      </c>
      <c r="N19" s="365"/>
      <c r="O19" s="56"/>
      <c r="P19" s="76"/>
      <c r="Q19" s="76"/>
      <c r="R19" s="56"/>
      <c r="S19" s="76"/>
      <c r="T19" s="76"/>
      <c r="U19" s="56"/>
    </row>
    <row r="20" spans="1:21" ht="14.25" customHeight="1">
      <c r="A20" s="38" t="s">
        <v>142</v>
      </c>
      <c r="B20" s="94">
        <f t="shared" si="3"/>
        <v>147668</v>
      </c>
      <c r="C20" s="94">
        <f t="shared" si="4"/>
        <v>148347</v>
      </c>
      <c r="D20" s="39">
        <f t="shared" si="2"/>
        <v>99.54228936210372</v>
      </c>
      <c r="E20" s="360">
        <v>58</v>
      </c>
      <c r="F20" s="360">
        <v>240</v>
      </c>
      <c r="G20" s="270">
        <f t="shared" si="5"/>
        <v>24.166666666666668</v>
      </c>
      <c r="H20" s="360">
        <v>13677</v>
      </c>
      <c r="I20" s="360">
        <v>14045</v>
      </c>
      <c r="J20" s="39">
        <f t="shared" si="0"/>
        <v>97.37985048059808</v>
      </c>
      <c r="K20" s="360">
        <v>133933</v>
      </c>
      <c r="L20" s="360">
        <v>134062</v>
      </c>
      <c r="M20" s="39">
        <f t="shared" si="1"/>
        <v>99.90377586489834</v>
      </c>
      <c r="N20" s="365"/>
      <c r="O20" s="56"/>
      <c r="P20" s="76"/>
      <c r="Q20" s="76"/>
      <c r="R20" s="56"/>
      <c r="S20" s="76"/>
      <c r="T20" s="76"/>
      <c r="U20" s="56"/>
    </row>
    <row r="21" spans="1:21" ht="14.25" customHeight="1">
      <c r="A21" s="38" t="s">
        <v>143</v>
      </c>
      <c r="B21" s="94">
        <f t="shared" si="3"/>
        <v>1372942</v>
      </c>
      <c r="C21" s="94">
        <f t="shared" si="4"/>
        <v>1377589</v>
      </c>
      <c r="D21" s="39">
        <f t="shared" si="2"/>
        <v>99.66267152249328</v>
      </c>
      <c r="E21" s="360">
        <v>41040</v>
      </c>
      <c r="F21" s="360">
        <v>27382</v>
      </c>
      <c r="G21" s="270">
        <f t="shared" si="5"/>
        <v>149.87948287195968</v>
      </c>
      <c r="H21" s="360">
        <v>79947</v>
      </c>
      <c r="I21" s="360">
        <v>74841</v>
      </c>
      <c r="J21" s="39">
        <f t="shared" si="0"/>
        <v>106.8224636228805</v>
      </c>
      <c r="K21" s="360">
        <v>1251955</v>
      </c>
      <c r="L21" s="360">
        <v>1275366</v>
      </c>
      <c r="M21" s="39">
        <f t="shared" si="1"/>
        <v>98.16437007102274</v>
      </c>
      <c r="N21" s="365"/>
      <c r="O21" s="56"/>
      <c r="P21" s="76"/>
      <c r="Q21" s="76"/>
      <c r="R21" s="56"/>
      <c r="S21" s="76"/>
      <c r="T21" s="76"/>
      <c r="U21" s="56"/>
    </row>
    <row r="22" spans="1:21" ht="14.25" customHeight="1">
      <c r="A22" s="145" t="s">
        <v>105</v>
      </c>
      <c r="B22" s="94">
        <f t="shared" si="3"/>
        <v>107704</v>
      </c>
      <c r="C22" s="94">
        <f>I22+L22</f>
        <v>110049</v>
      </c>
      <c r="D22" s="39">
        <f t="shared" si="2"/>
        <v>97.86913102345319</v>
      </c>
      <c r="E22" s="360">
        <v>214</v>
      </c>
      <c r="F22" s="345" t="s">
        <v>85</v>
      </c>
      <c r="G22" s="345" t="s">
        <v>85</v>
      </c>
      <c r="H22" s="360">
        <v>60446</v>
      </c>
      <c r="I22" s="360">
        <v>62728</v>
      </c>
      <c r="J22" s="39">
        <f>H22/I22%</f>
        <v>96.3620711643923</v>
      </c>
      <c r="K22" s="360">
        <v>47044</v>
      </c>
      <c r="L22" s="360">
        <v>47321</v>
      </c>
      <c r="M22" s="39">
        <f t="shared" si="1"/>
        <v>99.41463620802604</v>
      </c>
      <c r="N22" s="365"/>
      <c r="O22" s="56"/>
      <c r="P22" s="76"/>
      <c r="Q22" s="76"/>
      <c r="R22" s="56"/>
      <c r="S22" s="76"/>
      <c r="T22" s="76"/>
      <c r="U22" s="56"/>
    </row>
    <row r="23" spans="1:21" ht="14.25" customHeight="1">
      <c r="A23" s="38" t="s">
        <v>144</v>
      </c>
      <c r="B23" s="94">
        <f t="shared" si="3"/>
        <v>254728</v>
      </c>
      <c r="C23" s="94">
        <f t="shared" si="4"/>
        <v>249804</v>
      </c>
      <c r="D23" s="39">
        <f t="shared" si="2"/>
        <v>101.97114537797634</v>
      </c>
      <c r="E23" s="360">
        <v>20</v>
      </c>
      <c r="F23" s="360">
        <v>66</v>
      </c>
      <c r="G23" s="270">
        <f t="shared" si="5"/>
        <v>30.3030303030303</v>
      </c>
      <c r="H23" s="360">
        <v>88667</v>
      </c>
      <c r="I23" s="360">
        <v>87051</v>
      </c>
      <c r="J23" s="39">
        <f t="shared" si="0"/>
        <v>101.85638303982724</v>
      </c>
      <c r="K23" s="360">
        <v>166041</v>
      </c>
      <c r="L23" s="360">
        <v>162687</v>
      </c>
      <c r="M23" s="39">
        <f t="shared" si="1"/>
        <v>102.06162754245884</v>
      </c>
      <c r="N23" s="365"/>
      <c r="O23" s="56"/>
      <c r="P23" s="76"/>
      <c r="Q23" s="76"/>
      <c r="R23" s="56"/>
      <c r="S23" s="76"/>
      <c r="T23" s="76"/>
      <c r="U23" s="56"/>
    </row>
    <row r="24" spans="1:21" ht="12.75">
      <c r="A24" s="38" t="s">
        <v>145</v>
      </c>
      <c r="B24" s="94">
        <f>K24</f>
        <v>166</v>
      </c>
      <c r="C24" s="94">
        <f>L24</f>
        <v>192</v>
      </c>
      <c r="D24" s="39">
        <f t="shared" si="2"/>
        <v>86.45833333333334</v>
      </c>
      <c r="E24" s="345" t="s">
        <v>85</v>
      </c>
      <c r="F24" s="345" t="s">
        <v>85</v>
      </c>
      <c r="G24" s="345" t="s">
        <v>85</v>
      </c>
      <c r="H24" s="345" t="s">
        <v>85</v>
      </c>
      <c r="I24" s="345" t="s">
        <v>85</v>
      </c>
      <c r="J24" s="345" t="s">
        <v>85</v>
      </c>
      <c r="K24" s="360">
        <v>166</v>
      </c>
      <c r="L24" s="360">
        <v>192</v>
      </c>
      <c r="M24" s="39">
        <f t="shared" si="1"/>
        <v>86.45833333333334</v>
      </c>
      <c r="N24" s="365"/>
      <c r="O24" s="56"/>
      <c r="P24" s="57"/>
      <c r="Q24" s="76"/>
      <c r="R24" s="57"/>
      <c r="S24" s="76"/>
      <c r="T24" s="76"/>
      <c r="U24" s="56"/>
    </row>
    <row r="25" spans="1:21" ht="12.75">
      <c r="A25" s="38" t="s">
        <v>146</v>
      </c>
      <c r="B25" s="94">
        <f>K25</f>
        <v>10</v>
      </c>
      <c r="C25" s="94">
        <f>L25</f>
        <v>121</v>
      </c>
      <c r="D25" s="39">
        <f t="shared" si="2"/>
        <v>8.264462809917356</v>
      </c>
      <c r="E25" s="345" t="s">
        <v>85</v>
      </c>
      <c r="F25" s="345" t="s">
        <v>85</v>
      </c>
      <c r="G25" s="345" t="s">
        <v>85</v>
      </c>
      <c r="H25" s="345" t="s">
        <v>85</v>
      </c>
      <c r="I25" s="345" t="s">
        <v>85</v>
      </c>
      <c r="J25" s="345" t="s">
        <v>85</v>
      </c>
      <c r="K25" s="360">
        <v>10</v>
      </c>
      <c r="L25" s="360">
        <v>121</v>
      </c>
      <c r="M25" s="39">
        <f t="shared" si="1"/>
        <v>8.264462809917356</v>
      </c>
      <c r="N25" s="25"/>
      <c r="O25" s="56"/>
      <c r="P25" s="57"/>
      <c r="Q25" s="57"/>
      <c r="R25" s="57"/>
      <c r="S25" s="76"/>
      <c r="T25" s="76"/>
      <c r="U25" s="56"/>
    </row>
    <row r="26" spans="1:21" ht="12.75">
      <c r="A26" s="41" t="s">
        <v>147</v>
      </c>
      <c r="B26" s="283">
        <f>H26+K26</f>
        <v>16768</v>
      </c>
      <c r="C26" s="283">
        <f>I26+L26</f>
        <v>17982</v>
      </c>
      <c r="D26" s="43">
        <f t="shared" si="2"/>
        <v>93.24880435991547</v>
      </c>
      <c r="E26" s="351" t="s">
        <v>85</v>
      </c>
      <c r="F26" s="351" t="s">
        <v>85</v>
      </c>
      <c r="G26" s="351" t="s">
        <v>85</v>
      </c>
      <c r="H26" s="364">
        <v>1379</v>
      </c>
      <c r="I26" s="364">
        <v>1376</v>
      </c>
      <c r="J26" s="43">
        <f t="shared" si="0"/>
        <v>100.21802325581396</v>
      </c>
      <c r="K26" s="364">
        <v>15389</v>
      </c>
      <c r="L26" s="364">
        <v>16606</v>
      </c>
      <c r="M26" s="43">
        <f t="shared" si="1"/>
        <v>92.6713236179694</v>
      </c>
      <c r="N26" s="25"/>
      <c r="O26" s="56"/>
      <c r="P26" s="76"/>
      <c r="Q26" s="76"/>
      <c r="R26" s="56"/>
      <c r="S26" s="76"/>
      <c r="T26" s="76"/>
      <c r="U26" s="56"/>
    </row>
    <row r="27" spans="1:14" ht="12.75">
      <c r="A27" s="179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366"/>
    </row>
    <row r="28" ht="12" customHeight="1"/>
    <row r="29" spans="2:13" ht="12.7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2:13" ht="12.7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2:13" ht="12.7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fitToHeight="0" fitToWidth="1" horizontalDpi="600" verticalDpi="600" orientation="landscape" paperSize="9" scale="99" r:id="rId1"/>
  <headerFooter alignWithMargins="0">
    <oddFooter>&amp;R&amp;"-,полужирный"&amp;8 14</oddFooter>
  </headerFooter>
  <ignoredErrors>
    <ignoredError sqref="J6 G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H31" sqref="H31"/>
    </sheetView>
  </sheetViews>
  <sheetFormatPr defaultColWidth="9.00390625" defaultRowHeight="12.75"/>
  <cols>
    <col min="1" max="1" width="20.75390625" style="80" customWidth="1"/>
    <col min="2" max="4" width="15.125" style="80" customWidth="1"/>
    <col min="5" max="5" width="15.375" style="80" customWidth="1"/>
    <col min="6" max="6" width="21.625" style="80" customWidth="1"/>
    <col min="7" max="16384" width="9.125" style="80" customWidth="1"/>
  </cols>
  <sheetData>
    <row r="1" spans="1:6" ht="15.75" customHeight="1">
      <c r="A1" s="449" t="s">
        <v>173</v>
      </c>
      <c r="B1" s="449"/>
      <c r="C1" s="449"/>
      <c r="D1" s="449"/>
      <c r="E1" s="449"/>
      <c r="F1" s="450"/>
    </row>
    <row r="2" spans="1:6" ht="15.75" customHeight="1">
      <c r="A2" s="449" t="s">
        <v>174</v>
      </c>
      <c r="B2" s="449"/>
      <c r="C2" s="449"/>
      <c r="D2" s="449"/>
      <c r="E2" s="449"/>
      <c r="F2" s="449"/>
    </row>
    <row r="3" spans="1:6" ht="12.75">
      <c r="A3" s="81"/>
      <c r="B3" s="82"/>
      <c r="C3" s="82"/>
      <c r="D3" s="82"/>
      <c r="E3" s="82"/>
      <c r="F3" s="83" t="s">
        <v>90</v>
      </c>
    </row>
    <row r="4" spans="1:6" ht="12.75" customHeight="1">
      <c r="A4" s="451"/>
      <c r="B4" s="452" t="s">
        <v>91</v>
      </c>
      <c r="C4" s="452"/>
      <c r="D4" s="452"/>
      <c r="E4" s="452"/>
      <c r="F4" s="453" t="s">
        <v>92</v>
      </c>
    </row>
    <row r="5" spans="1:6" ht="54.75" customHeight="1">
      <c r="A5" s="451"/>
      <c r="B5" s="84" t="s">
        <v>93</v>
      </c>
      <c r="C5" s="84" t="s">
        <v>94</v>
      </c>
      <c r="D5" s="84" t="s">
        <v>95</v>
      </c>
      <c r="E5" s="84" t="s">
        <v>96</v>
      </c>
      <c r="F5" s="453"/>
    </row>
    <row r="6" spans="1:11" ht="14.25" customHeight="1">
      <c r="A6" s="36" t="s">
        <v>130</v>
      </c>
      <c r="B6" s="367">
        <v>6306.11</v>
      </c>
      <c r="C6" s="367">
        <v>37994.71</v>
      </c>
      <c r="D6" s="367">
        <v>349641.79</v>
      </c>
      <c r="E6" s="367">
        <v>4473.48</v>
      </c>
      <c r="F6" s="367">
        <v>7641.12</v>
      </c>
      <c r="H6" s="217"/>
      <c r="I6" s="217"/>
      <c r="J6" s="217"/>
      <c r="K6" s="217"/>
    </row>
    <row r="7" spans="1:11" ht="12.75">
      <c r="A7" s="145" t="s">
        <v>103</v>
      </c>
      <c r="B7" s="367">
        <v>54.4</v>
      </c>
      <c r="C7" s="367">
        <v>11.19</v>
      </c>
      <c r="D7" s="367">
        <v>16409.82</v>
      </c>
      <c r="E7" s="367">
        <v>441.42</v>
      </c>
      <c r="F7" s="367">
        <v>71.43</v>
      </c>
      <c r="H7" s="219"/>
      <c r="I7" s="217"/>
      <c r="J7" s="217"/>
      <c r="K7" s="217"/>
    </row>
    <row r="8" spans="1:11" ht="12.75">
      <c r="A8" s="38" t="s">
        <v>131</v>
      </c>
      <c r="B8" s="367">
        <v>361.14</v>
      </c>
      <c r="C8" s="367">
        <v>2272.29</v>
      </c>
      <c r="D8" s="367">
        <v>78533.29</v>
      </c>
      <c r="E8" s="367" t="s">
        <v>85</v>
      </c>
      <c r="F8" s="367">
        <v>2673.23</v>
      </c>
      <c r="H8" s="217"/>
      <c r="I8" s="217"/>
      <c r="J8" s="219"/>
      <c r="K8" s="217"/>
    </row>
    <row r="9" spans="1:11" ht="12.75">
      <c r="A9" s="38" t="s">
        <v>132</v>
      </c>
      <c r="B9" s="367" t="s">
        <v>85</v>
      </c>
      <c r="C9" s="367">
        <v>85.44</v>
      </c>
      <c r="D9" s="367">
        <v>17434.32</v>
      </c>
      <c r="E9" s="367">
        <v>41.25</v>
      </c>
      <c r="F9" s="367">
        <v>1</v>
      </c>
      <c r="H9" s="217"/>
      <c r="I9" s="217"/>
      <c r="J9" s="219"/>
      <c r="K9" s="219"/>
    </row>
    <row r="10" spans="1:11" ht="12.75">
      <c r="A10" s="38" t="s">
        <v>133</v>
      </c>
      <c r="B10" s="367">
        <v>154.75</v>
      </c>
      <c r="C10" s="367">
        <v>106.55</v>
      </c>
      <c r="D10" s="367">
        <v>72512.39</v>
      </c>
      <c r="E10" s="367">
        <v>1571.22</v>
      </c>
      <c r="F10" s="367">
        <v>2338.89</v>
      </c>
      <c r="H10" s="217"/>
      <c r="I10" s="217"/>
      <c r="J10" s="217"/>
      <c r="K10" s="217"/>
    </row>
    <row r="11" spans="1:11" ht="12.75">
      <c r="A11" s="38" t="s">
        <v>134</v>
      </c>
      <c r="B11" s="367" t="s">
        <v>85</v>
      </c>
      <c r="C11" s="367" t="s">
        <v>85</v>
      </c>
      <c r="D11" s="367">
        <v>323.84</v>
      </c>
      <c r="E11" s="367" t="s">
        <v>85</v>
      </c>
      <c r="F11" s="367" t="s">
        <v>85</v>
      </c>
      <c r="H11" s="219"/>
      <c r="I11" s="217"/>
      <c r="J11" s="219"/>
      <c r="K11" s="219"/>
    </row>
    <row r="12" spans="1:11" ht="12.75">
      <c r="A12" s="38" t="s">
        <v>135</v>
      </c>
      <c r="B12" s="367" t="s">
        <v>85</v>
      </c>
      <c r="C12" s="367" t="s">
        <v>85</v>
      </c>
      <c r="D12" s="367">
        <v>15529.46</v>
      </c>
      <c r="E12" s="367" t="s">
        <v>85</v>
      </c>
      <c r="F12" s="367">
        <v>122.24</v>
      </c>
      <c r="H12" s="217"/>
      <c r="I12" s="217"/>
      <c r="J12" s="219"/>
      <c r="K12" s="217"/>
    </row>
    <row r="13" spans="1:11" ht="12.75">
      <c r="A13" s="38" t="s">
        <v>136</v>
      </c>
      <c r="B13" s="367" t="s">
        <v>85</v>
      </c>
      <c r="C13" s="367" t="s">
        <v>85</v>
      </c>
      <c r="D13" s="367">
        <v>8859.43</v>
      </c>
      <c r="E13" s="367">
        <v>454.61</v>
      </c>
      <c r="F13" s="367">
        <v>0.23</v>
      </c>
      <c r="H13" s="217"/>
      <c r="I13" s="217"/>
      <c r="J13" s="217"/>
      <c r="K13" s="217"/>
    </row>
    <row r="14" spans="1:11" ht="12.75">
      <c r="A14" s="38" t="s">
        <v>104</v>
      </c>
      <c r="B14" s="367" t="s">
        <v>85</v>
      </c>
      <c r="C14" s="367" t="s">
        <v>85</v>
      </c>
      <c r="D14" s="367">
        <v>3534.78</v>
      </c>
      <c r="E14" s="367" t="s">
        <v>85</v>
      </c>
      <c r="F14" s="367">
        <v>184.59</v>
      </c>
      <c r="H14" s="219"/>
      <c r="I14" s="217"/>
      <c r="J14" s="219"/>
      <c r="K14" s="217"/>
    </row>
    <row r="15" spans="1:11" ht="12.75">
      <c r="A15" s="38" t="s">
        <v>137</v>
      </c>
      <c r="B15" s="367">
        <v>215.1</v>
      </c>
      <c r="C15" s="367">
        <v>1983.14</v>
      </c>
      <c r="D15" s="367">
        <v>11561.61</v>
      </c>
      <c r="E15" s="367" t="s">
        <v>85</v>
      </c>
      <c r="F15" s="367">
        <v>2142.78</v>
      </c>
      <c r="H15" s="217"/>
      <c r="I15" s="217"/>
      <c r="J15" s="219"/>
      <c r="K15" s="217"/>
    </row>
    <row r="16" spans="1:11" ht="12.75">
      <c r="A16" s="38" t="s">
        <v>138</v>
      </c>
      <c r="B16" s="367" t="s">
        <v>85</v>
      </c>
      <c r="C16" s="367">
        <v>3571.76</v>
      </c>
      <c r="D16" s="367">
        <v>19356.98</v>
      </c>
      <c r="E16" s="367" t="s">
        <v>85</v>
      </c>
      <c r="F16" s="367">
        <v>1.16</v>
      </c>
      <c r="H16" s="217"/>
      <c r="I16" s="217"/>
      <c r="J16" s="219"/>
      <c r="K16" s="219"/>
    </row>
    <row r="17" spans="1:11" ht="12.75">
      <c r="A17" s="38" t="s">
        <v>139</v>
      </c>
      <c r="B17" s="367">
        <v>42.25</v>
      </c>
      <c r="C17" s="367">
        <v>46.58</v>
      </c>
      <c r="D17" s="367">
        <v>869.83</v>
      </c>
      <c r="E17" s="367" t="s">
        <v>85</v>
      </c>
      <c r="F17" s="367">
        <v>6.69</v>
      </c>
      <c r="H17" s="217"/>
      <c r="I17" s="217"/>
      <c r="J17" s="219"/>
      <c r="K17" s="217"/>
    </row>
    <row r="18" spans="1:11" ht="12.75">
      <c r="A18" s="38" t="s">
        <v>140</v>
      </c>
      <c r="B18" s="367" t="s">
        <v>85</v>
      </c>
      <c r="C18" s="367" t="s">
        <v>85</v>
      </c>
      <c r="D18" s="367">
        <v>6423.77</v>
      </c>
      <c r="E18" s="367" t="s">
        <v>85</v>
      </c>
      <c r="F18" s="367">
        <v>1.86</v>
      </c>
      <c r="H18" s="219"/>
      <c r="I18" s="217"/>
      <c r="J18" s="219"/>
      <c r="K18" s="219"/>
    </row>
    <row r="19" spans="1:11" ht="12.75">
      <c r="A19" s="38" t="s">
        <v>141</v>
      </c>
      <c r="B19" s="367">
        <v>5470.6</v>
      </c>
      <c r="C19" s="367">
        <v>15977.38</v>
      </c>
      <c r="D19" s="367">
        <v>12149.42</v>
      </c>
      <c r="E19" s="367">
        <v>734.36</v>
      </c>
      <c r="F19" s="367">
        <v>84.78</v>
      </c>
      <c r="H19" s="217"/>
      <c r="I19" s="217"/>
      <c r="J19" s="219"/>
      <c r="K19" s="217"/>
    </row>
    <row r="20" spans="1:11" ht="12.75">
      <c r="A20" s="38" t="s">
        <v>142</v>
      </c>
      <c r="B20" s="367">
        <v>7.87</v>
      </c>
      <c r="C20" s="367">
        <v>13732.59</v>
      </c>
      <c r="D20" s="367">
        <v>5334.83</v>
      </c>
      <c r="E20" s="367">
        <v>4.16</v>
      </c>
      <c r="F20" s="367">
        <v>1.2</v>
      </c>
      <c r="H20" s="217"/>
      <c r="I20" s="217"/>
      <c r="J20" s="219"/>
      <c r="K20" s="219"/>
    </row>
    <row r="21" spans="1:11" ht="12.75">
      <c r="A21" s="38" t="s">
        <v>143</v>
      </c>
      <c r="B21" s="367" t="s">
        <v>85</v>
      </c>
      <c r="C21" s="367">
        <v>144.88</v>
      </c>
      <c r="D21" s="367">
        <v>24266.72</v>
      </c>
      <c r="E21" s="367">
        <v>1226.45</v>
      </c>
      <c r="F21" s="367">
        <v>0.24</v>
      </c>
      <c r="H21" s="217"/>
      <c r="I21" s="217"/>
      <c r="J21" s="217"/>
      <c r="K21" s="217"/>
    </row>
    <row r="22" spans="1:11" ht="12.75">
      <c r="A22" s="145" t="s">
        <v>105</v>
      </c>
      <c r="B22" s="367" t="s">
        <v>85</v>
      </c>
      <c r="C22" s="367" t="s">
        <v>85</v>
      </c>
      <c r="D22" s="367">
        <v>169.35</v>
      </c>
      <c r="E22" s="367" t="s">
        <v>85</v>
      </c>
      <c r="F22" s="367" t="s">
        <v>85</v>
      </c>
      <c r="H22" s="219"/>
      <c r="I22" s="217"/>
      <c r="J22" s="219"/>
      <c r="K22" s="219"/>
    </row>
    <row r="23" spans="1:11" ht="12.75">
      <c r="A23" s="38" t="s">
        <v>144</v>
      </c>
      <c r="B23" s="367" t="s">
        <v>85</v>
      </c>
      <c r="C23" s="367">
        <v>62.92</v>
      </c>
      <c r="D23" s="367">
        <v>53186.97</v>
      </c>
      <c r="E23" s="367" t="s">
        <v>85</v>
      </c>
      <c r="F23" s="367">
        <v>10.81</v>
      </c>
      <c r="H23" s="217"/>
      <c r="I23" s="217"/>
      <c r="J23" s="219"/>
      <c r="K23" s="217"/>
    </row>
    <row r="24" spans="1:11" ht="12.75">
      <c r="A24" s="38" t="s">
        <v>145</v>
      </c>
      <c r="B24" s="367" t="s">
        <v>85</v>
      </c>
      <c r="C24" s="367" t="s">
        <v>85</v>
      </c>
      <c r="D24" s="367">
        <v>1.6</v>
      </c>
      <c r="E24" s="367" t="s">
        <v>85</v>
      </c>
      <c r="F24" s="367" t="s">
        <v>85</v>
      </c>
      <c r="G24" s="219"/>
      <c r="H24" s="217"/>
      <c r="I24" s="217"/>
      <c r="J24" s="219"/>
      <c r="K24" s="217"/>
    </row>
    <row r="25" spans="1:11" ht="12.75">
      <c r="A25" s="41" t="s">
        <v>147</v>
      </c>
      <c r="B25" s="368" t="s">
        <v>85</v>
      </c>
      <c r="C25" s="368" t="s">
        <v>85</v>
      </c>
      <c r="D25" s="368">
        <v>3183.39</v>
      </c>
      <c r="E25" s="368" t="s">
        <v>85</v>
      </c>
      <c r="F25" s="368" t="s">
        <v>85</v>
      </c>
      <c r="G25" s="219"/>
      <c r="H25" s="219"/>
      <c r="I25" s="217"/>
      <c r="J25" s="219"/>
      <c r="K25" s="219"/>
    </row>
    <row r="26" spans="2:11" ht="12.75">
      <c r="B26" s="290"/>
      <c r="C26" s="290"/>
      <c r="D26" s="290"/>
      <c r="E26" s="290"/>
      <c r="G26" s="57"/>
      <c r="H26" s="55"/>
      <c r="I26" s="57"/>
      <c r="J26" s="57"/>
      <c r="K26" s="57"/>
    </row>
    <row r="27" spans="1:6" ht="27" customHeight="1">
      <c r="A27" s="442" t="s">
        <v>175</v>
      </c>
      <c r="B27" s="442"/>
      <c r="C27" s="442"/>
      <c r="D27" s="442"/>
      <c r="E27" s="442"/>
      <c r="F27" s="442"/>
    </row>
    <row r="28" spans="1:6" ht="12.75">
      <c r="A28" s="85"/>
      <c r="B28" s="85"/>
      <c r="C28" s="85"/>
      <c r="D28" s="85"/>
      <c r="E28" s="85"/>
      <c r="F28" s="86" t="s">
        <v>90</v>
      </c>
    </row>
    <row r="29" spans="1:6" ht="16.5" customHeight="1">
      <c r="A29" s="448"/>
      <c r="B29" s="438" t="s">
        <v>91</v>
      </c>
      <c r="C29" s="441"/>
      <c r="D29" s="441"/>
      <c r="E29" s="438" t="s">
        <v>148</v>
      </c>
      <c r="F29" s="438" t="s">
        <v>92</v>
      </c>
    </row>
    <row r="30" spans="1:6" ht="52.5" customHeight="1">
      <c r="A30" s="448"/>
      <c r="B30" s="246" t="s">
        <v>93</v>
      </c>
      <c r="C30" s="246" t="s">
        <v>94</v>
      </c>
      <c r="D30" s="246" t="s">
        <v>95</v>
      </c>
      <c r="E30" s="438"/>
      <c r="F30" s="438"/>
    </row>
    <row r="31" spans="1:11" ht="12" customHeight="1">
      <c r="A31" s="36" t="s">
        <v>130</v>
      </c>
      <c r="B31" s="343">
        <v>5311.2</v>
      </c>
      <c r="C31" s="343">
        <v>322599.3</v>
      </c>
      <c r="D31" s="343">
        <v>107158.4</v>
      </c>
      <c r="E31" s="343">
        <v>61488.8</v>
      </c>
      <c r="F31" s="343">
        <v>2286.3</v>
      </c>
      <c r="H31" s="143"/>
      <c r="I31" s="78"/>
      <c r="J31" s="143"/>
      <c r="K31" s="143"/>
    </row>
    <row r="32" spans="1:11" ht="12.75">
      <c r="A32" s="328" t="s">
        <v>103</v>
      </c>
      <c r="B32" s="345" t="s">
        <v>85</v>
      </c>
      <c r="C32" s="343">
        <v>4064.4</v>
      </c>
      <c r="D32" s="343">
        <v>20.5</v>
      </c>
      <c r="E32" s="343">
        <v>1477.5</v>
      </c>
      <c r="F32" s="343">
        <v>59.6</v>
      </c>
      <c r="H32" s="143"/>
      <c r="I32" s="78"/>
      <c r="J32" s="143"/>
      <c r="K32" s="143"/>
    </row>
    <row r="33" spans="1:11" ht="12.75">
      <c r="A33" s="328" t="s">
        <v>131</v>
      </c>
      <c r="B33" s="343">
        <v>333.6</v>
      </c>
      <c r="C33" s="343">
        <v>18248.4</v>
      </c>
      <c r="D33" s="343">
        <v>28242.5</v>
      </c>
      <c r="E33" s="343">
        <v>15193.1</v>
      </c>
      <c r="F33" s="343">
        <v>162.9</v>
      </c>
      <c r="H33" s="143"/>
      <c r="I33" s="78"/>
      <c r="J33" s="143"/>
      <c r="K33" s="143"/>
    </row>
    <row r="34" spans="1:11" ht="12.75">
      <c r="A34" s="328" t="s">
        <v>132</v>
      </c>
      <c r="B34" s="345" t="s">
        <v>85</v>
      </c>
      <c r="C34" s="343">
        <v>11409.7</v>
      </c>
      <c r="D34" s="343">
        <v>646.4</v>
      </c>
      <c r="E34" s="343">
        <v>2226.1</v>
      </c>
      <c r="F34" s="345" t="s">
        <v>85</v>
      </c>
      <c r="H34" s="143"/>
      <c r="I34" s="78"/>
      <c r="J34" s="143"/>
      <c r="K34" s="78"/>
    </row>
    <row r="35" spans="1:11" ht="12.75">
      <c r="A35" s="328" t="s">
        <v>133</v>
      </c>
      <c r="B35" s="343">
        <v>20</v>
      </c>
      <c r="C35" s="343">
        <v>28499</v>
      </c>
      <c r="D35" s="343">
        <v>830.7</v>
      </c>
      <c r="E35" s="343">
        <v>1064.7</v>
      </c>
      <c r="F35" s="343">
        <v>30.2</v>
      </c>
      <c r="H35" s="143"/>
      <c r="I35" s="78"/>
      <c r="J35" s="143"/>
      <c r="K35" s="143"/>
    </row>
    <row r="36" spans="1:11" ht="12.75">
      <c r="A36" s="328" t="s">
        <v>134</v>
      </c>
      <c r="B36" s="345" t="s">
        <v>85</v>
      </c>
      <c r="C36" s="345" t="s">
        <v>85</v>
      </c>
      <c r="D36" s="343">
        <v>2510</v>
      </c>
      <c r="E36" s="345" t="s">
        <v>85</v>
      </c>
      <c r="F36" s="345" t="s">
        <v>85</v>
      </c>
      <c r="H36" s="143"/>
      <c r="I36" s="78"/>
      <c r="J36" s="78"/>
      <c r="K36" s="78"/>
    </row>
    <row r="37" spans="1:11" ht="12.75">
      <c r="A37" s="328" t="s">
        <v>135</v>
      </c>
      <c r="B37" s="345" t="s">
        <v>85</v>
      </c>
      <c r="C37" s="343">
        <v>1207.4</v>
      </c>
      <c r="D37" s="343">
        <v>167.3</v>
      </c>
      <c r="E37" s="343">
        <v>8720.5</v>
      </c>
      <c r="F37" s="343">
        <v>1479.2</v>
      </c>
      <c r="H37" s="143"/>
      <c r="I37" s="78"/>
      <c r="J37" s="143"/>
      <c r="K37" s="143"/>
    </row>
    <row r="38" spans="1:11" ht="12.75">
      <c r="A38" s="328" t="s">
        <v>136</v>
      </c>
      <c r="B38" s="345" t="s">
        <v>85</v>
      </c>
      <c r="C38" s="343">
        <v>2118.8</v>
      </c>
      <c r="D38" s="343">
        <v>48.7</v>
      </c>
      <c r="E38" s="343">
        <v>1594.2</v>
      </c>
      <c r="F38" s="345" t="s">
        <v>85</v>
      </c>
      <c r="H38" s="143"/>
      <c r="I38" s="78"/>
      <c r="J38" s="143"/>
      <c r="K38" s="143"/>
    </row>
    <row r="39" spans="1:11" ht="12.75">
      <c r="A39" s="328" t="s">
        <v>104</v>
      </c>
      <c r="B39" s="345" t="s">
        <v>85</v>
      </c>
      <c r="C39" s="343">
        <v>7799.7</v>
      </c>
      <c r="D39" s="343">
        <v>6023.6</v>
      </c>
      <c r="E39" s="343">
        <v>577.3</v>
      </c>
      <c r="F39" s="343">
        <v>3</v>
      </c>
      <c r="H39" s="143"/>
      <c r="I39" s="78"/>
      <c r="J39" s="143"/>
      <c r="K39" s="143"/>
    </row>
    <row r="40" spans="1:11" ht="12.75">
      <c r="A40" s="328" t="s">
        <v>137</v>
      </c>
      <c r="B40" s="345" t="s">
        <v>85</v>
      </c>
      <c r="C40" s="343">
        <v>1887.3</v>
      </c>
      <c r="D40" s="343">
        <v>489.7</v>
      </c>
      <c r="E40" s="343">
        <v>2211.1</v>
      </c>
      <c r="F40" s="343">
        <v>85.8</v>
      </c>
      <c r="H40" s="143"/>
      <c r="I40" s="78"/>
      <c r="J40" s="143"/>
      <c r="K40" s="143"/>
    </row>
    <row r="41" spans="1:11" ht="12.75">
      <c r="A41" s="328" t="s">
        <v>138</v>
      </c>
      <c r="B41" s="345" t="s">
        <v>85</v>
      </c>
      <c r="C41" s="343">
        <v>56293.3</v>
      </c>
      <c r="D41" s="343">
        <v>391.8</v>
      </c>
      <c r="E41" s="343">
        <v>5556.2</v>
      </c>
      <c r="F41" s="343">
        <v>218.2</v>
      </c>
      <c r="H41" s="143"/>
      <c r="I41" s="78"/>
      <c r="J41" s="143"/>
      <c r="K41" s="78"/>
    </row>
    <row r="42" spans="1:11" ht="12.75">
      <c r="A42" s="328" t="s">
        <v>139</v>
      </c>
      <c r="B42" s="345" t="s">
        <v>85</v>
      </c>
      <c r="C42" s="343">
        <v>5412</v>
      </c>
      <c r="D42" s="343">
        <v>84.4</v>
      </c>
      <c r="E42" s="343">
        <v>23.3</v>
      </c>
      <c r="F42" s="345" t="s">
        <v>85</v>
      </c>
      <c r="H42" s="143"/>
      <c r="I42" s="78"/>
      <c r="J42" s="143"/>
      <c r="K42" s="143"/>
    </row>
    <row r="43" spans="1:11" ht="12.75">
      <c r="A43" s="328" t="s">
        <v>141</v>
      </c>
      <c r="B43" s="343">
        <v>4841.8</v>
      </c>
      <c r="C43" s="343">
        <v>61959.9</v>
      </c>
      <c r="D43" s="343">
        <v>38.7</v>
      </c>
      <c r="E43" s="343">
        <v>5949.2</v>
      </c>
      <c r="F43" s="345" t="s">
        <v>85</v>
      </c>
      <c r="H43" s="143"/>
      <c r="I43" s="78"/>
      <c r="J43" s="143"/>
      <c r="K43" s="143"/>
    </row>
    <row r="44" spans="1:11" ht="12.75">
      <c r="A44" s="328" t="s">
        <v>142</v>
      </c>
      <c r="B44" s="343">
        <v>69.9</v>
      </c>
      <c r="C44" s="343">
        <v>86874.4</v>
      </c>
      <c r="D44" s="343">
        <v>24811</v>
      </c>
      <c r="E44" s="343">
        <v>14720.7</v>
      </c>
      <c r="F44" s="343">
        <v>0.4</v>
      </c>
      <c r="H44" s="143"/>
      <c r="I44" s="78"/>
      <c r="J44" s="143"/>
      <c r="K44" s="78"/>
    </row>
    <row r="45" spans="1:11" ht="12.75">
      <c r="A45" s="328" t="s">
        <v>216</v>
      </c>
      <c r="B45" s="345" t="s">
        <v>85</v>
      </c>
      <c r="C45" s="343">
        <v>5975.6</v>
      </c>
      <c r="D45" s="343">
        <v>34035.8</v>
      </c>
      <c r="E45" s="343">
        <v>444.9</v>
      </c>
      <c r="F45" s="343">
        <v>130.4</v>
      </c>
      <c r="H45" s="143"/>
      <c r="I45" s="78"/>
      <c r="J45" s="143"/>
      <c r="K45" s="78"/>
    </row>
    <row r="46" spans="1:11" ht="12.75">
      <c r="A46" s="328" t="s">
        <v>105</v>
      </c>
      <c r="B46" s="345" t="s">
        <v>85</v>
      </c>
      <c r="C46" s="345" t="s">
        <v>85</v>
      </c>
      <c r="D46" s="343">
        <v>73.6</v>
      </c>
      <c r="E46" s="343">
        <v>26.1</v>
      </c>
      <c r="F46" s="345" t="s">
        <v>85</v>
      </c>
      <c r="H46" s="143"/>
      <c r="I46" s="78"/>
      <c r="J46" s="143"/>
      <c r="K46" s="78"/>
    </row>
    <row r="47" spans="1:11" ht="12.75">
      <c r="A47" s="284" t="s">
        <v>144</v>
      </c>
      <c r="B47" s="343">
        <v>45.9</v>
      </c>
      <c r="C47" s="343">
        <v>24256.5</v>
      </c>
      <c r="D47" s="343">
        <v>1801.3</v>
      </c>
      <c r="E47" s="343">
        <v>1568.1</v>
      </c>
      <c r="F47" s="343">
        <v>11.3</v>
      </c>
      <c r="H47" s="143"/>
      <c r="I47" s="78"/>
      <c r="J47" s="143"/>
      <c r="K47" s="143"/>
    </row>
    <row r="48" spans="1:11" ht="12.75">
      <c r="A48" s="41" t="s">
        <v>147</v>
      </c>
      <c r="B48" s="351" t="s">
        <v>85</v>
      </c>
      <c r="C48" s="346">
        <v>6593.2</v>
      </c>
      <c r="D48" s="346">
        <v>6942.5</v>
      </c>
      <c r="E48" s="346">
        <v>135.8</v>
      </c>
      <c r="F48" s="346">
        <v>105.3</v>
      </c>
      <c r="H48" s="78"/>
      <c r="I48" s="78"/>
      <c r="J48" s="78"/>
      <c r="K48" s="78"/>
    </row>
    <row r="49" spans="7:11" ht="12.75">
      <c r="G49" s="78"/>
      <c r="H49" s="78"/>
      <c r="I49" s="78"/>
      <c r="J49" s="78"/>
      <c r="K49" s="78"/>
    </row>
    <row r="50" spans="1:11" ht="27" customHeight="1">
      <c r="A50" s="447" t="s">
        <v>176</v>
      </c>
      <c r="B50" s="447"/>
      <c r="C50" s="447"/>
      <c r="D50" s="447"/>
      <c r="E50" s="447"/>
      <c r="F50" s="447"/>
      <c r="G50" s="143"/>
      <c r="H50" s="143"/>
      <c r="I50" s="78"/>
      <c r="J50" s="143"/>
      <c r="K50" s="143"/>
    </row>
    <row r="51" spans="1:11" ht="12.75">
      <c r="A51" s="87"/>
      <c r="B51" s="88"/>
      <c r="C51" s="89"/>
      <c r="D51" s="89"/>
      <c r="E51" s="90"/>
      <c r="F51" s="91" t="s">
        <v>97</v>
      </c>
      <c r="G51" s="142"/>
      <c r="H51" s="142"/>
      <c r="I51" s="142"/>
      <c r="J51" s="142"/>
      <c r="K51" s="142"/>
    </row>
    <row r="52" spans="1:6" ht="14.25" customHeight="1">
      <c r="A52" s="448"/>
      <c r="B52" s="441" t="s">
        <v>91</v>
      </c>
      <c r="C52" s="441"/>
      <c r="D52" s="439"/>
      <c r="E52" s="438" t="s">
        <v>148</v>
      </c>
      <c r="F52" s="438" t="s">
        <v>92</v>
      </c>
    </row>
    <row r="53" spans="1:6" ht="51" customHeight="1">
      <c r="A53" s="448"/>
      <c r="B53" s="246" t="s">
        <v>94</v>
      </c>
      <c r="C53" s="246" t="s">
        <v>149</v>
      </c>
      <c r="D53" s="246" t="s">
        <v>96</v>
      </c>
      <c r="E53" s="438"/>
      <c r="F53" s="438"/>
    </row>
    <row r="54" spans="1:11" ht="12.75">
      <c r="A54" s="36" t="s">
        <v>130</v>
      </c>
      <c r="B54" s="343">
        <v>6275.6</v>
      </c>
      <c r="C54" s="343">
        <v>2682660</v>
      </c>
      <c r="D54" s="343">
        <v>58445.4</v>
      </c>
      <c r="E54" s="343">
        <v>160791.7</v>
      </c>
      <c r="F54" s="343">
        <v>10960.1</v>
      </c>
      <c r="G54" s="76"/>
      <c r="H54" s="76"/>
      <c r="I54" s="76"/>
      <c r="J54" s="56"/>
      <c r="K54" s="56"/>
    </row>
    <row r="55" spans="1:11" ht="12.75">
      <c r="A55" s="145" t="s">
        <v>103</v>
      </c>
      <c r="B55" s="345" t="s">
        <v>85</v>
      </c>
      <c r="C55" s="343">
        <v>1346.8</v>
      </c>
      <c r="D55" s="345" t="s">
        <v>85</v>
      </c>
      <c r="E55" s="345" t="s">
        <v>85</v>
      </c>
      <c r="F55" s="345" t="s">
        <v>85</v>
      </c>
      <c r="G55" s="76"/>
      <c r="H55" s="76"/>
      <c r="I55" s="76"/>
      <c r="J55" s="56"/>
      <c r="K55" s="56"/>
    </row>
    <row r="56" spans="1:11" ht="12.75">
      <c r="A56" s="38" t="s">
        <v>131</v>
      </c>
      <c r="B56" s="345" t="s">
        <v>85</v>
      </c>
      <c r="C56" s="343">
        <v>455023.4</v>
      </c>
      <c r="D56" s="343">
        <v>5691</v>
      </c>
      <c r="E56" s="343">
        <v>19725.3</v>
      </c>
      <c r="F56" s="343">
        <v>4440</v>
      </c>
      <c r="G56" s="57"/>
      <c r="H56" s="76"/>
      <c r="I56" s="76"/>
      <c r="J56" s="56"/>
      <c r="K56" s="56"/>
    </row>
    <row r="57" spans="1:11" ht="12.75">
      <c r="A57" s="38" t="s">
        <v>132</v>
      </c>
      <c r="B57" s="345" t="s">
        <v>85</v>
      </c>
      <c r="C57" s="343">
        <v>131017</v>
      </c>
      <c r="D57" s="345" t="s">
        <v>85</v>
      </c>
      <c r="E57" s="343">
        <v>2533</v>
      </c>
      <c r="F57" s="345" t="s">
        <v>85</v>
      </c>
      <c r="G57" s="57"/>
      <c r="H57" s="76"/>
      <c r="I57" s="57"/>
      <c r="J57" s="56"/>
      <c r="K57" s="57"/>
    </row>
    <row r="58" spans="1:11" ht="12.75">
      <c r="A58" s="38" t="s">
        <v>133</v>
      </c>
      <c r="B58" s="345" t="s">
        <v>85</v>
      </c>
      <c r="C58" s="343">
        <v>253761.3</v>
      </c>
      <c r="D58" s="343">
        <v>1828.8</v>
      </c>
      <c r="E58" s="343">
        <v>122601.8</v>
      </c>
      <c r="F58" s="345" t="s">
        <v>208</v>
      </c>
      <c r="G58" s="57"/>
      <c r="H58" s="76"/>
      <c r="I58" s="76"/>
      <c r="J58" s="56"/>
      <c r="K58" s="57"/>
    </row>
    <row r="59" spans="1:11" ht="12.75">
      <c r="A59" s="38" t="s">
        <v>135</v>
      </c>
      <c r="B59" s="345" t="s">
        <v>85</v>
      </c>
      <c r="C59" s="343">
        <v>87285.2</v>
      </c>
      <c r="D59" s="345" t="s">
        <v>85</v>
      </c>
      <c r="E59" s="343">
        <v>133.9</v>
      </c>
      <c r="F59" s="345" t="s">
        <v>85</v>
      </c>
      <c r="G59" s="56"/>
      <c r="H59" s="76"/>
      <c r="I59" s="57"/>
      <c r="J59" s="57"/>
      <c r="K59" s="57"/>
    </row>
    <row r="60" spans="1:11" ht="12.75">
      <c r="A60" s="38" t="s">
        <v>136</v>
      </c>
      <c r="B60" s="345" t="s">
        <v>85</v>
      </c>
      <c r="C60" s="343">
        <v>43288.5</v>
      </c>
      <c r="D60" s="345" t="s">
        <v>85</v>
      </c>
      <c r="E60" s="345" t="s">
        <v>85</v>
      </c>
      <c r="F60" s="345" t="s">
        <v>85</v>
      </c>
      <c r="G60" s="57"/>
      <c r="H60" s="76"/>
      <c r="I60" s="76"/>
      <c r="J60" s="56"/>
      <c r="K60" s="57"/>
    </row>
    <row r="61" spans="1:11" ht="12.75">
      <c r="A61" s="38" t="s">
        <v>104</v>
      </c>
      <c r="B61" s="343">
        <v>1169</v>
      </c>
      <c r="C61" s="343">
        <v>224252</v>
      </c>
      <c r="D61" s="345" t="s">
        <v>85</v>
      </c>
      <c r="E61" s="343">
        <v>4107.1</v>
      </c>
      <c r="F61" s="343">
        <v>16</v>
      </c>
      <c r="G61" s="57"/>
      <c r="H61" s="76"/>
      <c r="I61" s="57"/>
      <c r="J61" s="57"/>
      <c r="K61" s="57"/>
    </row>
    <row r="62" spans="1:11" ht="12.75">
      <c r="A62" s="38" t="s">
        <v>137</v>
      </c>
      <c r="B62" s="345" t="s">
        <v>85</v>
      </c>
      <c r="C62" s="343">
        <v>453083.9</v>
      </c>
      <c r="D62" s="343">
        <v>47685.6</v>
      </c>
      <c r="E62" s="343">
        <v>6244.7</v>
      </c>
      <c r="F62" s="343">
        <v>6381.1</v>
      </c>
      <c r="G62" s="57"/>
      <c r="H62" s="76"/>
      <c r="I62" s="57"/>
      <c r="J62" s="57"/>
      <c r="K62" s="57"/>
    </row>
    <row r="63" spans="1:11" ht="12.75">
      <c r="A63" s="38" t="s">
        <v>138</v>
      </c>
      <c r="B63" s="345" t="s">
        <v>85</v>
      </c>
      <c r="C63" s="343">
        <v>249302.1</v>
      </c>
      <c r="D63" s="345" t="s">
        <v>85</v>
      </c>
      <c r="E63" s="345" t="s">
        <v>85</v>
      </c>
      <c r="F63" s="345" t="s">
        <v>85</v>
      </c>
      <c r="G63" s="57"/>
      <c r="H63" s="76"/>
      <c r="I63" s="76"/>
      <c r="J63" s="56"/>
      <c r="K63" s="56"/>
    </row>
    <row r="64" spans="1:11" ht="12.75">
      <c r="A64" s="38" t="s">
        <v>141</v>
      </c>
      <c r="B64" s="345" t="s">
        <v>85</v>
      </c>
      <c r="C64" s="343">
        <v>139627</v>
      </c>
      <c r="D64" s="343">
        <v>2268</v>
      </c>
      <c r="E64" s="345" t="s">
        <v>85</v>
      </c>
      <c r="F64" s="343">
        <v>122</v>
      </c>
      <c r="G64" s="57"/>
      <c r="H64" s="76"/>
      <c r="I64" s="76"/>
      <c r="J64" s="57"/>
      <c r="K64" s="57"/>
    </row>
    <row r="65" spans="1:11" ht="12.75">
      <c r="A65" s="38" t="s">
        <v>142</v>
      </c>
      <c r="B65" s="345" t="s">
        <v>85</v>
      </c>
      <c r="C65" s="343">
        <v>415662.6</v>
      </c>
      <c r="D65" s="343">
        <v>972</v>
      </c>
      <c r="E65" s="343">
        <v>2017.2</v>
      </c>
      <c r="F65" s="345" t="s">
        <v>85</v>
      </c>
      <c r="G65" s="57"/>
      <c r="H65" s="76"/>
      <c r="I65" s="57"/>
      <c r="J65" s="57"/>
      <c r="K65" s="57"/>
    </row>
    <row r="66" spans="1:11" ht="12.75">
      <c r="A66" s="38" t="s">
        <v>143</v>
      </c>
      <c r="B66" s="345" t="s">
        <v>85</v>
      </c>
      <c r="C66" s="343">
        <v>85923</v>
      </c>
      <c r="D66" s="345" t="s">
        <v>85</v>
      </c>
      <c r="E66" s="345" t="s">
        <v>85</v>
      </c>
      <c r="F66" s="345" t="s">
        <v>85</v>
      </c>
      <c r="G66" s="57"/>
      <c r="H66" s="76"/>
      <c r="I66" s="57"/>
      <c r="J66" s="57"/>
      <c r="K66" s="57"/>
    </row>
    <row r="67" spans="1:11" ht="12.75">
      <c r="A67" s="145" t="s">
        <v>105</v>
      </c>
      <c r="B67" s="345" t="s">
        <v>85</v>
      </c>
      <c r="C67" s="343">
        <v>5434.2</v>
      </c>
      <c r="D67" s="345" t="s">
        <v>85</v>
      </c>
      <c r="E67" s="343">
        <v>3096.9</v>
      </c>
      <c r="F67" s="345" t="s">
        <v>85</v>
      </c>
      <c r="G67" s="57"/>
      <c r="H67" s="76"/>
      <c r="I67" s="57"/>
      <c r="J67" s="57"/>
      <c r="K67" s="57"/>
    </row>
    <row r="68" spans="1:11" ht="12.75">
      <c r="A68" s="38" t="s">
        <v>144</v>
      </c>
      <c r="B68" s="343">
        <v>5106.6</v>
      </c>
      <c r="C68" s="343">
        <v>1311.2</v>
      </c>
      <c r="D68" s="345" t="s">
        <v>85</v>
      </c>
      <c r="E68" s="345" t="s">
        <v>85</v>
      </c>
      <c r="F68" s="345" t="s">
        <v>85</v>
      </c>
      <c r="G68" s="57"/>
      <c r="H68" s="76"/>
      <c r="I68" s="76"/>
      <c r="J68" s="56"/>
      <c r="K68" s="57"/>
    </row>
    <row r="69" spans="1:11" ht="12.75">
      <c r="A69" s="41" t="s">
        <v>147</v>
      </c>
      <c r="B69" s="351" t="s">
        <v>85</v>
      </c>
      <c r="C69" s="346">
        <v>136341.8</v>
      </c>
      <c r="D69" s="351" t="s">
        <v>85</v>
      </c>
      <c r="E69" s="346">
        <v>331.8</v>
      </c>
      <c r="F69" s="351" t="s">
        <v>85</v>
      </c>
      <c r="G69" s="57"/>
      <c r="H69" s="76"/>
      <c r="I69" s="57"/>
      <c r="J69" s="57"/>
      <c r="K69" s="57"/>
    </row>
    <row r="70" spans="7:11" ht="12.75">
      <c r="G70" s="57"/>
      <c r="H70" s="57"/>
      <c r="I70" s="57"/>
      <c r="J70" s="57"/>
      <c r="K70" s="57"/>
    </row>
    <row r="71" spans="7:11" ht="12.75">
      <c r="G71" s="57"/>
      <c r="H71" s="76"/>
      <c r="I71" s="57"/>
      <c r="J71" s="56"/>
      <c r="K71" s="57"/>
    </row>
    <row r="72" spans="1:5" ht="27" customHeight="1">
      <c r="A72" s="444" t="s">
        <v>177</v>
      </c>
      <c r="B72" s="444"/>
      <c r="C72" s="444"/>
      <c r="D72" s="444"/>
      <c r="E72" s="444"/>
    </row>
    <row r="73" spans="1:5" ht="12.75">
      <c r="A73" s="92"/>
      <c r="B73" s="92"/>
      <c r="C73" s="92"/>
      <c r="E73" s="93" t="s">
        <v>98</v>
      </c>
    </row>
    <row r="74" spans="1:5" ht="16.5" customHeight="1">
      <c r="A74" s="448"/>
      <c r="B74" s="436" t="s">
        <v>91</v>
      </c>
      <c r="C74" s="445"/>
      <c r="D74" s="446"/>
      <c r="E74" s="438" t="s">
        <v>148</v>
      </c>
    </row>
    <row r="75" spans="1:5" ht="22.5">
      <c r="A75" s="448"/>
      <c r="B75" s="246" t="s">
        <v>93</v>
      </c>
      <c r="C75" s="285" t="s">
        <v>94</v>
      </c>
      <c r="D75" s="256" t="s">
        <v>150</v>
      </c>
      <c r="E75" s="438"/>
    </row>
    <row r="76" spans="1:5" ht="12.75">
      <c r="A76" s="36" t="s">
        <v>130</v>
      </c>
      <c r="B76" s="360">
        <v>14466</v>
      </c>
      <c r="C76" s="360">
        <v>40</v>
      </c>
      <c r="D76" s="360">
        <v>38882</v>
      </c>
      <c r="E76" s="360">
        <v>943</v>
      </c>
    </row>
    <row r="77" spans="1:5" ht="12.75">
      <c r="A77" s="145" t="s">
        <v>103</v>
      </c>
      <c r="B77" s="360">
        <v>256</v>
      </c>
      <c r="C77" s="345" t="s">
        <v>85</v>
      </c>
      <c r="D77" s="360">
        <v>127</v>
      </c>
      <c r="E77" s="360">
        <v>180</v>
      </c>
    </row>
    <row r="78" spans="1:5" ht="12.75">
      <c r="A78" s="38" t="s">
        <v>131</v>
      </c>
      <c r="B78" s="360">
        <v>22</v>
      </c>
      <c r="C78" s="345" t="s">
        <v>208</v>
      </c>
      <c r="D78" s="360">
        <v>3085</v>
      </c>
      <c r="E78" s="360">
        <v>274</v>
      </c>
    </row>
    <row r="79" spans="1:5" ht="12.75">
      <c r="A79" s="38" t="s">
        <v>132</v>
      </c>
      <c r="B79" s="360">
        <v>25</v>
      </c>
      <c r="C79" s="345" t="s">
        <v>85</v>
      </c>
      <c r="D79" s="360">
        <v>146</v>
      </c>
      <c r="E79" s="345" t="s">
        <v>208</v>
      </c>
    </row>
    <row r="80" spans="1:5" ht="12.75">
      <c r="A80" s="38" t="s">
        <v>133</v>
      </c>
      <c r="B80" s="345" t="s">
        <v>85</v>
      </c>
      <c r="C80" s="345" t="s">
        <v>85</v>
      </c>
      <c r="D80" s="360">
        <v>1895</v>
      </c>
      <c r="E80" s="345" t="s">
        <v>85</v>
      </c>
    </row>
    <row r="81" spans="1:5" ht="12.75">
      <c r="A81" s="38" t="s">
        <v>135</v>
      </c>
      <c r="B81" s="360">
        <v>323</v>
      </c>
      <c r="C81" s="345" t="s">
        <v>85</v>
      </c>
      <c r="D81" s="345" t="s">
        <v>85</v>
      </c>
      <c r="E81" s="345" t="s">
        <v>85</v>
      </c>
    </row>
    <row r="82" spans="1:5" ht="12.75">
      <c r="A82" s="38" t="s">
        <v>136</v>
      </c>
      <c r="B82" s="345" t="s">
        <v>85</v>
      </c>
      <c r="C82" s="345" t="s">
        <v>85</v>
      </c>
      <c r="D82" s="360">
        <v>607</v>
      </c>
      <c r="E82" s="345" t="s">
        <v>85</v>
      </c>
    </row>
    <row r="83" spans="1:5" ht="12.75">
      <c r="A83" s="38" t="s">
        <v>104</v>
      </c>
      <c r="B83" s="360">
        <v>45</v>
      </c>
      <c r="C83" s="345" t="s">
        <v>85</v>
      </c>
      <c r="D83" s="360">
        <v>1084</v>
      </c>
      <c r="E83" s="345" t="s">
        <v>85</v>
      </c>
    </row>
    <row r="84" spans="1:5" ht="12.75">
      <c r="A84" s="38" t="s">
        <v>137</v>
      </c>
      <c r="B84" s="345" t="s">
        <v>85</v>
      </c>
      <c r="C84" s="345" t="s">
        <v>85</v>
      </c>
      <c r="D84" s="360">
        <v>485</v>
      </c>
      <c r="E84" s="360">
        <v>316</v>
      </c>
    </row>
    <row r="85" spans="1:5" ht="12.75">
      <c r="A85" s="38" t="s">
        <v>138</v>
      </c>
      <c r="B85" s="345" t="s">
        <v>85</v>
      </c>
      <c r="C85" s="345" t="s">
        <v>85</v>
      </c>
      <c r="D85" s="360">
        <v>13105</v>
      </c>
      <c r="E85" s="345" t="s">
        <v>85</v>
      </c>
    </row>
    <row r="86" spans="1:5" ht="12.75">
      <c r="A86" s="38" t="s">
        <v>139</v>
      </c>
      <c r="B86" s="345" t="s">
        <v>85</v>
      </c>
      <c r="C86" s="345" t="s">
        <v>85</v>
      </c>
      <c r="D86" s="360">
        <v>854</v>
      </c>
      <c r="E86" s="345" t="s">
        <v>85</v>
      </c>
    </row>
    <row r="87" spans="1:5" ht="12.75">
      <c r="A87" s="38" t="s">
        <v>141</v>
      </c>
      <c r="B87" s="360">
        <v>13744</v>
      </c>
      <c r="C87" s="345" t="s">
        <v>85</v>
      </c>
      <c r="D87" s="360">
        <v>256</v>
      </c>
      <c r="E87" s="360">
        <v>26</v>
      </c>
    </row>
    <row r="88" spans="1:5" ht="12.75">
      <c r="A88" s="38" t="s">
        <v>142</v>
      </c>
      <c r="B88" s="360">
        <v>51</v>
      </c>
      <c r="C88" s="360">
        <v>28</v>
      </c>
      <c r="D88" s="360">
        <v>1101</v>
      </c>
      <c r="E88" s="360">
        <v>107</v>
      </c>
    </row>
    <row r="89" spans="1:5" ht="12.75">
      <c r="A89" s="38" t="s">
        <v>143</v>
      </c>
      <c r="B89" s="345" t="s">
        <v>85</v>
      </c>
      <c r="C89" s="345" t="s">
        <v>208</v>
      </c>
      <c r="D89" s="360">
        <v>14541</v>
      </c>
      <c r="E89" s="345" t="s">
        <v>85</v>
      </c>
    </row>
    <row r="90" spans="1:5" ht="12.75">
      <c r="A90" s="41" t="s">
        <v>144</v>
      </c>
      <c r="B90" s="351" t="s">
        <v>85</v>
      </c>
      <c r="C90" s="364">
        <v>10</v>
      </c>
      <c r="D90" s="364">
        <v>1596</v>
      </c>
      <c r="E90" s="364">
        <v>36</v>
      </c>
    </row>
    <row r="91" ht="12.75">
      <c r="E91" s="166"/>
    </row>
    <row r="93" spans="1:4" ht="29.25" customHeight="1">
      <c r="A93" s="440" t="s">
        <v>178</v>
      </c>
      <c r="B93" s="440"/>
      <c r="C93" s="440"/>
      <c r="D93" s="440"/>
    </row>
    <row r="94" spans="1:4" ht="12.75">
      <c r="A94" s="92"/>
      <c r="C94" s="95"/>
      <c r="D94" s="96" t="s">
        <v>98</v>
      </c>
    </row>
    <row r="95" spans="1:4" ht="27" customHeight="1">
      <c r="A95" s="443"/>
      <c r="B95" s="438" t="s">
        <v>91</v>
      </c>
      <c r="C95" s="439"/>
      <c r="D95" s="436" t="s">
        <v>148</v>
      </c>
    </row>
    <row r="96" spans="1:4" ht="22.5">
      <c r="A96" s="443"/>
      <c r="B96" s="255" t="s">
        <v>93</v>
      </c>
      <c r="C96" s="269" t="s">
        <v>150</v>
      </c>
      <c r="D96" s="437"/>
    </row>
    <row r="97" spans="1:4" ht="12.75">
      <c r="A97" s="36" t="s">
        <v>130</v>
      </c>
      <c r="B97" s="360">
        <v>1596</v>
      </c>
      <c r="C97" s="360">
        <v>9211</v>
      </c>
      <c r="D97" s="360">
        <v>287</v>
      </c>
    </row>
    <row r="98" spans="1:4" ht="12.75">
      <c r="A98" s="145" t="s">
        <v>103</v>
      </c>
      <c r="B98" s="345" t="s">
        <v>85</v>
      </c>
      <c r="C98" s="360">
        <v>600</v>
      </c>
      <c r="D98" s="360">
        <v>19</v>
      </c>
    </row>
    <row r="99" spans="1:4" ht="12.75">
      <c r="A99" s="38" t="s">
        <v>131</v>
      </c>
      <c r="B99" s="360">
        <v>1</v>
      </c>
      <c r="C99" s="360">
        <v>441</v>
      </c>
      <c r="D99" s="360">
        <v>64</v>
      </c>
    </row>
    <row r="100" spans="1:4" ht="12.75">
      <c r="A100" s="38" t="s">
        <v>132</v>
      </c>
      <c r="B100" s="360">
        <v>50</v>
      </c>
      <c r="C100" s="360">
        <v>17</v>
      </c>
      <c r="D100" s="345" t="s">
        <v>85</v>
      </c>
    </row>
    <row r="101" spans="1:4" ht="12.75">
      <c r="A101" s="38" t="s">
        <v>133</v>
      </c>
      <c r="B101" s="345" t="s">
        <v>85</v>
      </c>
      <c r="C101" s="360">
        <v>864</v>
      </c>
      <c r="D101" s="345" t="s">
        <v>85</v>
      </c>
    </row>
    <row r="102" spans="1:4" ht="12.75">
      <c r="A102" s="38" t="s">
        <v>136</v>
      </c>
      <c r="B102" s="345" t="s">
        <v>85</v>
      </c>
      <c r="C102" s="360">
        <v>89</v>
      </c>
      <c r="D102" s="345" t="s">
        <v>85</v>
      </c>
    </row>
    <row r="103" spans="1:4" ht="12.75">
      <c r="A103" s="38" t="s">
        <v>104</v>
      </c>
      <c r="B103" s="345" t="s">
        <v>85</v>
      </c>
      <c r="C103" s="360">
        <v>3905</v>
      </c>
      <c r="D103" s="345" t="s">
        <v>85</v>
      </c>
    </row>
    <row r="104" spans="1:4" ht="12.75">
      <c r="A104" s="38" t="s">
        <v>137</v>
      </c>
      <c r="B104" s="345" t="s">
        <v>85</v>
      </c>
      <c r="C104" s="345" t="s">
        <v>208</v>
      </c>
      <c r="D104" s="345" t="s">
        <v>208</v>
      </c>
    </row>
    <row r="105" spans="1:4" ht="12.75">
      <c r="A105" s="38" t="s">
        <v>138</v>
      </c>
      <c r="B105" s="345" t="s">
        <v>85</v>
      </c>
      <c r="C105" s="345" t="s">
        <v>208</v>
      </c>
      <c r="D105" s="345" t="s">
        <v>85</v>
      </c>
    </row>
    <row r="106" spans="1:4" ht="12.75">
      <c r="A106" s="38" t="s">
        <v>139</v>
      </c>
      <c r="B106" s="345" t="s">
        <v>85</v>
      </c>
      <c r="C106" s="360">
        <v>555</v>
      </c>
      <c r="D106" s="345" t="s">
        <v>85</v>
      </c>
    </row>
    <row r="107" spans="1:4" ht="12.75">
      <c r="A107" s="38" t="s">
        <v>141</v>
      </c>
      <c r="B107" s="360">
        <v>1545</v>
      </c>
      <c r="C107" s="345" t="s">
        <v>85</v>
      </c>
      <c r="D107" s="360">
        <v>193</v>
      </c>
    </row>
    <row r="108" spans="1:4" ht="12.75">
      <c r="A108" s="38" t="s">
        <v>142</v>
      </c>
      <c r="B108" s="345" t="s">
        <v>85</v>
      </c>
      <c r="C108" s="360">
        <v>29</v>
      </c>
      <c r="D108" s="345" t="s">
        <v>85</v>
      </c>
    </row>
    <row r="109" spans="1:4" ht="12.75">
      <c r="A109" s="38" t="s">
        <v>143</v>
      </c>
      <c r="B109" s="345" t="s">
        <v>85</v>
      </c>
      <c r="C109" s="360">
        <v>2691</v>
      </c>
      <c r="D109" s="345" t="s">
        <v>85</v>
      </c>
    </row>
    <row r="110" spans="1:4" ht="12.75">
      <c r="A110" s="315" t="s">
        <v>105</v>
      </c>
      <c r="B110" s="351" t="s">
        <v>85</v>
      </c>
      <c r="C110" s="364">
        <v>1</v>
      </c>
      <c r="D110" s="351" t="s">
        <v>85</v>
      </c>
    </row>
  </sheetData>
  <sheetProtection/>
  <mergeCells count="23">
    <mergeCell ref="A1:F1"/>
    <mergeCell ref="A2:F2"/>
    <mergeCell ref="A4:A5"/>
    <mergeCell ref="B4:E4"/>
    <mergeCell ref="F4:F5"/>
    <mergeCell ref="A29:A30"/>
    <mergeCell ref="B74:D74"/>
    <mergeCell ref="F29:F30"/>
    <mergeCell ref="A50:F50"/>
    <mergeCell ref="A74:A75"/>
    <mergeCell ref="E52:E53"/>
    <mergeCell ref="B52:D52"/>
    <mergeCell ref="A52:A53"/>
    <mergeCell ref="D95:D96"/>
    <mergeCell ref="B95:C95"/>
    <mergeCell ref="A93:D93"/>
    <mergeCell ref="E29:E30"/>
    <mergeCell ref="B29:D29"/>
    <mergeCell ref="A27:F27"/>
    <mergeCell ref="F52:F53"/>
    <mergeCell ref="A95:A96"/>
    <mergeCell ref="E74:E75"/>
    <mergeCell ref="A72:E72"/>
  </mergeCells>
  <printOptions/>
  <pageMargins left="0.7480314960629921" right="0.5905511811023623" top="0.5905511811023623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&amp;R&amp;"-,обычный"&amp;8&amp;P</oddFooter>
  </headerFooter>
  <rowBreaks count="4" manualBreakCount="4">
    <brk id="25" max="255" man="1"/>
    <brk id="48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J35" sqref="J35"/>
    </sheetView>
  </sheetViews>
  <sheetFormatPr defaultColWidth="9.00390625" defaultRowHeight="12.75"/>
  <cols>
    <col min="1" max="1" width="18.875" style="180" customWidth="1"/>
    <col min="2" max="2" width="9.375" style="180" customWidth="1"/>
    <col min="3" max="3" width="9.75390625" style="180" customWidth="1"/>
    <col min="4" max="4" width="10.00390625" style="180" customWidth="1"/>
    <col min="5" max="6" width="11.125" style="180" customWidth="1"/>
    <col min="7" max="7" width="9.25390625" style="180" customWidth="1"/>
    <col min="8" max="9" width="9.625" style="180" customWidth="1"/>
    <col min="10" max="10" width="9.125" style="180" customWidth="1"/>
    <col min="11" max="12" width="9.875" style="180" customWidth="1"/>
    <col min="13" max="14" width="9.375" style="180" customWidth="1"/>
    <col min="15" max="18" width="9.125" style="180" customWidth="1"/>
    <col min="19" max="19" width="10.75390625" style="180" bestFit="1" customWidth="1"/>
    <col min="20" max="21" width="9.125" style="180" customWidth="1"/>
    <col min="22" max="22" width="10.00390625" style="180" bestFit="1" customWidth="1"/>
    <col min="23" max="16384" width="9.125" style="180" customWidth="1"/>
  </cols>
  <sheetData>
    <row r="1" spans="1:14" ht="22.5" customHeight="1">
      <c r="A1" s="481" t="s">
        <v>247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299"/>
    </row>
    <row r="2" spans="1:14" ht="22.5" customHeight="1">
      <c r="A2" s="481" t="s">
        <v>179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299"/>
    </row>
    <row r="3" spans="1:14" ht="12.75">
      <c r="A3" s="181"/>
      <c r="B3" s="181"/>
      <c r="C3" s="181"/>
      <c r="D3" s="181"/>
      <c r="E3" s="181"/>
      <c r="F3" s="181"/>
      <c r="G3" s="181"/>
      <c r="H3" s="181"/>
      <c r="I3" s="181"/>
      <c r="J3" s="296"/>
      <c r="K3" s="181"/>
      <c r="L3" s="181"/>
      <c r="M3" s="182" t="s">
        <v>99</v>
      </c>
      <c r="N3" s="301"/>
    </row>
    <row r="4" spans="1:14" ht="12.75" customHeight="1">
      <c r="A4" s="415"/>
      <c r="B4" s="416" t="s">
        <v>107</v>
      </c>
      <c r="C4" s="416"/>
      <c r="D4" s="416"/>
      <c r="E4" s="416" t="s">
        <v>111</v>
      </c>
      <c r="F4" s="416"/>
      <c r="G4" s="417"/>
      <c r="H4" s="417"/>
      <c r="I4" s="417"/>
      <c r="J4" s="417"/>
      <c r="K4" s="417"/>
      <c r="L4" s="417"/>
      <c r="M4" s="418"/>
      <c r="N4" s="302"/>
    </row>
    <row r="5" spans="1:14" ht="36.75" customHeight="1">
      <c r="A5" s="415"/>
      <c r="B5" s="416"/>
      <c r="C5" s="416"/>
      <c r="D5" s="416"/>
      <c r="E5" s="416" t="s">
        <v>109</v>
      </c>
      <c r="F5" s="416"/>
      <c r="G5" s="416"/>
      <c r="H5" s="416" t="s">
        <v>110</v>
      </c>
      <c r="I5" s="416"/>
      <c r="J5" s="416"/>
      <c r="K5" s="416" t="s">
        <v>112</v>
      </c>
      <c r="L5" s="416"/>
      <c r="M5" s="419"/>
      <c r="N5" s="303"/>
    </row>
    <row r="6" spans="1:19" ht="39" customHeight="1">
      <c r="A6" s="415"/>
      <c r="B6" s="336" t="s">
        <v>209</v>
      </c>
      <c r="C6" s="336" t="s">
        <v>108</v>
      </c>
      <c r="D6" s="336" t="s">
        <v>210</v>
      </c>
      <c r="E6" s="336" t="s">
        <v>209</v>
      </c>
      <c r="F6" s="336" t="s">
        <v>108</v>
      </c>
      <c r="G6" s="336" t="s">
        <v>210</v>
      </c>
      <c r="H6" s="336" t="s">
        <v>209</v>
      </c>
      <c r="I6" s="336" t="s">
        <v>108</v>
      </c>
      <c r="J6" s="336" t="s">
        <v>210</v>
      </c>
      <c r="K6" s="336" t="s">
        <v>209</v>
      </c>
      <c r="L6" s="336" t="s">
        <v>108</v>
      </c>
      <c r="M6" s="337" t="s">
        <v>210</v>
      </c>
      <c r="N6" s="303"/>
      <c r="O6" s="183"/>
      <c r="P6" s="183"/>
      <c r="Q6" s="183"/>
      <c r="R6" s="183"/>
      <c r="S6" s="183"/>
    </row>
    <row r="7" spans="1:26" s="97" customFormat="1" ht="12.75">
      <c r="A7" s="36" t="s">
        <v>130</v>
      </c>
      <c r="B7" s="360">
        <v>9017558</v>
      </c>
      <c r="C7" s="360">
        <v>8762049</v>
      </c>
      <c r="D7" s="343">
        <v>102.9</v>
      </c>
      <c r="E7" s="360">
        <v>882115</v>
      </c>
      <c r="F7" s="360">
        <v>814287</v>
      </c>
      <c r="G7" s="343">
        <v>108.3</v>
      </c>
      <c r="H7" s="360">
        <v>3781936</v>
      </c>
      <c r="I7" s="360">
        <v>3548827</v>
      </c>
      <c r="J7" s="343">
        <v>106.6</v>
      </c>
      <c r="K7" s="360">
        <v>4353507</v>
      </c>
      <c r="L7" s="360">
        <v>4398935</v>
      </c>
      <c r="M7" s="343">
        <v>99</v>
      </c>
      <c r="N7" s="391"/>
      <c r="O7" s="377"/>
      <c r="Q7" s="233"/>
      <c r="R7" s="233"/>
      <c r="S7" s="232"/>
      <c r="T7" s="233"/>
      <c r="U7" s="233"/>
      <c r="V7" s="232"/>
      <c r="W7" s="233"/>
      <c r="X7" s="233"/>
      <c r="Y7" s="168"/>
      <c r="Z7" s="163"/>
    </row>
    <row r="8" spans="1:26" s="97" customFormat="1" ht="12.75">
      <c r="A8" s="145" t="s">
        <v>103</v>
      </c>
      <c r="B8" s="360">
        <v>795310</v>
      </c>
      <c r="C8" s="360">
        <v>788200</v>
      </c>
      <c r="D8" s="343">
        <v>100.9</v>
      </c>
      <c r="E8" s="360">
        <v>32518</v>
      </c>
      <c r="F8" s="360">
        <v>27805</v>
      </c>
      <c r="G8" s="343">
        <v>117</v>
      </c>
      <c r="H8" s="360">
        <v>437297</v>
      </c>
      <c r="I8" s="360">
        <v>441548</v>
      </c>
      <c r="J8" s="343">
        <v>99</v>
      </c>
      <c r="K8" s="360">
        <v>325495</v>
      </c>
      <c r="L8" s="360">
        <v>318847</v>
      </c>
      <c r="M8" s="343">
        <v>102.1</v>
      </c>
      <c r="N8" s="391"/>
      <c r="O8" s="377"/>
      <c r="Q8" s="233"/>
      <c r="R8" s="233"/>
      <c r="S8" s="232"/>
      <c r="T8" s="233"/>
      <c r="U8" s="233"/>
      <c r="V8" s="232"/>
      <c r="W8" s="233"/>
      <c r="X8" s="233"/>
      <c r="Y8" s="163"/>
      <c r="Z8" s="163"/>
    </row>
    <row r="9" spans="1:26" s="97" customFormat="1" ht="12.75">
      <c r="A9" s="38" t="s">
        <v>131</v>
      </c>
      <c r="B9" s="360">
        <v>474741</v>
      </c>
      <c r="C9" s="360">
        <v>477224</v>
      </c>
      <c r="D9" s="343">
        <v>99.5</v>
      </c>
      <c r="E9" s="360">
        <v>130432</v>
      </c>
      <c r="F9" s="360">
        <v>136587</v>
      </c>
      <c r="G9" s="343">
        <v>95.5</v>
      </c>
      <c r="H9" s="360">
        <v>97015</v>
      </c>
      <c r="I9" s="360">
        <v>97407</v>
      </c>
      <c r="J9" s="343">
        <v>99.6</v>
      </c>
      <c r="K9" s="360">
        <v>247294</v>
      </c>
      <c r="L9" s="360">
        <v>243230</v>
      </c>
      <c r="M9" s="343">
        <v>101.7</v>
      </c>
      <c r="N9" s="391"/>
      <c r="O9" s="377"/>
      <c r="Q9" s="233"/>
      <c r="R9" s="233"/>
      <c r="S9" s="232"/>
      <c r="T9" s="233"/>
      <c r="U9" s="233"/>
      <c r="V9" s="232"/>
      <c r="W9" s="233"/>
      <c r="X9" s="233"/>
      <c r="Y9" s="168"/>
      <c r="Z9" s="163"/>
    </row>
    <row r="10" spans="1:26" s="97" customFormat="1" ht="12.75">
      <c r="A10" s="38" t="s">
        <v>132</v>
      </c>
      <c r="B10" s="360">
        <v>653353</v>
      </c>
      <c r="C10" s="360">
        <v>617217</v>
      </c>
      <c r="D10" s="343">
        <v>105.9</v>
      </c>
      <c r="E10" s="360">
        <v>64432</v>
      </c>
      <c r="F10" s="360">
        <v>59350</v>
      </c>
      <c r="G10" s="343">
        <v>108.6</v>
      </c>
      <c r="H10" s="360">
        <v>352407</v>
      </c>
      <c r="I10" s="360">
        <v>319572</v>
      </c>
      <c r="J10" s="343">
        <v>110.3</v>
      </c>
      <c r="K10" s="360">
        <v>236514</v>
      </c>
      <c r="L10" s="360">
        <v>238295</v>
      </c>
      <c r="M10" s="343">
        <v>99.3</v>
      </c>
      <c r="N10" s="391"/>
      <c r="O10" s="377"/>
      <c r="Q10" s="233"/>
      <c r="R10" s="233"/>
      <c r="S10" s="232"/>
      <c r="T10" s="233"/>
      <c r="U10" s="233"/>
      <c r="V10" s="232"/>
      <c r="W10" s="233"/>
      <c r="X10" s="233"/>
      <c r="Y10" s="168"/>
      <c r="Z10" s="163"/>
    </row>
    <row r="11" spans="1:26" s="97" customFormat="1" ht="12.75">
      <c r="A11" s="38" t="s">
        <v>133</v>
      </c>
      <c r="B11" s="360">
        <v>717136</v>
      </c>
      <c r="C11" s="360">
        <v>709620</v>
      </c>
      <c r="D11" s="343">
        <v>101.1</v>
      </c>
      <c r="E11" s="360">
        <v>58190</v>
      </c>
      <c r="F11" s="360">
        <v>59869</v>
      </c>
      <c r="G11" s="343">
        <v>97.2</v>
      </c>
      <c r="H11" s="360">
        <v>322885</v>
      </c>
      <c r="I11" s="360">
        <v>309135</v>
      </c>
      <c r="J11" s="343">
        <v>104.4</v>
      </c>
      <c r="K11" s="360">
        <v>336061</v>
      </c>
      <c r="L11" s="360">
        <v>340616</v>
      </c>
      <c r="M11" s="343">
        <v>98.7</v>
      </c>
      <c r="N11" s="391"/>
      <c r="O11" s="377"/>
      <c r="Q11" s="233"/>
      <c r="R11" s="233"/>
      <c r="S11" s="232"/>
      <c r="T11" s="233"/>
      <c r="U11" s="233"/>
      <c r="V11" s="232"/>
      <c r="W11" s="233"/>
      <c r="X11" s="233"/>
      <c r="Y11" s="168"/>
      <c r="Z11" s="163"/>
    </row>
    <row r="12" spans="1:26" s="97" customFormat="1" ht="12.75">
      <c r="A12" s="38" t="s">
        <v>134</v>
      </c>
      <c r="B12" s="360">
        <v>217208</v>
      </c>
      <c r="C12" s="360">
        <v>202980</v>
      </c>
      <c r="D12" s="343">
        <v>107</v>
      </c>
      <c r="E12" s="360">
        <v>1987</v>
      </c>
      <c r="F12" s="360">
        <v>2036</v>
      </c>
      <c r="G12" s="343">
        <v>97.6</v>
      </c>
      <c r="H12" s="360">
        <v>108339</v>
      </c>
      <c r="I12" s="360">
        <v>97630</v>
      </c>
      <c r="J12" s="343">
        <v>111</v>
      </c>
      <c r="K12" s="360">
        <v>106882</v>
      </c>
      <c r="L12" s="360">
        <v>103314</v>
      </c>
      <c r="M12" s="343">
        <v>103.5</v>
      </c>
      <c r="N12" s="391"/>
      <c r="O12" s="377"/>
      <c r="Q12" s="233"/>
      <c r="R12" s="233"/>
      <c r="S12" s="232"/>
      <c r="T12" s="233"/>
      <c r="U12" s="233"/>
      <c r="V12" s="232"/>
      <c r="W12" s="233"/>
      <c r="X12" s="233"/>
      <c r="Y12" s="168"/>
      <c r="Z12" s="163"/>
    </row>
    <row r="13" spans="1:26" s="97" customFormat="1" ht="12.75">
      <c r="A13" s="38" t="s">
        <v>135</v>
      </c>
      <c r="B13" s="360">
        <v>875221</v>
      </c>
      <c r="C13" s="360">
        <v>799263</v>
      </c>
      <c r="D13" s="343">
        <v>109.5</v>
      </c>
      <c r="E13" s="360">
        <v>87609</v>
      </c>
      <c r="F13" s="360">
        <v>75589</v>
      </c>
      <c r="G13" s="343">
        <v>115.9</v>
      </c>
      <c r="H13" s="360">
        <v>549985</v>
      </c>
      <c r="I13" s="360">
        <v>497336</v>
      </c>
      <c r="J13" s="343">
        <v>110.6</v>
      </c>
      <c r="K13" s="360">
        <v>237627</v>
      </c>
      <c r="L13" s="360">
        <v>226338</v>
      </c>
      <c r="M13" s="343">
        <v>105</v>
      </c>
      <c r="N13" s="391"/>
      <c r="O13" s="377"/>
      <c r="Q13" s="233"/>
      <c r="R13" s="233"/>
      <c r="S13" s="232"/>
      <c r="T13" s="233"/>
      <c r="U13" s="233"/>
      <c r="V13" s="232"/>
      <c r="W13" s="233"/>
      <c r="X13" s="233"/>
      <c r="Y13" s="168"/>
      <c r="Z13" s="163"/>
    </row>
    <row r="14" spans="1:26" s="97" customFormat="1" ht="12.75">
      <c r="A14" s="38" t="s">
        <v>136</v>
      </c>
      <c r="B14" s="360">
        <v>521522</v>
      </c>
      <c r="C14" s="360">
        <v>492831</v>
      </c>
      <c r="D14" s="343">
        <v>105.8</v>
      </c>
      <c r="E14" s="360">
        <v>31908</v>
      </c>
      <c r="F14" s="360">
        <v>34516</v>
      </c>
      <c r="G14" s="343">
        <v>92.4</v>
      </c>
      <c r="H14" s="360">
        <v>229490</v>
      </c>
      <c r="I14" s="360">
        <v>214422</v>
      </c>
      <c r="J14" s="343">
        <v>107</v>
      </c>
      <c r="K14" s="360">
        <v>260124</v>
      </c>
      <c r="L14" s="360">
        <v>243893</v>
      </c>
      <c r="M14" s="343">
        <v>106.7</v>
      </c>
      <c r="N14" s="391"/>
      <c r="O14" s="377"/>
      <c r="Q14" s="233"/>
      <c r="R14" s="233"/>
      <c r="S14" s="232"/>
      <c r="T14" s="233"/>
      <c r="U14" s="233"/>
      <c r="V14" s="232"/>
      <c r="W14" s="233"/>
      <c r="X14" s="233"/>
      <c r="Y14" s="168"/>
      <c r="Z14" s="163"/>
    </row>
    <row r="15" spans="1:26" s="97" customFormat="1" ht="12.75">
      <c r="A15" s="38" t="s">
        <v>104</v>
      </c>
      <c r="B15" s="360">
        <v>562416</v>
      </c>
      <c r="C15" s="360">
        <v>539915</v>
      </c>
      <c r="D15" s="343">
        <v>104.2</v>
      </c>
      <c r="E15" s="360">
        <v>34418</v>
      </c>
      <c r="F15" s="360">
        <v>29760</v>
      </c>
      <c r="G15" s="343">
        <v>115.7</v>
      </c>
      <c r="H15" s="360">
        <v>252477</v>
      </c>
      <c r="I15" s="360">
        <v>238286</v>
      </c>
      <c r="J15" s="343">
        <v>106</v>
      </c>
      <c r="K15" s="360">
        <v>275521</v>
      </c>
      <c r="L15" s="360">
        <v>271869</v>
      </c>
      <c r="M15" s="343">
        <v>101.3</v>
      </c>
      <c r="N15" s="391"/>
      <c r="O15" s="377"/>
      <c r="Q15" s="233"/>
      <c r="R15" s="233"/>
      <c r="S15" s="232"/>
      <c r="T15" s="233"/>
      <c r="U15" s="233"/>
      <c r="V15" s="232"/>
      <c r="W15" s="233"/>
      <c r="X15" s="233"/>
      <c r="Y15" s="163"/>
      <c r="Z15" s="163"/>
    </row>
    <row r="16" spans="1:26" s="97" customFormat="1" ht="14.25" customHeight="1">
      <c r="A16" s="38" t="s">
        <v>137</v>
      </c>
      <c r="B16" s="360">
        <v>490455</v>
      </c>
      <c r="C16" s="360">
        <v>481969</v>
      </c>
      <c r="D16" s="343">
        <v>101.8</v>
      </c>
      <c r="E16" s="360">
        <v>26552</v>
      </c>
      <c r="F16" s="360">
        <v>23582</v>
      </c>
      <c r="G16" s="343">
        <v>112.6</v>
      </c>
      <c r="H16" s="360">
        <v>262925</v>
      </c>
      <c r="I16" s="360">
        <v>256026</v>
      </c>
      <c r="J16" s="343">
        <v>102.7</v>
      </c>
      <c r="K16" s="360">
        <v>200978</v>
      </c>
      <c r="L16" s="360">
        <v>202361</v>
      </c>
      <c r="M16" s="343">
        <v>99.3</v>
      </c>
      <c r="N16" s="391"/>
      <c r="O16" s="377"/>
      <c r="Q16" s="233"/>
      <c r="R16" s="233"/>
      <c r="S16" s="232"/>
      <c r="T16" s="233"/>
      <c r="U16" s="233"/>
      <c r="V16" s="232"/>
      <c r="W16" s="233"/>
      <c r="X16" s="233"/>
      <c r="Y16" s="168"/>
      <c r="Z16" s="163"/>
    </row>
    <row r="17" spans="1:26" s="97" customFormat="1" ht="14.25" customHeight="1">
      <c r="A17" s="38" t="s">
        <v>138</v>
      </c>
      <c r="B17" s="360">
        <v>488198</v>
      </c>
      <c r="C17" s="360">
        <v>464534</v>
      </c>
      <c r="D17" s="343">
        <v>105.1</v>
      </c>
      <c r="E17" s="360">
        <v>114884</v>
      </c>
      <c r="F17" s="360">
        <v>107120</v>
      </c>
      <c r="G17" s="343">
        <v>107.2</v>
      </c>
      <c r="H17" s="360">
        <v>127285</v>
      </c>
      <c r="I17" s="360">
        <v>118634</v>
      </c>
      <c r="J17" s="343">
        <v>107.3</v>
      </c>
      <c r="K17" s="360">
        <v>246029</v>
      </c>
      <c r="L17" s="360">
        <v>238780</v>
      </c>
      <c r="M17" s="343">
        <v>103</v>
      </c>
      <c r="N17" s="391"/>
      <c r="O17" s="377"/>
      <c r="Q17" s="233"/>
      <c r="R17" s="233"/>
      <c r="S17" s="232"/>
      <c r="T17" s="233"/>
      <c r="U17" s="233"/>
      <c r="V17" s="232"/>
      <c r="W17" s="233"/>
      <c r="X17" s="233"/>
      <c r="Y17" s="168"/>
      <c r="Z17" s="163"/>
    </row>
    <row r="18" spans="1:26" s="97" customFormat="1" ht="14.25" customHeight="1">
      <c r="A18" s="38" t="s">
        <v>139</v>
      </c>
      <c r="B18" s="360">
        <v>420506</v>
      </c>
      <c r="C18" s="360">
        <v>406637</v>
      </c>
      <c r="D18" s="343">
        <v>103.4</v>
      </c>
      <c r="E18" s="360">
        <v>7993</v>
      </c>
      <c r="F18" s="360">
        <v>7490</v>
      </c>
      <c r="G18" s="343">
        <v>106.7</v>
      </c>
      <c r="H18" s="360">
        <v>177727</v>
      </c>
      <c r="I18" s="360">
        <v>168217</v>
      </c>
      <c r="J18" s="343">
        <v>105.7</v>
      </c>
      <c r="K18" s="360">
        <v>234786</v>
      </c>
      <c r="L18" s="360">
        <v>230930</v>
      </c>
      <c r="M18" s="343">
        <v>101.7</v>
      </c>
      <c r="N18" s="391"/>
      <c r="O18" s="377"/>
      <c r="Q18" s="233"/>
      <c r="R18" s="233"/>
      <c r="S18" s="232"/>
      <c r="T18" s="233"/>
      <c r="U18" s="233"/>
      <c r="V18" s="232"/>
      <c r="W18" s="233"/>
      <c r="X18" s="233"/>
      <c r="Y18" s="168"/>
      <c r="Z18" s="163"/>
    </row>
    <row r="19" spans="1:26" s="97" customFormat="1" ht="14.25" customHeight="1">
      <c r="A19" s="38" t="s">
        <v>140</v>
      </c>
      <c r="B19" s="360">
        <v>21590</v>
      </c>
      <c r="C19" s="360">
        <v>21467</v>
      </c>
      <c r="D19" s="343">
        <v>100.6</v>
      </c>
      <c r="E19" s="360">
        <v>136</v>
      </c>
      <c r="F19" s="360">
        <v>117</v>
      </c>
      <c r="G19" s="343">
        <v>116.2</v>
      </c>
      <c r="H19" s="360">
        <v>7673</v>
      </c>
      <c r="I19" s="360">
        <v>7298</v>
      </c>
      <c r="J19" s="343">
        <v>105.1</v>
      </c>
      <c r="K19" s="360">
        <v>13781</v>
      </c>
      <c r="L19" s="360">
        <v>14052</v>
      </c>
      <c r="M19" s="343">
        <v>98.1</v>
      </c>
      <c r="N19" s="391"/>
      <c r="O19" s="377"/>
      <c r="Q19" s="233"/>
      <c r="R19" s="233"/>
      <c r="S19" s="232"/>
      <c r="T19" s="233"/>
      <c r="U19" s="233"/>
      <c r="V19" s="232"/>
      <c r="W19" s="233"/>
      <c r="X19" s="233"/>
      <c r="Y19" s="168"/>
      <c r="Z19" s="163"/>
    </row>
    <row r="20" spans="1:26" s="97" customFormat="1" ht="14.25" customHeight="1">
      <c r="A20" s="38" t="s">
        <v>141</v>
      </c>
      <c r="B20" s="360">
        <v>527824</v>
      </c>
      <c r="C20" s="360">
        <v>527891</v>
      </c>
      <c r="D20" s="343">
        <v>100</v>
      </c>
      <c r="E20" s="360">
        <v>70334</v>
      </c>
      <c r="F20" s="360">
        <v>65248</v>
      </c>
      <c r="G20" s="343">
        <v>107.8</v>
      </c>
      <c r="H20" s="360">
        <v>228646</v>
      </c>
      <c r="I20" s="360">
        <v>221627</v>
      </c>
      <c r="J20" s="343">
        <v>103.2</v>
      </c>
      <c r="K20" s="360">
        <v>228844</v>
      </c>
      <c r="L20" s="360">
        <v>241016</v>
      </c>
      <c r="M20" s="343">
        <v>94.9</v>
      </c>
      <c r="N20" s="391"/>
      <c r="O20" s="377"/>
      <c r="Q20" s="233"/>
      <c r="R20" s="233"/>
      <c r="S20" s="232"/>
      <c r="T20" s="233"/>
      <c r="U20" s="233"/>
      <c r="V20" s="232"/>
      <c r="W20" s="233"/>
      <c r="X20" s="233"/>
      <c r="Y20" s="168"/>
      <c r="Z20" s="163"/>
    </row>
    <row r="21" spans="1:26" s="97" customFormat="1" ht="14.25" customHeight="1">
      <c r="A21" s="38" t="s">
        <v>142</v>
      </c>
      <c r="B21" s="360">
        <v>404116</v>
      </c>
      <c r="C21" s="360">
        <v>413873</v>
      </c>
      <c r="D21" s="343">
        <v>97.6</v>
      </c>
      <c r="E21" s="360">
        <v>118248</v>
      </c>
      <c r="F21" s="360">
        <v>108973</v>
      </c>
      <c r="G21" s="343">
        <v>108.5</v>
      </c>
      <c r="H21" s="360">
        <v>73250</v>
      </c>
      <c r="I21" s="360">
        <v>71133</v>
      </c>
      <c r="J21" s="343">
        <v>103</v>
      </c>
      <c r="K21" s="360">
        <v>212618</v>
      </c>
      <c r="L21" s="360">
        <v>233767</v>
      </c>
      <c r="M21" s="343">
        <v>91</v>
      </c>
      <c r="N21" s="391"/>
      <c r="O21" s="377"/>
      <c r="Q21" s="233"/>
      <c r="R21" s="233"/>
      <c r="S21" s="232"/>
      <c r="T21" s="233"/>
      <c r="U21" s="233"/>
      <c r="V21" s="232"/>
      <c r="W21" s="233"/>
      <c r="X21" s="233"/>
      <c r="Y21" s="168"/>
      <c r="Z21" s="163"/>
    </row>
    <row r="22" spans="1:26" s="97" customFormat="1" ht="14.25" customHeight="1">
      <c r="A22" s="38" t="s">
        <v>143</v>
      </c>
      <c r="B22" s="360">
        <v>1154819</v>
      </c>
      <c r="C22" s="360">
        <v>1108385</v>
      </c>
      <c r="D22" s="343">
        <v>104.2</v>
      </c>
      <c r="E22" s="360">
        <v>64246</v>
      </c>
      <c r="F22" s="360">
        <v>44085</v>
      </c>
      <c r="G22" s="343">
        <v>145.7</v>
      </c>
      <c r="H22" s="360">
        <v>221359</v>
      </c>
      <c r="I22" s="360">
        <v>162147</v>
      </c>
      <c r="J22" s="343">
        <v>136.5</v>
      </c>
      <c r="K22" s="360">
        <v>869214</v>
      </c>
      <c r="L22" s="360">
        <v>902153</v>
      </c>
      <c r="M22" s="343">
        <v>96.3</v>
      </c>
      <c r="N22" s="391"/>
      <c r="O22" s="377"/>
      <c r="Q22" s="233"/>
      <c r="R22" s="233"/>
      <c r="S22" s="232"/>
      <c r="T22" s="233"/>
      <c r="U22" s="233"/>
      <c r="V22" s="232"/>
      <c r="W22" s="233"/>
      <c r="X22" s="233"/>
      <c r="Y22" s="168"/>
      <c r="Z22" s="163"/>
    </row>
    <row r="23" spans="1:26" s="97" customFormat="1" ht="14.25" customHeight="1">
      <c r="A23" s="145" t="s">
        <v>105</v>
      </c>
      <c r="B23" s="360">
        <v>160797</v>
      </c>
      <c r="C23" s="360">
        <v>156877</v>
      </c>
      <c r="D23" s="343">
        <v>102.5</v>
      </c>
      <c r="E23" s="360">
        <v>2148</v>
      </c>
      <c r="F23" s="360">
        <v>1773</v>
      </c>
      <c r="G23" s="343">
        <v>121.2</v>
      </c>
      <c r="H23" s="360">
        <v>112445</v>
      </c>
      <c r="I23" s="360">
        <v>104918</v>
      </c>
      <c r="J23" s="343">
        <v>107.2</v>
      </c>
      <c r="K23" s="360">
        <v>46204</v>
      </c>
      <c r="L23" s="360">
        <v>50186</v>
      </c>
      <c r="M23" s="343">
        <v>92.1</v>
      </c>
      <c r="N23" s="391"/>
      <c r="O23" s="377"/>
      <c r="Q23" s="233"/>
      <c r="R23" s="233"/>
      <c r="S23" s="232"/>
      <c r="T23" s="233"/>
      <c r="U23" s="233"/>
      <c r="V23" s="232"/>
      <c r="W23" s="233"/>
      <c r="X23" s="233"/>
      <c r="Y23" s="163"/>
      <c r="Z23" s="163"/>
    </row>
    <row r="24" spans="1:26" s="97" customFormat="1" ht="12.75">
      <c r="A24" s="38" t="s">
        <v>144</v>
      </c>
      <c r="B24" s="360">
        <v>464719</v>
      </c>
      <c r="C24" s="360">
        <v>473013</v>
      </c>
      <c r="D24" s="343">
        <v>98.2</v>
      </c>
      <c r="E24" s="360">
        <v>30424</v>
      </c>
      <c r="F24" s="360">
        <v>25647</v>
      </c>
      <c r="G24" s="343">
        <v>118.6</v>
      </c>
      <c r="H24" s="360">
        <v>212699</v>
      </c>
      <c r="I24" s="360">
        <v>214759</v>
      </c>
      <c r="J24" s="343">
        <v>99</v>
      </c>
      <c r="K24" s="360">
        <v>221596</v>
      </c>
      <c r="L24" s="360">
        <v>232607</v>
      </c>
      <c r="M24" s="343">
        <v>95.3</v>
      </c>
      <c r="N24" s="391"/>
      <c r="O24" s="377"/>
      <c r="Q24" s="233"/>
      <c r="R24" s="233"/>
      <c r="S24" s="232"/>
      <c r="T24" s="233"/>
      <c r="U24" s="233"/>
      <c r="V24" s="232"/>
      <c r="W24" s="233"/>
      <c r="X24" s="233"/>
      <c r="Y24" s="168"/>
      <c r="Z24" s="163"/>
    </row>
    <row r="25" spans="1:26" s="97" customFormat="1" ht="12.75">
      <c r="A25" s="38" t="s">
        <v>145</v>
      </c>
      <c r="B25" s="360">
        <v>226</v>
      </c>
      <c r="C25" s="360">
        <v>221</v>
      </c>
      <c r="D25" s="343">
        <v>102.3</v>
      </c>
      <c r="E25" s="345" t="s">
        <v>85</v>
      </c>
      <c r="F25" s="360">
        <v>15</v>
      </c>
      <c r="G25" s="345" t="s">
        <v>85</v>
      </c>
      <c r="H25" s="345" t="s">
        <v>85</v>
      </c>
      <c r="I25" s="345" t="s">
        <v>85</v>
      </c>
      <c r="J25" s="345" t="s">
        <v>85</v>
      </c>
      <c r="K25" s="360">
        <v>226</v>
      </c>
      <c r="L25" s="360">
        <v>206</v>
      </c>
      <c r="M25" s="343">
        <v>109.7</v>
      </c>
      <c r="N25" s="391"/>
      <c r="O25" s="377"/>
      <c r="Q25" s="232"/>
      <c r="R25" s="232"/>
      <c r="S25" s="232"/>
      <c r="T25" s="232"/>
      <c r="U25" s="233"/>
      <c r="V25" s="232"/>
      <c r="W25" s="233"/>
      <c r="X25" s="233"/>
      <c r="Y25" s="168"/>
      <c r="Z25" s="163"/>
    </row>
    <row r="26" spans="1:26" s="97" customFormat="1" ht="12.75">
      <c r="A26" s="38" t="s">
        <v>146</v>
      </c>
      <c r="B26" s="360">
        <v>2766</v>
      </c>
      <c r="C26" s="360">
        <v>2873</v>
      </c>
      <c r="D26" s="343">
        <v>96.3</v>
      </c>
      <c r="E26" s="345" t="s">
        <v>85</v>
      </c>
      <c r="F26" s="345" t="s">
        <v>85</v>
      </c>
      <c r="G26" s="345" t="s">
        <v>85</v>
      </c>
      <c r="H26" s="345" t="s">
        <v>85</v>
      </c>
      <c r="I26" s="360">
        <v>3</v>
      </c>
      <c r="J26" s="345" t="s">
        <v>85</v>
      </c>
      <c r="K26" s="360">
        <v>2766</v>
      </c>
      <c r="L26" s="360">
        <v>2870</v>
      </c>
      <c r="M26" s="343">
        <v>96.4</v>
      </c>
      <c r="N26" s="391"/>
      <c r="O26" s="377"/>
      <c r="Q26" s="232"/>
      <c r="R26" s="232"/>
      <c r="S26" s="232"/>
      <c r="T26" s="233"/>
      <c r="U26" s="233"/>
      <c r="V26" s="232"/>
      <c r="W26" s="233"/>
      <c r="X26" s="233"/>
      <c r="Y26" s="168"/>
      <c r="Z26" s="163"/>
    </row>
    <row r="27" spans="1:26" s="97" customFormat="1" ht="12.75">
      <c r="A27" s="41" t="s">
        <v>147</v>
      </c>
      <c r="B27" s="364">
        <v>64635</v>
      </c>
      <c r="C27" s="364">
        <v>77059</v>
      </c>
      <c r="D27" s="346">
        <v>83.9</v>
      </c>
      <c r="E27" s="364">
        <v>5656</v>
      </c>
      <c r="F27" s="364">
        <v>4725</v>
      </c>
      <c r="G27" s="346">
        <v>119.7</v>
      </c>
      <c r="H27" s="364">
        <v>8032</v>
      </c>
      <c r="I27" s="364">
        <v>8729</v>
      </c>
      <c r="J27" s="346">
        <v>92</v>
      </c>
      <c r="K27" s="364">
        <v>50947</v>
      </c>
      <c r="L27" s="364">
        <v>63605</v>
      </c>
      <c r="M27" s="346">
        <v>80.1</v>
      </c>
      <c r="N27" s="391"/>
      <c r="O27" s="377"/>
      <c r="Q27" s="233"/>
      <c r="R27" s="233"/>
      <c r="S27" s="232"/>
      <c r="T27" s="233"/>
      <c r="U27" s="233"/>
      <c r="V27" s="232"/>
      <c r="W27" s="233"/>
      <c r="X27" s="233"/>
      <c r="Y27" s="168"/>
      <c r="Z27" s="163"/>
    </row>
    <row r="28" spans="1:24" s="97" customFormat="1" ht="12.75">
      <c r="A28" s="75"/>
      <c r="B28" s="75"/>
      <c r="C28" s="75"/>
      <c r="D28" s="75"/>
      <c r="E28" s="75"/>
      <c r="F28" s="75"/>
      <c r="G28" s="75"/>
      <c r="H28" s="75"/>
      <c r="I28" s="75"/>
      <c r="J28" s="184"/>
      <c r="K28" s="75"/>
      <c r="L28" s="75"/>
      <c r="M28" s="184"/>
      <c r="N28" s="184"/>
      <c r="O28" s="374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19" s="97" customFormat="1" ht="28.5" customHeight="1">
      <c r="A29" s="480" t="s">
        <v>180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378"/>
      <c r="O29" s="185"/>
      <c r="P29" s="185"/>
      <c r="Q29" s="185"/>
      <c r="R29" s="185"/>
      <c r="S29" s="185"/>
    </row>
    <row r="30" spans="1:19" s="97" customFormat="1" ht="12.7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 t="s">
        <v>99</v>
      </c>
      <c r="N30" s="304"/>
      <c r="O30" s="185"/>
      <c r="P30" s="185"/>
      <c r="Q30" s="185"/>
      <c r="R30" s="185"/>
      <c r="S30" s="185"/>
    </row>
    <row r="31" spans="1:15" s="97" customFormat="1" ht="15.75" customHeight="1">
      <c r="A31" s="455"/>
      <c r="B31" s="416" t="s">
        <v>107</v>
      </c>
      <c r="C31" s="416"/>
      <c r="D31" s="416"/>
      <c r="E31" s="416" t="s">
        <v>111</v>
      </c>
      <c r="F31" s="416"/>
      <c r="G31" s="417"/>
      <c r="H31" s="417"/>
      <c r="I31" s="417"/>
      <c r="J31" s="417"/>
      <c r="K31" s="417"/>
      <c r="L31" s="417"/>
      <c r="M31" s="418"/>
      <c r="N31" s="375"/>
      <c r="O31" s="185"/>
    </row>
    <row r="32" spans="1:15" s="97" customFormat="1" ht="35.25" customHeight="1">
      <c r="A32" s="456"/>
      <c r="B32" s="416"/>
      <c r="C32" s="416"/>
      <c r="D32" s="416"/>
      <c r="E32" s="416" t="s">
        <v>109</v>
      </c>
      <c r="F32" s="416"/>
      <c r="G32" s="416"/>
      <c r="H32" s="416" t="s">
        <v>110</v>
      </c>
      <c r="I32" s="416"/>
      <c r="J32" s="416"/>
      <c r="K32" s="416" t="s">
        <v>112</v>
      </c>
      <c r="L32" s="416"/>
      <c r="M32" s="419"/>
      <c r="N32" s="376"/>
      <c r="O32" s="185"/>
    </row>
    <row r="33" spans="1:15" s="97" customFormat="1" ht="40.5" customHeight="1">
      <c r="A33" s="456"/>
      <c r="B33" s="336" t="s">
        <v>209</v>
      </c>
      <c r="C33" s="336" t="s">
        <v>108</v>
      </c>
      <c r="D33" s="336" t="s">
        <v>210</v>
      </c>
      <c r="E33" s="336" t="s">
        <v>209</v>
      </c>
      <c r="F33" s="336" t="s">
        <v>108</v>
      </c>
      <c r="G33" s="336" t="s">
        <v>210</v>
      </c>
      <c r="H33" s="336" t="s">
        <v>209</v>
      </c>
      <c r="I33" s="336" t="s">
        <v>108</v>
      </c>
      <c r="J33" s="336" t="s">
        <v>210</v>
      </c>
      <c r="K33" s="336" t="s">
        <v>209</v>
      </c>
      <c r="L33" s="336" t="s">
        <v>108</v>
      </c>
      <c r="M33" s="337" t="s">
        <v>210</v>
      </c>
      <c r="N33" s="376"/>
      <c r="O33" s="185"/>
    </row>
    <row r="34" spans="1:24" s="97" customFormat="1" ht="12.75">
      <c r="A34" s="36" t="s">
        <v>130</v>
      </c>
      <c r="B34" s="360">
        <v>4796112</v>
      </c>
      <c r="C34" s="360">
        <v>4568790</v>
      </c>
      <c r="D34" s="343">
        <v>105</v>
      </c>
      <c r="E34" s="360">
        <v>342260</v>
      </c>
      <c r="F34" s="360">
        <v>305500</v>
      </c>
      <c r="G34" s="343">
        <v>112</v>
      </c>
      <c r="H34" s="360">
        <v>2040091</v>
      </c>
      <c r="I34" s="360">
        <v>1893921</v>
      </c>
      <c r="J34" s="343">
        <v>107.7</v>
      </c>
      <c r="K34" s="360">
        <v>2413761</v>
      </c>
      <c r="L34" s="360">
        <v>2369369</v>
      </c>
      <c r="M34" s="343">
        <v>101.9</v>
      </c>
      <c r="N34" s="40"/>
      <c r="O34" s="40"/>
      <c r="P34" s="40"/>
      <c r="Q34" s="40"/>
      <c r="R34" s="392"/>
      <c r="S34" s="392"/>
      <c r="T34" s="392"/>
      <c r="U34" s="392"/>
      <c r="V34" s="232"/>
      <c r="W34" s="233"/>
      <c r="X34" s="233"/>
    </row>
    <row r="35" spans="1:24" s="150" customFormat="1" ht="12.75">
      <c r="A35" s="287" t="s">
        <v>103</v>
      </c>
      <c r="B35" s="360">
        <v>402317</v>
      </c>
      <c r="C35" s="360">
        <v>393814</v>
      </c>
      <c r="D35" s="343">
        <v>102.2</v>
      </c>
      <c r="E35" s="360">
        <v>13307</v>
      </c>
      <c r="F35" s="360">
        <v>9031</v>
      </c>
      <c r="G35" s="343">
        <v>147.3</v>
      </c>
      <c r="H35" s="360">
        <v>227898</v>
      </c>
      <c r="I35" s="360">
        <v>229850</v>
      </c>
      <c r="J35" s="343">
        <v>99.2</v>
      </c>
      <c r="K35" s="360">
        <v>161112</v>
      </c>
      <c r="L35" s="360">
        <v>154933</v>
      </c>
      <c r="M35" s="343">
        <v>104</v>
      </c>
      <c r="N35" s="40"/>
      <c r="O35" s="40"/>
      <c r="P35" s="40"/>
      <c r="Q35" s="40"/>
      <c r="R35" s="392"/>
      <c r="S35" s="392"/>
      <c r="T35" s="392"/>
      <c r="U35" s="392"/>
      <c r="V35" s="232"/>
      <c r="W35" s="233"/>
      <c r="X35" s="233"/>
    </row>
    <row r="36" spans="1:24" s="97" customFormat="1" ht="12.75">
      <c r="A36" s="38" t="s">
        <v>131</v>
      </c>
      <c r="B36" s="360">
        <v>237083</v>
      </c>
      <c r="C36" s="360">
        <v>234775</v>
      </c>
      <c r="D36" s="343">
        <v>101</v>
      </c>
      <c r="E36" s="360">
        <v>47147</v>
      </c>
      <c r="F36" s="360">
        <v>52913</v>
      </c>
      <c r="G36" s="343">
        <v>89.1</v>
      </c>
      <c r="H36" s="360">
        <v>56877</v>
      </c>
      <c r="I36" s="360">
        <v>56665</v>
      </c>
      <c r="J36" s="343">
        <v>100.4</v>
      </c>
      <c r="K36" s="360">
        <v>133059</v>
      </c>
      <c r="L36" s="360">
        <v>125197</v>
      </c>
      <c r="M36" s="343">
        <v>106.3</v>
      </c>
      <c r="N36" s="40"/>
      <c r="O36" s="40"/>
      <c r="P36" s="40"/>
      <c r="Q36" s="40"/>
      <c r="R36" s="392"/>
      <c r="S36" s="392"/>
      <c r="T36" s="392"/>
      <c r="U36" s="392"/>
      <c r="V36" s="232"/>
      <c r="W36" s="233"/>
      <c r="X36" s="233"/>
    </row>
    <row r="37" spans="1:24" s="97" customFormat="1" ht="12.75">
      <c r="A37" s="38" t="s">
        <v>132</v>
      </c>
      <c r="B37" s="360">
        <v>369428</v>
      </c>
      <c r="C37" s="360">
        <v>332840</v>
      </c>
      <c r="D37" s="343">
        <v>111</v>
      </c>
      <c r="E37" s="360">
        <v>27371</v>
      </c>
      <c r="F37" s="360">
        <v>22944</v>
      </c>
      <c r="G37" s="343">
        <v>119.3</v>
      </c>
      <c r="H37" s="360">
        <v>193352</v>
      </c>
      <c r="I37" s="360">
        <v>165481</v>
      </c>
      <c r="J37" s="343">
        <v>116.8</v>
      </c>
      <c r="K37" s="360">
        <v>148705</v>
      </c>
      <c r="L37" s="360">
        <v>144415</v>
      </c>
      <c r="M37" s="343">
        <v>103</v>
      </c>
      <c r="N37" s="40"/>
      <c r="O37" s="40"/>
      <c r="P37" s="40"/>
      <c r="Q37" s="40"/>
      <c r="R37" s="392"/>
      <c r="S37" s="392"/>
      <c r="T37" s="392"/>
      <c r="U37" s="392"/>
      <c r="V37" s="232"/>
      <c r="W37" s="233"/>
      <c r="X37" s="233"/>
    </row>
    <row r="38" spans="1:24" s="150" customFormat="1" ht="12.75">
      <c r="A38" s="38" t="s">
        <v>133</v>
      </c>
      <c r="B38" s="360">
        <v>412191</v>
      </c>
      <c r="C38" s="360">
        <v>387794</v>
      </c>
      <c r="D38" s="343">
        <v>106.3</v>
      </c>
      <c r="E38" s="360">
        <v>25196</v>
      </c>
      <c r="F38" s="360">
        <v>23522</v>
      </c>
      <c r="G38" s="343">
        <v>107.1</v>
      </c>
      <c r="H38" s="360">
        <v>176092</v>
      </c>
      <c r="I38" s="360">
        <v>157456</v>
      </c>
      <c r="J38" s="343">
        <v>111.8</v>
      </c>
      <c r="K38" s="360">
        <v>210903</v>
      </c>
      <c r="L38" s="360">
        <v>206816</v>
      </c>
      <c r="M38" s="343">
        <v>102</v>
      </c>
      <c r="N38" s="40"/>
      <c r="O38" s="40"/>
      <c r="P38" s="40"/>
      <c r="Q38" s="40"/>
      <c r="R38" s="392"/>
      <c r="S38" s="392"/>
      <c r="T38" s="392"/>
      <c r="U38" s="392"/>
      <c r="V38" s="232"/>
      <c r="W38" s="233"/>
      <c r="X38" s="233"/>
    </row>
    <row r="39" spans="1:24" s="97" customFormat="1" ht="12.75">
      <c r="A39" s="38" t="s">
        <v>134</v>
      </c>
      <c r="B39" s="360">
        <v>116810</v>
      </c>
      <c r="C39" s="360">
        <v>108650</v>
      </c>
      <c r="D39" s="343">
        <v>107.5</v>
      </c>
      <c r="E39" s="360">
        <v>989</v>
      </c>
      <c r="F39" s="360">
        <v>778</v>
      </c>
      <c r="G39" s="343">
        <v>127.1</v>
      </c>
      <c r="H39" s="360">
        <v>53575</v>
      </c>
      <c r="I39" s="360">
        <v>48358</v>
      </c>
      <c r="J39" s="343">
        <v>110.8</v>
      </c>
      <c r="K39" s="360">
        <v>62246</v>
      </c>
      <c r="L39" s="360">
        <v>59514</v>
      </c>
      <c r="M39" s="343">
        <v>104.6</v>
      </c>
      <c r="N39" s="40"/>
      <c r="O39" s="40"/>
      <c r="P39" s="40"/>
      <c r="Q39" s="40"/>
      <c r="R39" s="392"/>
      <c r="S39" s="392"/>
      <c r="T39" s="392"/>
      <c r="U39" s="392"/>
      <c r="V39" s="232"/>
      <c r="W39" s="233"/>
      <c r="X39" s="233"/>
    </row>
    <row r="40" spans="1:24" s="97" customFormat="1" ht="12.75">
      <c r="A40" s="38" t="s">
        <v>135</v>
      </c>
      <c r="B40" s="360">
        <v>426829</v>
      </c>
      <c r="C40" s="360">
        <v>389142</v>
      </c>
      <c r="D40" s="343">
        <v>109.7</v>
      </c>
      <c r="E40" s="360">
        <v>39562</v>
      </c>
      <c r="F40" s="360">
        <v>36524</v>
      </c>
      <c r="G40" s="343">
        <v>108.3</v>
      </c>
      <c r="H40" s="360">
        <v>278678</v>
      </c>
      <c r="I40" s="360">
        <v>251448</v>
      </c>
      <c r="J40" s="343">
        <v>110.8</v>
      </c>
      <c r="K40" s="360">
        <v>108589</v>
      </c>
      <c r="L40" s="360">
        <v>101170</v>
      </c>
      <c r="M40" s="343">
        <v>107.3</v>
      </c>
      <c r="N40" s="40"/>
      <c r="O40" s="40"/>
      <c r="P40" s="40"/>
      <c r="Q40" s="40"/>
      <c r="R40" s="392"/>
      <c r="S40" s="392"/>
      <c r="T40" s="392"/>
      <c r="U40" s="392"/>
      <c r="V40" s="232"/>
      <c r="W40" s="233"/>
      <c r="X40" s="233"/>
    </row>
    <row r="41" spans="1:24" s="97" customFormat="1" ht="12.75">
      <c r="A41" s="38" t="s">
        <v>136</v>
      </c>
      <c r="B41" s="360">
        <v>239082</v>
      </c>
      <c r="C41" s="360">
        <v>227575</v>
      </c>
      <c r="D41" s="343">
        <v>105.1</v>
      </c>
      <c r="E41" s="360">
        <v>9459</v>
      </c>
      <c r="F41" s="360">
        <v>9464</v>
      </c>
      <c r="G41" s="343">
        <v>99.9</v>
      </c>
      <c r="H41" s="360">
        <v>101136</v>
      </c>
      <c r="I41" s="360">
        <v>94844</v>
      </c>
      <c r="J41" s="343">
        <v>106.6</v>
      </c>
      <c r="K41" s="360">
        <v>128487</v>
      </c>
      <c r="L41" s="360">
        <v>123267</v>
      </c>
      <c r="M41" s="343">
        <v>104.2</v>
      </c>
      <c r="N41" s="40"/>
      <c r="O41" s="40"/>
      <c r="P41" s="40"/>
      <c r="Q41" s="40"/>
      <c r="R41" s="392"/>
      <c r="S41" s="392"/>
      <c r="T41" s="392"/>
      <c r="U41" s="392"/>
      <c r="V41" s="232"/>
      <c r="W41" s="233"/>
      <c r="X41" s="233"/>
    </row>
    <row r="42" spans="1:24" s="150" customFormat="1" ht="12.75">
      <c r="A42" s="38" t="s">
        <v>104</v>
      </c>
      <c r="B42" s="360">
        <v>277705</v>
      </c>
      <c r="C42" s="360">
        <v>264816</v>
      </c>
      <c r="D42" s="343">
        <v>104.9</v>
      </c>
      <c r="E42" s="360">
        <v>12452</v>
      </c>
      <c r="F42" s="360">
        <v>11551</v>
      </c>
      <c r="G42" s="343">
        <v>107.8</v>
      </c>
      <c r="H42" s="360">
        <v>129418</v>
      </c>
      <c r="I42" s="360">
        <v>126400</v>
      </c>
      <c r="J42" s="343">
        <v>102.4</v>
      </c>
      <c r="K42" s="360">
        <v>135835</v>
      </c>
      <c r="L42" s="360">
        <v>126865</v>
      </c>
      <c r="M42" s="343">
        <v>107.1</v>
      </c>
      <c r="N42" s="40"/>
      <c r="O42" s="40"/>
      <c r="P42" s="40"/>
      <c r="Q42" s="40"/>
      <c r="R42" s="392"/>
      <c r="S42" s="392"/>
      <c r="T42" s="392"/>
      <c r="U42" s="392"/>
      <c r="V42" s="232"/>
      <c r="W42" s="233"/>
      <c r="X42" s="233"/>
    </row>
    <row r="43" spans="1:24" s="97" customFormat="1" ht="12.75">
      <c r="A43" s="38" t="s">
        <v>137</v>
      </c>
      <c r="B43" s="360">
        <v>273058</v>
      </c>
      <c r="C43" s="360">
        <v>265427</v>
      </c>
      <c r="D43" s="343">
        <v>102.9</v>
      </c>
      <c r="E43" s="360">
        <v>11869</v>
      </c>
      <c r="F43" s="360">
        <v>10929</v>
      </c>
      <c r="G43" s="343">
        <v>108.6</v>
      </c>
      <c r="H43" s="360">
        <v>149466</v>
      </c>
      <c r="I43" s="360">
        <v>142475</v>
      </c>
      <c r="J43" s="343">
        <v>104.9</v>
      </c>
      <c r="K43" s="360">
        <v>111723</v>
      </c>
      <c r="L43" s="360">
        <v>112023</v>
      </c>
      <c r="M43" s="343">
        <v>99.7</v>
      </c>
      <c r="N43" s="40"/>
      <c r="O43" s="40"/>
      <c r="P43" s="40"/>
      <c r="Q43" s="40"/>
      <c r="R43" s="392"/>
      <c r="S43" s="392"/>
      <c r="T43" s="392"/>
      <c r="U43" s="392"/>
      <c r="V43" s="232"/>
      <c r="W43" s="233"/>
      <c r="X43" s="233"/>
    </row>
    <row r="44" spans="1:24" s="97" customFormat="1" ht="12.75">
      <c r="A44" s="38" t="s">
        <v>138</v>
      </c>
      <c r="B44" s="360">
        <v>249612</v>
      </c>
      <c r="C44" s="360">
        <v>239777</v>
      </c>
      <c r="D44" s="343">
        <v>104.1</v>
      </c>
      <c r="E44" s="360">
        <v>37185</v>
      </c>
      <c r="F44" s="360">
        <v>36992</v>
      </c>
      <c r="G44" s="343">
        <v>100.5</v>
      </c>
      <c r="H44" s="360">
        <v>75724</v>
      </c>
      <c r="I44" s="360">
        <v>71509</v>
      </c>
      <c r="J44" s="343">
        <v>105.9</v>
      </c>
      <c r="K44" s="360">
        <v>136703</v>
      </c>
      <c r="L44" s="360">
        <v>131276</v>
      </c>
      <c r="M44" s="343">
        <v>104.1</v>
      </c>
      <c r="N44" s="40"/>
      <c r="O44" s="40"/>
      <c r="P44" s="40"/>
      <c r="Q44" s="40"/>
      <c r="R44" s="392"/>
      <c r="S44" s="392"/>
      <c r="T44" s="392"/>
      <c r="U44" s="392"/>
      <c r="V44" s="232"/>
      <c r="W44" s="233"/>
      <c r="X44" s="233"/>
    </row>
    <row r="45" spans="1:24" s="97" customFormat="1" ht="12.75">
      <c r="A45" s="38" t="s">
        <v>139</v>
      </c>
      <c r="B45" s="360">
        <v>241319</v>
      </c>
      <c r="C45" s="360">
        <v>239286</v>
      </c>
      <c r="D45" s="343">
        <v>100.8</v>
      </c>
      <c r="E45" s="360">
        <v>1444</v>
      </c>
      <c r="F45" s="360">
        <v>1351</v>
      </c>
      <c r="G45" s="343">
        <v>106.9</v>
      </c>
      <c r="H45" s="360">
        <v>102311</v>
      </c>
      <c r="I45" s="360">
        <v>104077</v>
      </c>
      <c r="J45" s="343">
        <v>98.3</v>
      </c>
      <c r="K45" s="360">
        <v>137564</v>
      </c>
      <c r="L45" s="360">
        <v>133858</v>
      </c>
      <c r="M45" s="343">
        <v>102.8</v>
      </c>
      <c r="N45" s="40"/>
      <c r="O45" s="40"/>
      <c r="P45" s="40"/>
      <c r="Q45" s="40"/>
      <c r="R45" s="392"/>
      <c r="S45" s="392"/>
      <c r="T45" s="392"/>
      <c r="U45" s="392"/>
      <c r="V45" s="232"/>
      <c r="W45" s="233"/>
      <c r="X45" s="233"/>
    </row>
    <row r="46" spans="1:24" s="97" customFormat="1" ht="12.75">
      <c r="A46" s="38" t="s">
        <v>140</v>
      </c>
      <c r="B46" s="360">
        <v>15224</v>
      </c>
      <c r="C46" s="360">
        <v>15629</v>
      </c>
      <c r="D46" s="343">
        <v>97.4</v>
      </c>
      <c r="E46" s="345" t="s">
        <v>85</v>
      </c>
      <c r="F46" s="345" t="s">
        <v>85</v>
      </c>
      <c r="G46" s="345" t="s">
        <v>85</v>
      </c>
      <c r="H46" s="360">
        <v>5294</v>
      </c>
      <c r="I46" s="360">
        <v>5185</v>
      </c>
      <c r="J46" s="343">
        <v>102.1</v>
      </c>
      <c r="K46" s="360">
        <v>9930</v>
      </c>
      <c r="L46" s="360">
        <v>10444</v>
      </c>
      <c r="M46" s="343">
        <v>95.1</v>
      </c>
      <c r="N46" s="40"/>
      <c r="O46" s="40"/>
      <c r="P46" s="40"/>
      <c r="Q46" s="40"/>
      <c r="R46" s="392"/>
      <c r="S46" s="392"/>
      <c r="T46" s="392"/>
      <c r="U46" s="392"/>
      <c r="V46" s="232"/>
      <c r="W46" s="233"/>
      <c r="X46" s="233"/>
    </row>
    <row r="47" spans="1:24" s="97" customFormat="1" ht="12.75">
      <c r="A47" s="38" t="s">
        <v>141</v>
      </c>
      <c r="B47" s="360">
        <v>276625</v>
      </c>
      <c r="C47" s="360">
        <v>263216</v>
      </c>
      <c r="D47" s="343">
        <v>105.1</v>
      </c>
      <c r="E47" s="360">
        <v>29995</v>
      </c>
      <c r="F47" s="360">
        <v>25688</v>
      </c>
      <c r="G47" s="343">
        <v>116.8</v>
      </c>
      <c r="H47" s="360">
        <v>127210</v>
      </c>
      <c r="I47" s="360">
        <v>122613</v>
      </c>
      <c r="J47" s="343">
        <v>103.7</v>
      </c>
      <c r="K47" s="360">
        <v>119420</v>
      </c>
      <c r="L47" s="360">
        <v>114915</v>
      </c>
      <c r="M47" s="343">
        <v>103.9</v>
      </c>
      <c r="N47" s="40"/>
      <c r="O47" s="40"/>
      <c r="P47" s="40"/>
      <c r="Q47" s="40"/>
      <c r="R47" s="392"/>
      <c r="S47" s="392"/>
      <c r="T47" s="392"/>
      <c r="U47" s="392"/>
      <c r="V47" s="232"/>
      <c r="W47" s="233"/>
      <c r="X47" s="233"/>
    </row>
    <row r="48" spans="1:24" s="97" customFormat="1" ht="12.75">
      <c r="A48" s="38" t="s">
        <v>142</v>
      </c>
      <c r="B48" s="360">
        <v>224727</v>
      </c>
      <c r="C48" s="360">
        <v>220231</v>
      </c>
      <c r="D48" s="343">
        <v>102</v>
      </c>
      <c r="E48" s="360">
        <v>46750</v>
      </c>
      <c r="F48" s="360">
        <v>41847</v>
      </c>
      <c r="G48" s="343">
        <v>111.7</v>
      </c>
      <c r="H48" s="360">
        <v>40900</v>
      </c>
      <c r="I48" s="360">
        <v>40930</v>
      </c>
      <c r="J48" s="343">
        <v>99.9</v>
      </c>
      <c r="K48" s="360">
        <v>137077</v>
      </c>
      <c r="L48" s="360">
        <v>137454</v>
      </c>
      <c r="M48" s="343">
        <v>99.7</v>
      </c>
      <c r="N48" s="40"/>
      <c r="O48" s="40"/>
      <c r="P48" s="40"/>
      <c r="Q48" s="40"/>
      <c r="R48" s="392"/>
      <c r="S48" s="392"/>
      <c r="T48" s="392"/>
      <c r="U48" s="392"/>
      <c r="V48" s="232"/>
      <c r="W48" s="233"/>
      <c r="X48" s="233"/>
    </row>
    <row r="49" spans="1:24" s="97" customFormat="1" ht="12.75">
      <c r="A49" s="38" t="s">
        <v>143</v>
      </c>
      <c r="B49" s="360">
        <v>645155</v>
      </c>
      <c r="C49" s="360">
        <v>609467</v>
      </c>
      <c r="D49" s="343">
        <v>105.9</v>
      </c>
      <c r="E49" s="360">
        <v>27037</v>
      </c>
      <c r="F49" s="360">
        <v>11023</v>
      </c>
      <c r="G49" s="158" t="s">
        <v>270</v>
      </c>
      <c r="H49" s="360">
        <v>133452</v>
      </c>
      <c r="I49" s="360">
        <v>100222</v>
      </c>
      <c r="J49" s="343">
        <v>133.2</v>
      </c>
      <c r="K49" s="360">
        <v>484666</v>
      </c>
      <c r="L49" s="360">
        <v>498222</v>
      </c>
      <c r="M49" s="343">
        <v>97.3</v>
      </c>
      <c r="N49" s="40"/>
      <c r="O49" s="40"/>
      <c r="P49" s="40"/>
      <c r="Q49" s="40"/>
      <c r="R49" s="392"/>
      <c r="S49" s="393"/>
      <c r="T49" s="392"/>
      <c r="U49" s="392"/>
      <c r="V49" s="232"/>
      <c r="W49" s="233"/>
      <c r="X49" s="233"/>
    </row>
    <row r="50" spans="1:24" s="167" customFormat="1" ht="12.75">
      <c r="A50" s="287" t="s">
        <v>105</v>
      </c>
      <c r="B50" s="360">
        <v>107324</v>
      </c>
      <c r="C50" s="360">
        <v>100970</v>
      </c>
      <c r="D50" s="343">
        <v>106.3</v>
      </c>
      <c r="E50" s="360">
        <v>588</v>
      </c>
      <c r="F50" s="360">
        <v>556</v>
      </c>
      <c r="G50" s="343">
        <v>105.8</v>
      </c>
      <c r="H50" s="360">
        <v>73468</v>
      </c>
      <c r="I50" s="360">
        <v>66491</v>
      </c>
      <c r="J50" s="343">
        <v>110.5</v>
      </c>
      <c r="K50" s="360">
        <v>33268</v>
      </c>
      <c r="L50" s="360">
        <v>33923</v>
      </c>
      <c r="M50" s="343">
        <v>98.1</v>
      </c>
      <c r="N50" s="40"/>
      <c r="O50" s="40"/>
      <c r="P50" s="40"/>
      <c r="Q50" s="40"/>
      <c r="R50" s="392"/>
      <c r="S50" s="392"/>
      <c r="T50" s="392"/>
      <c r="U50" s="392"/>
      <c r="V50" s="232"/>
      <c r="W50" s="233"/>
      <c r="X50" s="233"/>
    </row>
    <row r="51" spans="1:24" s="150" customFormat="1" ht="12.75">
      <c r="A51" s="38" t="s">
        <v>144</v>
      </c>
      <c r="B51" s="360">
        <v>247404</v>
      </c>
      <c r="C51" s="360">
        <v>243473</v>
      </c>
      <c r="D51" s="343">
        <v>101.6</v>
      </c>
      <c r="E51" s="360">
        <v>7635</v>
      </c>
      <c r="F51" s="360">
        <v>7815</v>
      </c>
      <c r="G51" s="343">
        <v>97.7</v>
      </c>
      <c r="H51" s="360">
        <v>111472</v>
      </c>
      <c r="I51" s="360">
        <v>106119</v>
      </c>
      <c r="J51" s="343">
        <v>105</v>
      </c>
      <c r="K51" s="360">
        <v>128297</v>
      </c>
      <c r="L51" s="360">
        <v>129539</v>
      </c>
      <c r="M51" s="343">
        <v>99</v>
      </c>
      <c r="N51" s="40"/>
      <c r="O51" s="40"/>
      <c r="P51" s="40"/>
      <c r="Q51" s="40"/>
      <c r="R51" s="392"/>
      <c r="S51" s="392"/>
      <c r="T51" s="392"/>
      <c r="U51" s="392"/>
      <c r="V51" s="232"/>
      <c r="W51" s="233"/>
      <c r="X51" s="233"/>
    </row>
    <row r="52" spans="1:24" s="97" customFormat="1" ht="12.75">
      <c r="A52" s="38" t="s">
        <v>145</v>
      </c>
      <c r="B52" s="360">
        <v>183</v>
      </c>
      <c r="C52" s="360">
        <v>120</v>
      </c>
      <c r="D52" s="343">
        <v>152.5</v>
      </c>
      <c r="E52" s="345" t="s">
        <v>85</v>
      </c>
      <c r="F52" s="345" t="s">
        <v>85</v>
      </c>
      <c r="G52" s="345" t="s">
        <v>85</v>
      </c>
      <c r="H52" s="345" t="s">
        <v>85</v>
      </c>
      <c r="I52" s="345" t="s">
        <v>85</v>
      </c>
      <c r="J52" s="345" t="s">
        <v>85</v>
      </c>
      <c r="K52" s="360">
        <v>183</v>
      </c>
      <c r="L52" s="360">
        <v>120</v>
      </c>
      <c r="M52" s="343">
        <v>152.5</v>
      </c>
      <c r="N52" s="40"/>
      <c r="O52" s="40"/>
      <c r="P52" s="40"/>
      <c r="Q52" s="40"/>
      <c r="R52" s="392"/>
      <c r="S52" s="392"/>
      <c r="T52" s="392"/>
      <c r="U52" s="392"/>
      <c r="V52" s="232"/>
      <c r="W52" s="233"/>
      <c r="X52" s="233"/>
    </row>
    <row r="53" spans="1:24" s="97" customFormat="1" ht="12.75">
      <c r="A53" s="38" t="s">
        <v>146</v>
      </c>
      <c r="B53" s="360">
        <v>1777</v>
      </c>
      <c r="C53" s="360">
        <v>1409</v>
      </c>
      <c r="D53" s="343">
        <v>126.1</v>
      </c>
      <c r="E53" s="345" t="s">
        <v>85</v>
      </c>
      <c r="F53" s="345" t="s">
        <v>85</v>
      </c>
      <c r="G53" s="345" t="s">
        <v>85</v>
      </c>
      <c r="H53" s="345" t="s">
        <v>85</v>
      </c>
      <c r="I53" s="360">
        <v>2</v>
      </c>
      <c r="J53" s="345" t="s">
        <v>85</v>
      </c>
      <c r="K53" s="360">
        <v>1777</v>
      </c>
      <c r="L53" s="360">
        <v>1407</v>
      </c>
      <c r="M53" s="343">
        <v>126.3</v>
      </c>
      <c r="N53" s="40"/>
      <c r="O53" s="40"/>
      <c r="P53" s="40"/>
      <c r="Q53" s="40"/>
      <c r="R53" s="392"/>
      <c r="S53" s="392"/>
      <c r="T53" s="392"/>
      <c r="U53" s="392"/>
      <c r="V53" s="232"/>
      <c r="W53" s="233"/>
      <c r="X53" s="233"/>
    </row>
    <row r="54" spans="1:24" s="97" customFormat="1" ht="12.75">
      <c r="A54" s="41" t="s">
        <v>147</v>
      </c>
      <c r="B54" s="364">
        <v>32259</v>
      </c>
      <c r="C54" s="364">
        <v>30379</v>
      </c>
      <c r="D54" s="346">
        <v>106.2</v>
      </c>
      <c r="E54" s="364">
        <v>4274</v>
      </c>
      <c r="F54" s="364">
        <v>2572</v>
      </c>
      <c r="G54" s="346">
        <v>166.2</v>
      </c>
      <c r="H54" s="364">
        <v>3768</v>
      </c>
      <c r="I54" s="364">
        <v>3796</v>
      </c>
      <c r="J54" s="346">
        <v>99.3</v>
      </c>
      <c r="K54" s="364">
        <v>24217</v>
      </c>
      <c r="L54" s="364">
        <v>24011</v>
      </c>
      <c r="M54" s="346">
        <v>100.9</v>
      </c>
      <c r="N54" s="40"/>
      <c r="O54" s="40"/>
      <c r="P54" s="40"/>
      <c r="Q54" s="40"/>
      <c r="R54" s="392"/>
      <c r="S54" s="392"/>
      <c r="T54" s="392"/>
      <c r="U54" s="392"/>
      <c r="V54" s="232"/>
      <c r="W54" s="233"/>
      <c r="X54" s="233"/>
    </row>
    <row r="55" spans="1:24" s="97" customFormat="1" ht="12.75">
      <c r="A55" s="98"/>
      <c r="B55" s="148"/>
      <c r="C55" s="148"/>
      <c r="D55" s="105"/>
      <c r="E55" s="215"/>
      <c r="F55" s="168"/>
      <c r="G55" s="105"/>
      <c r="H55" s="215"/>
      <c r="I55" s="168"/>
      <c r="J55" s="105"/>
      <c r="K55" s="215"/>
      <c r="L55" s="168"/>
      <c r="M55" s="105"/>
      <c r="N55" s="105"/>
      <c r="O55" s="141"/>
      <c r="P55" s="147"/>
      <c r="Q55" s="141"/>
      <c r="R55" s="141"/>
      <c r="S55" s="147"/>
      <c r="T55" s="392"/>
      <c r="U55" s="141"/>
      <c r="V55" s="147"/>
      <c r="W55" s="141"/>
      <c r="X55" s="141"/>
    </row>
    <row r="56" spans="2:15" s="186" customFormat="1" ht="12.75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394"/>
    </row>
    <row r="57" spans="1:19" s="97" customFormat="1" ht="32.25" customHeight="1">
      <c r="A57" s="482" t="s">
        <v>181</v>
      </c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</row>
    <row r="58" spans="1:19" s="97" customFormat="1" ht="12.75">
      <c r="A58" s="192"/>
      <c r="B58" s="193"/>
      <c r="C58" s="193"/>
      <c r="D58" s="193"/>
      <c r="E58" s="194"/>
      <c r="F58" s="194"/>
      <c r="G58" s="193"/>
      <c r="H58" s="194"/>
      <c r="I58" s="194"/>
      <c r="J58" s="193"/>
      <c r="K58" s="194"/>
      <c r="L58" s="194"/>
      <c r="M58" s="193"/>
      <c r="N58" s="193"/>
      <c r="O58" s="193"/>
      <c r="P58" s="104"/>
      <c r="Q58" s="194"/>
      <c r="R58" s="194"/>
      <c r="S58" s="195" t="s">
        <v>100</v>
      </c>
    </row>
    <row r="59" spans="1:19" s="97" customFormat="1" ht="14.25" customHeight="1">
      <c r="A59" s="463"/>
      <c r="B59" s="473" t="s">
        <v>107</v>
      </c>
      <c r="C59" s="474"/>
      <c r="D59" s="474"/>
      <c r="E59" s="474"/>
      <c r="F59" s="474"/>
      <c r="G59" s="474"/>
      <c r="H59" s="474"/>
      <c r="I59" s="474"/>
      <c r="J59" s="475"/>
      <c r="K59" s="473" t="s">
        <v>111</v>
      </c>
      <c r="L59" s="474"/>
      <c r="M59" s="474"/>
      <c r="N59" s="474"/>
      <c r="O59" s="474"/>
      <c r="P59" s="474"/>
      <c r="Q59" s="474"/>
      <c r="R59" s="474"/>
      <c r="S59" s="474"/>
    </row>
    <row r="60" spans="1:19" s="97" customFormat="1" ht="14.25" customHeight="1">
      <c r="A60" s="464"/>
      <c r="B60" s="476"/>
      <c r="C60" s="477"/>
      <c r="D60" s="477"/>
      <c r="E60" s="477"/>
      <c r="F60" s="477"/>
      <c r="G60" s="477"/>
      <c r="H60" s="477"/>
      <c r="I60" s="477"/>
      <c r="J60" s="478"/>
      <c r="K60" s="467" t="s">
        <v>109</v>
      </c>
      <c r="L60" s="471"/>
      <c r="M60" s="471"/>
      <c r="N60" s="471"/>
      <c r="O60" s="471"/>
      <c r="P60" s="471"/>
      <c r="Q60" s="471"/>
      <c r="R60" s="471"/>
      <c r="S60" s="471"/>
    </row>
    <row r="61" spans="1:20" s="97" customFormat="1" ht="24.75" customHeight="1">
      <c r="A61" s="464"/>
      <c r="B61" s="467" t="s">
        <v>151</v>
      </c>
      <c r="C61" s="468"/>
      <c r="D61" s="469" t="s">
        <v>152</v>
      </c>
      <c r="E61" s="467" t="s">
        <v>155</v>
      </c>
      <c r="F61" s="479"/>
      <c r="G61" s="469" t="s">
        <v>156</v>
      </c>
      <c r="H61" s="472" t="s">
        <v>157</v>
      </c>
      <c r="I61" s="472"/>
      <c r="J61" s="472" t="s">
        <v>158</v>
      </c>
      <c r="K61" s="467" t="s">
        <v>151</v>
      </c>
      <c r="L61" s="468"/>
      <c r="M61" s="469" t="s">
        <v>152</v>
      </c>
      <c r="N61" s="467" t="s">
        <v>155</v>
      </c>
      <c r="O61" s="479"/>
      <c r="P61" s="469" t="s">
        <v>156</v>
      </c>
      <c r="Q61" s="472" t="s">
        <v>157</v>
      </c>
      <c r="R61" s="472"/>
      <c r="S61" s="483" t="s">
        <v>158</v>
      </c>
      <c r="T61" s="185"/>
    </row>
    <row r="62" spans="1:20" s="97" customFormat="1" ht="41.25" customHeight="1">
      <c r="A62" s="465"/>
      <c r="B62" s="248" t="s">
        <v>153</v>
      </c>
      <c r="C62" s="248" t="s">
        <v>154</v>
      </c>
      <c r="D62" s="470"/>
      <c r="E62" s="248" t="s">
        <v>153</v>
      </c>
      <c r="F62" s="248" t="s">
        <v>154</v>
      </c>
      <c r="G62" s="470"/>
      <c r="H62" s="248" t="s">
        <v>153</v>
      </c>
      <c r="I62" s="248" t="s">
        <v>154</v>
      </c>
      <c r="J62" s="472"/>
      <c r="K62" s="248" t="s">
        <v>153</v>
      </c>
      <c r="L62" s="248" t="s">
        <v>154</v>
      </c>
      <c r="M62" s="470"/>
      <c r="N62" s="298" t="s">
        <v>153</v>
      </c>
      <c r="O62" s="298" t="s">
        <v>154</v>
      </c>
      <c r="P62" s="470"/>
      <c r="Q62" s="248" t="s">
        <v>153</v>
      </c>
      <c r="R62" s="248" t="s">
        <v>154</v>
      </c>
      <c r="S62" s="483"/>
      <c r="T62" s="185"/>
    </row>
    <row r="63" spans="1:19" s="97" customFormat="1" ht="12.75">
      <c r="A63" s="196" t="s">
        <v>70</v>
      </c>
      <c r="B63" s="360">
        <v>5003390</v>
      </c>
      <c r="C63" s="360">
        <v>2805326</v>
      </c>
      <c r="D63" s="343">
        <v>55.5</v>
      </c>
      <c r="E63" s="360">
        <v>1177555</v>
      </c>
      <c r="F63" s="360">
        <v>538634</v>
      </c>
      <c r="G63" s="343">
        <v>13.1</v>
      </c>
      <c r="H63" s="360">
        <v>2836613</v>
      </c>
      <c r="I63" s="360">
        <v>1452152</v>
      </c>
      <c r="J63" s="343">
        <v>31.5</v>
      </c>
      <c r="K63" s="360">
        <v>298175</v>
      </c>
      <c r="L63" s="360">
        <v>132191</v>
      </c>
      <c r="M63" s="343">
        <v>33.8</v>
      </c>
      <c r="N63" s="360">
        <v>405068</v>
      </c>
      <c r="O63" s="360">
        <v>142126</v>
      </c>
      <c r="P63" s="343">
        <v>45.9</v>
      </c>
      <c r="Q63" s="360">
        <v>178872</v>
      </c>
      <c r="R63" s="360">
        <v>67943</v>
      </c>
      <c r="S63" s="343">
        <v>20.3</v>
      </c>
    </row>
    <row r="64" spans="1:19" s="97" customFormat="1" ht="12.75">
      <c r="A64" s="151" t="s">
        <v>103</v>
      </c>
      <c r="B64" s="360">
        <v>49164</v>
      </c>
      <c r="C64" s="360">
        <v>27966</v>
      </c>
      <c r="D64" s="343">
        <v>6.2</v>
      </c>
      <c r="E64" s="360">
        <v>43440</v>
      </c>
      <c r="F64" s="360">
        <v>21124</v>
      </c>
      <c r="G64" s="343">
        <v>5.5</v>
      </c>
      <c r="H64" s="360">
        <v>702706</v>
      </c>
      <c r="I64" s="360">
        <v>353227</v>
      </c>
      <c r="J64" s="343">
        <v>88.4</v>
      </c>
      <c r="K64" s="360">
        <v>4102</v>
      </c>
      <c r="L64" s="360">
        <v>1786</v>
      </c>
      <c r="M64" s="343">
        <v>12.6</v>
      </c>
      <c r="N64" s="360">
        <v>14171</v>
      </c>
      <c r="O64" s="360">
        <v>6407</v>
      </c>
      <c r="P64" s="343">
        <v>43.6</v>
      </c>
      <c r="Q64" s="360">
        <v>14245</v>
      </c>
      <c r="R64" s="360">
        <v>5114</v>
      </c>
      <c r="S64" s="343">
        <v>43.8</v>
      </c>
    </row>
    <row r="65" spans="1:19" s="97" customFormat="1" ht="12.75">
      <c r="A65" s="98" t="s">
        <v>71</v>
      </c>
      <c r="B65" s="360">
        <v>319169</v>
      </c>
      <c r="C65" s="360">
        <v>170280</v>
      </c>
      <c r="D65" s="343">
        <v>67.2</v>
      </c>
      <c r="E65" s="360">
        <v>134423</v>
      </c>
      <c r="F65" s="360">
        <v>56955</v>
      </c>
      <c r="G65" s="343">
        <v>28.3</v>
      </c>
      <c r="H65" s="360">
        <v>21149</v>
      </c>
      <c r="I65" s="360">
        <v>9848</v>
      </c>
      <c r="J65" s="343">
        <v>4.5</v>
      </c>
      <c r="K65" s="360">
        <v>42038</v>
      </c>
      <c r="L65" s="360">
        <v>18140</v>
      </c>
      <c r="M65" s="343">
        <v>32.2</v>
      </c>
      <c r="N65" s="360">
        <v>83887</v>
      </c>
      <c r="O65" s="360">
        <v>27557</v>
      </c>
      <c r="P65" s="343">
        <v>64.3</v>
      </c>
      <c r="Q65" s="360">
        <v>4507</v>
      </c>
      <c r="R65" s="360">
        <v>1450</v>
      </c>
      <c r="S65" s="343">
        <v>3.5</v>
      </c>
    </row>
    <row r="66" spans="1:19" s="97" customFormat="1" ht="12.75">
      <c r="A66" s="98" t="s">
        <v>72</v>
      </c>
      <c r="B66" s="360">
        <v>344766</v>
      </c>
      <c r="C66" s="360">
        <v>206625</v>
      </c>
      <c r="D66" s="343">
        <v>52.8</v>
      </c>
      <c r="E66" s="360">
        <v>19789</v>
      </c>
      <c r="F66" s="360">
        <v>8031</v>
      </c>
      <c r="G66" s="343">
        <v>3</v>
      </c>
      <c r="H66" s="360">
        <v>288798</v>
      </c>
      <c r="I66" s="360">
        <v>154772</v>
      </c>
      <c r="J66" s="343">
        <v>44.2</v>
      </c>
      <c r="K66" s="360">
        <v>10398</v>
      </c>
      <c r="L66" s="360">
        <v>4872</v>
      </c>
      <c r="M66" s="343">
        <v>16.1</v>
      </c>
      <c r="N66" s="360">
        <v>19787</v>
      </c>
      <c r="O66" s="360">
        <v>8031</v>
      </c>
      <c r="P66" s="343">
        <v>30.7</v>
      </c>
      <c r="Q66" s="360">
        <v>34247</v>
      </c>
      <c r="R66" s="360">
        <v>14468</v>
      </c>
      <c r="S66" s="343">
        <v>53.2</v>
      </c>
    </row>
    <row r="67" spans="1:19" s="97" customFormat="1" ht="12.75">
      <c r="A67" s="98" t="s">
        <v>73</v>
      </c>
      <c r="B67" s="360">
        <v>348572</v>
      </c>
      <c r="C67" s="360">
        <v>212282</v>
      </c>
      <c r="D67" s="343">
        <v>48.6</v>
      </c>
      <c r="E67" s="360">
        <v>116929</v>
      </c>
      <c r="F67" s="360">
        <v>54676</v>
      </c>
      <c r="G67" s="343">
        <v>16.3</v>
      </c>
      <c r="H67" s="360">
        <v>251635</v>
      </c>
      <c r="I67" s="360">
        <v>145233</v>
      </c>
      <c r="J67" s="343">
        <v>35.1</v>
      </c>
      <c r="K67" s="360">
        <v>17689</v>
      </c>
      <c r="L67" s="360">
        <v>8556</v>
      </c>
      <c r="M67" s="343">
        <v>30.4</v>
      </c>
      <c r="N67" s="360">
        <v>36180</v>
      </c>
      <c r="O67" s="360">
        <v>15210</v>
      </c>
      <c r="P67" s="343">
        <v>62.2</v>
      </c>
      <c r="Q67" s="360">
        <v>4321</v>
      </c>
      <c r="R67" s="360">
        <v>1430</v>
      </c>
      <c r="S67" s="343">
        <v>7.4</v>
      </c>
    </row>
    <row r="68" spans="1:19" s="97" customFormat="1" ht="12.75">
      <c r="A68" s="98" t="s">
        <v>74</v>
      </c>
      <c r="B68" s="360">
        <v>733</v>
      </c>
      <c r="C68" s="360">
        <v>520</v>
      </c>
      <c r="D68" s="343">
        <v>0.3</v>
      </c>
      <c r="E68" s="360">
        <v>163</v>
      </c>
      <c r="F68" s="360">
        <v>17</v>
      </c>
      <c r="G68" s="343">
        <v>0.1</v>
      </c>
      <c r="H68" s="360">
        <v>216312</v>
      </c>
      <c r="I68" s="360">
        <v>116273</v>
      </c>
      <c r="J68" s="343">
        <v>99.6</v>
      </c>
      <c r="K68" s="360">
        <v>733</v>
      </c>
      <c r="L68" s="360">
        <v>520</v>
      </c>
      <c r="M68" s="343">
        <v>36.9</v>
      </c>
      <c r="N68" s="360">
        <v>163</v>
      </c>
      <c r="O68" s="360">
        <v>17</v>
      </c>
      <c r="P68" s="343">
        <v>8.2</v>
      </c>
      <c r="Q68" s="360">
        <v>1091</v>
      </c>
      <c r="R68" s="360">
        <v>452</v>
      </c>
      <c r="S68" s="343">
        <v>54.9</v>
      </c>
    </row>
    <row r="69" spans="1:19" s="97" customFormat="1" ht="12.75">
      <c r="A69" s="98" t="s">
        <v>75</v>
      </c>
      <c r="B69" s="360">
        <v>7121</v>
      </c>
      <c r="C69" s="360">
        <v>3966</v>
      </c>
      <c r="D69" s="343">
        <v>0.8</v>
      </c>
      <c r="E69" s="360">
        <v>288159</v>
      </c>
      <c r="F69" s="360">
        <v>143701</v>
      </c>
      <c r="G69" s="343">
        <v>32.9</v>
      </c>
      <c r="H69" s="360">
        <v>579941</v>
      </c>
      <c r="I69" s="360">
        <v>279162</v>
      </c>
      <c r="J69" s="343">
        <v>66.3</v>
      </c>
      <c r="K69" s="360">
        <v>2857</v>
      </c>
      <c r="L69" s="360">
        <v>1169</v>
      </c>
      <c r="M69" s="343">
        <v>3.3</v>
      </c>
      <c r="N69" s="360">
        <v>29174</v>
      </c>
      <c r="O69" s="360">
        <v>10711</v>
      </c>
      <c r="P69" s="343">
        <v>33.3</v>
      </c>
      <c r="Q69" s="360">
        <v>55578</v>
      </c>
      <c r="R69" s="360">
        <v>27682</v>
      </c>
      <c r="S69" s="343">
        <v>63.4</v>
      </c>
    </row>
    <row r="70" spans="1:19" s="97" customFormat="1" ht="12.75">
      <c r="A70" s="98" t="s">
        <v>76</v>
      </c>
      <c r="B70" s="360">
        <v>366231</v>
      </c>
      <c r="C70" s="360">
        <v>183676</v>
      </c>
      <c r="D70" s="343">
        <v>70.2</v>
      </c>
      <c r="E70" s="360">
        <v>81882</v>
      </c>
      <c r="F70" s="360">
        <v>32499</v>
      </c>
      <c r="G70" s="343">
        <v>15.7</v>
      </c>
      <c r="H70" s="360">
        <v>73409</v>
      </c>
      <c r="I70" s="360">
        <v>22907</v>
      </c>
      <c r="J70" s="343">
        <v>14.1</v>
      </c>
      <c r="K70" s="360">
        <v>5483</v>
      </c>
      <c r="L70" s="360">
        <v>1450</v>
      </c>
      <c r="M70" s="343">
        <v>17.2</v>
      </c>
      <c r="N70" s="360">
        <v>17010</v>
      </c>
      <c r="O70" s="360">
        <v>8009</v>
      </c>
      <c r="P70" s="343">
        <v>53.3</v>
      </c>
      <c r="Q70" s="360">
        <v>9415</v>
      </c>
      <c r="R70" s="345" t="s">
        <v>85</v>
      </c>
      <c r="S70" s="343">
        <v>29.5</v>
      </c>
    </row>
    <row r="71" spans="1:19" s="97" customFormat="1" ht="12.75">
      <c r="A71" s="38" t="s">
        <v>104</v>
      </c>
      <c r="B71" s="360">
        <v>251565</v>
      </c>
      <c r="C71" s="360">
        <v>129949</v>
      </c>
      <c r="D71" s="343">
        <v>44.7</v>
      </c>
      <c r="E71" s="360">
        <v>129248</v>
      </c>
      <c r="F71" s="360">
        <v>55189</v>
      </c>
      <c r="G71" s="343">
        <v>23</v>
      </c>
      <c r="H71" s="360">
        <v>181603</v>
      </c>
      <c r="I71" s="360">
        <v>92567</v>
      </c>
      <c r="J71" s="343">
        <v>32.3</v>
      </c>
      <c r="K71" s="360">
        <v>8322</v>
      </c>
      <c r="L71" s="360">
        <v>3786</v>
      </c>
      <c r="M71" s="343">
        <v>24.2</v>
      </c>
      <c r="N71" s="360">
        <v>24426</v>
      </c>
      <c r="O71" s="360">
        <v>8140</v>
      </c>
      <c r="P71" s="343">
        <v>71</v>
      </c>
      <c r="Q71" s="360">
        <v>1670</v>
      </c>
      <c r="R71" s="360">
        <v>526</v>
      </c>
      <c r="S71" s="343">
        <v>4.9</v>
      </c>
    </row>
    <row r="72" spans="1:19" s="97" customFormat="1" ht="12.75">
      <c r="A72" s="98" t="s">
        <v>77</v>
      </c>
      <c r="B72" s="360">
        <v>366757</v>
      </c>
      <c r="C72" s="360">
        <v>210233</v>
      </c>
      <c r="D72" s="343">
        <v>74.8</v>
      </c>
      <c r="E72" s="360">
        <v>31881</v>
      </c>
      <c r="F72" s="360">
        <v>14706</v>
      </c>
      <c r="G72" s="343">
        <v>6.5</v>
      </c>
      <c r="H72" s="360">
        <v>91817</v>
      </c>
      <c r="I72" s="360">
        <v>48119</v>
      </c>
      <c r="J72" s="343">
        <v>18.7</v>
      </c>
      <c r="K72" s="360">
        <v>8126</v>
      </c>
      <c r="L72" s="360">
        <v>4395</v>
      </c>
      <c r="M72" s="343">
        <v>30.6</v>
      </c>
      <c r="N72" s="360">
        <v>16011</v>
      </c>
      <c r="O72" s="360">
        <v>6465</v>
      </c>
      <c r="P72" s="343">
        <v>60.3</v>
      </c>
      <c r="Q72" s="360">
        <v>2415</v>
      </c>
      <c r="R72" s="360">
        <v>1009</v>
      </c>
      <c r="S72" s="343">
        <v>9.1</v>
      </c>
    </row>
    <row r="73" spans="1:19" s="97" customFormat="1" ht="12.75">
      <c r="A73" s="98" t="s">
        <v>78</v>
      </c>
      <c r="B73" s="360">
        <v>372354</v>
      </c>
      <c r="C73" s="360">
        <v>202799</v>
      </c>
      <c r="D73" s="343">
        <v>76.3</v>
      </c>
      <c r="E73" s="360">
        <v>101846</v>
      </c>
      <c r="F73" s="360">
        <v>41703</v>
      </c>
      <c r="G73" s="343">
        <v>20.9</v>
      </c>
      <c r="H73" s="360">
        <v>13998</v>
      </c>
      <c r="I73" s="360">
        <v>5110</v>
      </c>
      <c r="J73" s="343">
        <v>2.9</v>
      </c>
      <c r="K73" s="360">
        <v>36031</v>
      </c>
      <c r="L73" s="360">
        <v>11906</v>
      </c>
      <c r="M73" s="343">
        <v>31.4</v>
      </c>
      <c r="N73" s="360">
        <v>68992</v>
      </c>
      <c r="O73" s="360">
        <v>22096</v>
      </c>
      <c r="P73" s="343">
        <v>60.1</v>
      </c>
      <c r="Q73" s="360">
        <v>9861</v>
      </c>
      <c r="R73" s="360">
        <v>3183</v>
      </c>
      <c r="S73" s="343">
        <v>8.6</v>
      </c>
    </row>
    <row r="74" spans="1:19" s="97" customFormat="1" ht="12.75">
      <c r="A74" s="98" t="s">
        <v>79</v>
      </c>
      <c r="B74" s="360">
        <v>401222</v>
      </c>
      <c r="C74" s="360">
        <v>232045</v>
      </c>
      <c r="D74" s="343">
        <v>95.4</v>
      </c>
      <c r="E74" s="360">
        <v>17320</v>
      </c>
      <c r="F74" s="360">
        <v>9274</v>
      </c>
      <c r="G74" s="343">
        <v>4.1</v>
      </c>
      <c r="H74" s="360">
        <v>1964</v>
      </c>
      <c r="I74" s="345" t="s">
        <v>85</v>
      </c>
      <c r="J74" s="343">
        <v>0.5</v>
      </c>
      <c r="K74" s="360">
        <v>5729</v>
      </c>
      <c r="L74" s="360">
        <v>1444</v>
      </c>
      <c r="M74" s="343">
        <v>71.7</v>
      </c>
      <c r="N74" s="360">
        <v>2264</v>
      </c>
      <c r="O74" s="345" t="s">
        <v>85</v>
      </c>
      <c r="P74" s="343">
        <v>28.3</v>
      </c>
      <c r="Q74" s="345" t="s">
        <v>85</v>
      </c>
      <c r="R74" s="345" t="s">
        <v>85</v>
      </c>
      <c r="S74" s="345" t="s">
        <v>85</v>
      </c>
    </row>
    <row r="75" spans="1:19" s="97" customFormat="1" ht="12.75">
      <c r="A75" s="98" t="s">
        <v>80</v>
      </c>
      <c r="B75" s="345" t="s">
        <v>85</v>
      </c>
      <c r="C75" s="345" t="s">
        <v>85</v>
      </c>
      <c r="D75" s="345" t="s">
        <v>85</v>
      </c>
      <c r="E75" s="360">
        <v>21590</v>
      </c>
      <c r="F75" s="360">
        <v>15224</v>
      </c>
      <c r="G75" s="343">
        <v>100</v>
      </c>
      <c r="H75" s="345" t="s">
        <v>85</v>
      </c>
      <c r="I75" s="345" t="s">
        <v>85</v>
      </c>
      <c r="J75" s="345" t="s">
        <v>85</v>
      </c>
      <c r="K75" s="345" t="s">
        <v>85</v>
      </c>
      <c r="L75" s="345" t="s">
        <v>85</v>
      </c>
      <c r="M75" s="345" t="s">
        <v>85</v>
      </c>
      <c r="N75" s="360">
        <v>136</v>
      </c>
      <c r="O75" s="345" t="s">
        <v>85</v>
      </c>
      <c r="P75" s="343">
        <v>100</v>
      </c>
      <c r="Q75" s="345" t="s">
        <v>85</v>
      </c>
      <c r="R75" s="345" t="s">
        <v>85</v>
      </c>
      <c r="S75" s="345" t="s">
        <v>85</v>
      </c>
    </row>
    <row r="76" spans="1:19" s="97" customFormat="1" ht="12.75">
      <c r="A76" s="98" t="s">
        <v>81</v>
      </c>
      <c r="B76" s="360">
        <v>374968</v>
      </c>
      <c r="C76" s="360">
        <v>195596</v>
      </c>
      <c r="D76" s="343">
        <v>71</v>
      </c>
      <c r="E76" s="360">
        <v>59355</v>
      </c>
      <c r="F76" s="360">
        <v>30568</v>
      </c>
      <c r="G76" s="343">
        <v>11.2</v>
      </c>
      <c r="H76" s="360">
        <v>93501</v>
      </c>
      <c r="I76" s="360">
        <v>50461</v>
      </c>
      <c r="J76" s="343">
        <v>17.7</v>
      </c>
      <c r="K76" s="360">
        <v>36427</v>
      </c>
      <c r="L76" s="360">
        <v>16180</v>
      </c>
      <c r="M76" s="343">
        <v>51.8</v>
      </c>
      <c r="N76" s="360">
        <v>24700</v>
      </c>
      <c r="O76" s="360">
        <v>10008</v>
      </c>
      <c r="P76" s="343">
        <v>35.1</v>
      </c>
      <c r="Q76" s="360">
        <v>9207</v>
      </c>
      <c r="R76" s="360">
        <v>3807</v>
      </c>
      <c r="S76" s="343">
        <v>13.1</v>
      </c>
    </row>
    <row r="77" spans="1:19" s="97" customFormat="1" ht="12.75">
      <c r="A77" s="98" t="s">
        <v>82</v>
      </c>
      <c r="B77" s="360">
        <v>323649</v>
      </c>
      <c r="C77" s="360">
        <v>194393</v>
      </c>
      <c r="D77" s="343">
        <v>80.1</v>
      </c>
      <c r="E77" s="360">
        <v>52711</v>
      </c>
      <c r="F77" s="360">
        <v>20155</v>
      </c>
      <c r="G77" s="343">
        <v>13</v>
      </c>
      <c r="H77" s="360">
        <v>27756</v>
      </c>
      <c r="I77" s="360">
        <v>10179</v>
      </c>
      <c r="J77" s="343">
        <v>6.9</v>
      </c>
      <c r="K77" s="360">
        <v>52123</v>
      </c>
      <c r="L77" s="360">
        <v>23352</v>
      </c>
      <c r="M77" s="343">
        <v>44.1</v>
      </c>
      <c r="N77" s="360">
        <v>42404</v>
      </c>
      <c r="O77" s="360">
        <v>15427</v>
      </c>
      <c r="P77" s="343">
        <v>35.9</v>
      </c>
      <c r="Q77" s="360">
        <v>23721</v>
      </c>
      <c r="R77" s="360">
        <v>7971</v>
      </c>
      <c r="S77" s="343">
        <v>20.1</v>
      </c>
    </row>
    <row r="78" spans="1:19" s="97" customFormat="1" ht="12.75">
      <c r="A78" s="98" t="s">
        <v>83</v>
      </c>
      <c r="B78" s="360">
        <v>1125042</v>
      </c>
      <c r="C78" s="360">
        <v>635695</v>
      </c>
      <c r="D78" s="343">
        <v>97.4</v>
      </c>
      <c r="E78" s="360">
        <v>24986</v>
      </c>
      <c r="F78" s="360">
        <v>6387</v>
      </c>
      <c r="G78" s="343">
        <v>2.2</v>
      </c>
      <c r="H78" s="360">
        <v>4791</v>
      </c>
      <c r="I78" s="360">
        <v>3073</v>
      </c>
      <c r="J78" s="343">
        <v>0.4</v>
      </c>
      <c r="K78" s="360">
        <v>44618</v>
      </c>
      <c r="L78" s="360">
        <v>24565</v>
      </c>
      <c r="M78" s="343">
        <v>69.4</v>
      </c>
      <c r="N78" s="360">
        <v>18995</v>
      </c>
      <c r="O78" s="360">
        <v>2453</v>
      </c>
      <c r="P78" s="343">
        <v>29.6</v>
      </c>
      <c r="Q78" s="360">
        <v>633</v>
      </c>
      <c r="R78" s="345" t="s">
        <v>208</v>
      </c>
      <c r="S78" s="343">
        <v>1</v>
      </c>
    </row>
    <row r="79" spans="1:19" s="97" customFormat="1" ht="12.75">
      <c r="A79" s="151" t="s">
        <v>203</v>
      </c>
      <c r="B79" s="360">
        <v>111688</v>
      </c>
      <c r="C79" s="360">
        <v>74538</v>
      </c>
      <c r="D79" s="343">
        <v>69.5</v>
      </c>
      <c r="E79" s="360">
        <v>39848</v>
      </c>
      <c r="F79" s="360">
        <v>26706</v>
      </c>
      <c r="G79" s="343">
        <v>24.8</v>
      </c>
      <c r="H79" s="360">
        <v>9261</v>
      </c>
      <c r="I79" s="360">
        <v>6080</v>
      </c>
      <c r="J79" s="343">
        <v>5.8</v>
      </c>
      <c r="K79" s="360">
        <v>1356</v>
      </c>
      <c r="L79" s="360">
        <v>369</v>
      </c>
      <c r="M79" s="343">
        <v>63.1</v>
      </c>
      <c r="N79" s="360">
        <v>788</v>
      </c>
      <c r="O79" s="360">
        <v>215</v>
      </c>
      <c r="P79" s="343">
        <v>36.7</v>
      </c>
      <c r="Q79" s="360">
        <v>4</v>
      </c>
      <c r="R79" s="360">
        <v>4</v>
      </c>
      <c r="S79" s="343">
        <v>0.2</v>
      </c>
    </row>
    <row r="80" spans="1:19" s="97" customFormat="1" ht="12.75">
      <c r="A80" s="98" t="s">
        <v>84</v>
      </c>
      <c r="B80" s="360">
        <v>175438</v>
      </c>
      <c r="C80" s="360">
        <v>90544</v>
      </c>
      <c r="D80" s="343">
        <v>37.8</v>
      </c>
      <c r="E80" s="360">
        <v>11309</v>
      </c>
      <c r="F80" s="360">
        <v>1719</v>
      </c>
      <c r="G80" s="343">
        <v>2.4</v>
      </c>
      <c r="H80" s="360">
        <v>277972</v>
      </c>
      <c r="I80" s="360">
        <v>155141</v>
      </c>
      <c r="J80" s="343">
        <v>59.8</v>
      </c>
      <c r="K80" s="360">
        <v>16732</v>
      </c>
      <c r="L80" s="360">
        <v>5427</v>
      </c>
      <c r="M80" s="343">
        <v>55</v>
      </c>
      <c r="N80" s="360">
        <v>5735</v>
      </c>
      <c r="O80" s="360">
        <v>1380</v>
      </c>
      <c r="P80" s="343">
        <v>18.9</v>
      </c>
      <c r="Q80" s="360">
        <v>7957</v>
      </c>
      <c r="R80" s="360">
        <v>828</v>
      </c>
      <c r="S80" s="343">
        <v>26.2</v>
      </c>
    </row>
    <row r="81" spans="1:19" s="97" customFormat="1" ht="12.75">
      <c r="A81" s="38" t="s">
        <v>204</v>
      </c>
      <c r="B81" s="360">
        <v>226</v>
      </c>
      <c r="C81" s="360">
        <v>183</v>
      </c>
      <c r="D81" s="343">
        <v>100</v>
      </c>
      <c r="E81" s="345" t="s">
        <v>85</v>
      </c>
      <c r="F81" s="345" t="s">
        <v>85</v>
      </c>
      <c r="G81" s="345" t="s">
        <v>85</v>
      </c>
      <c r="H81" s="345" t="s">
        <v>85</v>
      </c>
      <c r="I81" s="345" t="s">
        <v>85</v>
      </c>
      <c r="J81" s="345" t="s">
        <v>85</v>
      </c>
      <c r="K81" s="345" t="s">
        <v>85</v>
      </c>
      <c r="L81" s="345" t="s">
        <v>85</v>
      </c>
      <c r="M81" s="345" t="s">
        <v>85</v>
      </c>
      <c r="N81" s="345" t="s">
        <v>85</v>
      </c>
      <c r="O81" s="345" t="s">
        <v>85</v>
      </c>
      <c r="P81" s="345" t="s">
        <v>85</v>
      </c>
      <c r="Q81" s="345" t="s">
        <v>85</v>
      </c>
      <c r="R81" s="345" t="s">
        <v>85</v>
      </c>
      <c r="S81" s="345" t="s">
        <v>85</v>
      </c>
    </row>
    <row r="82" spans="1:19" s="97" customFormat="1" ht="12.75">
      <c r="A82" s="98" t="s">
        <v>205</v>
      </c>
      <c r="B82" s="360">
        <v>2766</v>
      </c>
      <c r="C82" s="360">
        <v>1777</v>
      </c>
      <c r="D82" s="343">
        <v>100</v>
      </c>
      <c r="E82" s="345" t="s">
        <v>85</v>
      </c>
      <c r="F82" s="345" t="s">
        <v>85</v>
      </c>
      <c r="G82" s="345" t="s">
        <v>85</v>
      </c>
      <c r="H82" s="345" t="s">
        <v>85</v>
      </c>
      <c r="I82" s="345" t="s">
        <v>85</v>
      </c>
      <c r="J82" s="345" t="s">
        <v>85</v>
      </c>
      <c r="K82" s="345" t="s">
        <v>85</v>
      </c>
      <c r="L82" s="345" t="s">
        <v>85</v>
      </c>
      <c r="M82" s="345" t="s">
        <v>85</v>
      </c>
      <c r="N82" s="345" t="s">
        <v>85</v>
      </c>
      <c r="O82" s="345" t="s">
        <v>85</v>
      </c>
      <c r="P82" s="345" t="s">
        <v>85</v>
      </c>
      <c r="Q82" s="345" t="s">
        <v>85</v>
      </c>
      <c r="R82" s="345" t="s">
        <v>85</v>
      </c>
      <c r="S82" s="345" t="s">
        <v>85</v>
      </c>
    </row>
    <row r="83" spans="1:19" s="97" customFormat="1" ht="12.75">
      <c r="A83" s="249" t="s">
        <v>206</v>
      </c>
      <c r="B83" s="364">
        <v>61959</v>
      </c>
      <c r="C83" s="364">
        <v>32259</v>
      </c>
      <c r="D83" s="346">
        <v>95.9</v>
      </c>
      <c r="E83" s="364">
        <v>2676</v>
      </c>
      <c r="F83" s="351" t="s">
        <v>85</v>
      </c>
      <c r="G83" s="346">
        <v>4.1</v>
      </c>
      <c r="H83" s="351" t="s">
        <v>85</v>
      </c>
      <c r="I83" s="351" t="s">
        <v>85</v>
      </c>
      <c r="J83" s="351" t="s">
        <v>85</v>
      </c>
      <c r="K83" s="364">
        <v>5411</v>
      </c>
      <c r="L83" s="364">
        <v>4274</v>
      </c>
      <c r="M83" s="346">
        <v>95.7</v>
      </c>
      <c r="N83" s="364">
        <v>245</v>
      </c>
      <c r="O83" s="351" t="s">
        <v>85</v>
      </c>
      <c r="P83" s="346">
        <v>4.3</v>
      </c>
      <c r="Q83" s="351" t="s">
        <v>85</v>
      </c>
      <c r="R83" s="351" t="s">
        <v>85</v>
      </c>
      <c r="S83" s="351" t="s">
        <v>85</v>
      </c>
    </row>
    <row r="84" spans="1:19" s="97" customFormat="1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</row>
    <row r="85" spans="1:19" s="97" customFormat="1" ht="12.75">
      <c r="A85" s="196"/>
      <c r="B85" s="198"/>
      <c r="C85" s="104"/>
      <c r="D85" s="198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s="97" customFormat="1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484"/>
      <c r="P86" s="484"/>
      <c r="Q86" s="484"/>
      <c r="R86" s="484"/>
      <c r="S86" s="484"/>
    </row>
    <row r="87" spans="1:19" s="97" customFormat="1" ht="14.25" customHeight="1">
      <c r="A87" s="463"/>
      <c r="B87" s="473" t="s">
        <v>111</v>
      </c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</row>
    <row r="88" spans="1:19" s="97" customFormat="1" ht="12.75" customHeight="1">
      <c r="A88" s="464"/>
      <c r="B88" s="467" t="s">
        <v>110</v>
      </c>
      <c r="C88" s="471"/>
      <c r="D88" s="471"/>
      <c r="E88" s="471"/>
      <c r="F88" s="471"/>
      <c r="G88" s="471"/>
      <c r="H88" s="471"/>
      <c r="I88" s="471"/>
      <c r="J88" s="468"/>
      <c r="K88" s="467" t="s">
        <v>112</v>
      </c>
      <c r="L88" s="471"/>
      <c r="M88" s="471"/>
      <c r="N88" s="471"/>
      <c r="O88" s="471"/>
      <c r="P88" s="471"/>
      <c r="Q88" s="471"/>
      <c r="R88" s="471"/>
      <c r="S88" s="471"/>
    </row>
    <row r="89" spans="1:20" s="97" customFormat="1" ht="22.5" customHeight="1">
      <c r="A89" s="464"/>
      <c r="B89" s="467" t="s">
        <v>151</v>
      </c>
      <c r="C89" s="468"/>
      <c r="D89" s="469" t="s">
        <v>152</v>
      </c>
      <c r="E89" s="467" t="s">
        <v>155</v>
      </c>
      <c r="F89" s="479"/>
      <c r="G89" s="469" t="s">
        <v>156</v>
      </c>
      <c r="H89" s="472" t="s">
        <v>157</v>
      </c>
      <c r="I89" s="472"/>
      <c r="J89" s="472" t="s">
        <v>158</v>
      </c>
      <c r="K89" s="467" t="s">
        <v>151</v>
      </c>
      <c r="L89" s="468"/>
      <c r="M89" s="469" t="s">
        <v>152</v>
      </c>
      <c r="N89" s="467" t="s">
        <v>155</v>
      </c>
      <c r="O89" s="479"/>
      <c r="P89" s="469" t="s">
        <v>156</v>
      </c>
      <c r="Q89" s="472" t="s">
        <v>157</v>
      </c>
      <c r="R89" s="472"/>
      <c r="S89" s="483" t="s">
        <v>158</v>
      </c>
      <c r="T89" s="185"/>
    </row>
    <row r="90" spans="1:20" s="97" customFormat="1" ht="37.5" customHeight="1">
      <c r="A90" s="465"/>
      <c r="B90" s="248" t="s">
        <v>153</v>
      </c>
      <c r="C90" s="248" t="s">
        <v>154</v>
      </c>
      <c r="D90" s="470"/>
      <c r="E90" s="248" t="s">
        <v>153</v>
      </c>
      <c r="F90" s="248" t="s">
        <v>154</v>
      </c>
      <c r="G90" s="470"/>
      <c r="H90" s="248" t="s">
        <v>153</v>
      </c>
      <c r="I90" s="248" t="s">
        <v>154</v>
      </c>
      <c r="J90" s="472"/>
      <c r="K90" s="248" t="s">
        <v>153</v>
      </c>
      <c r="L90" s="248" t="s">
        <v>154</v>
      </c>
      <c r="M90" s="470"/>
      <c r="N90" s="298" t="s">
        <v>153</v>
      </c>
      <c r="O90" s="298" t="s">
        <v>154</v>
      </c>
      <c r="P90" s="470"/>
      <c r="Q90" s="248" t="s">
        <v>153</v>
      </c>
      <c r="R90" s="248" t="s">
        <v>154</v>
      </c>
      <c r="S90" s="483"/>
      <c r="T90" s="185"/>
    </row>
    <row r="91" spans="1:20" s="97" customFormat="1" ht="12.75">
      <c r="A91" s="196" t="s">
        <v>70</v>
      </c>
      <c r="B91" s="360">
        <v>1570963</v>
      </c>
      <c r="C91" s="360">
        <v>880998</v>
      </c>
      <c r="D91" s="343">
        <v>41.5</v>
      </c>
      <c r="E91" s="360">
        <v>650981</v>
      </c>
      <c r="F91" s="360">
        <v>342917</v>
      </c>
      <c r="G91" s="343">
        <v>17.2</v>
      </c>
      <c r="H91" s="360">
        <v>1559992</v>
      </c>
      <c r="I91" s="360">
        <v>816176</v>
      </c>
      <c r="J91" s="343">
        <v>41.2</v>
      </c>
      <c r="K91" s="360">
        <v>3134252</v>
      </c>
      <c r="L91" s="360">
        <v>1792137</v>
      </c>
      <c r="M91" s="343">
        <v>72</v>
      </c>
      <c r="N91" s="360">
        <v>121506</v>
      </c>
      <c r="O91" s="360">
        <v>53591</v>
      </c>
      <c r="P91" s="343">
        <v>2.8</v>
      </c>
      <c r="Q91" s="360">
        <v>1097749</v>
      </c>
      <c r="R91" s="360">
        <v>568033</v>
      </c>
      <c r="S91" s="343">
        <v>25.2</v>
      </c>
      <c r="T91" s="197"/>
    </row>
    <row r="92" spans="1:20" s="97" customFormat="1" ht="12.75">
      <c r="A92" s="151" t="s">
        <v>103</v>
      </c>
      <c r="B92" s="360">
        <v>12833</v>
      </c>
      <c r="C92" s="360">
        <v>6900</v>
      </c>
      <c r="D92" s="343">
        <v>2.9</v>
      </c>
      <c r="E92" s="360">
        <v>28668</v>
      </c>
      <c r="F92" s="360">
        <v>14599</v>
      </c>
      <c r="G92" s="343">
        <v>6.6</v>
      </c>
      <c r="H92" s="360">
        <v>395796</v>
      </c>
      <c r="I92" s="360">
        <v>206399</v>
      </c>
      <c r="J92" s="343">
        <v>90.5</v>
      </c>
      <c r="K92" s="360">
        <v>32229</v>
      </c>
      <c r="L92" s="360">
        <v>19280</v>
      </c>
      <c r="M92" s="343">
        <v>9.9</v>
      </c>
      <c r="N92" s="360">
        <v>601</v>
      </c>
      <c r="O92" s="360">
        <v>118</v>
      </c>
      <c r="P92" s="343">
        <v>0.2</v>
      </c>
      <c r="Q92" s="360">
        <v>292665</v>
      </c>
      <c r="R92" s="360">
        <v>141714</v>
      </c>
      <c r="S92" s="343">
        <v>89.9</v>
      </c>
      <c r="T92" s="197"/>
    </row>
    <row r="93" spans="1:20" s="97" customFormat="1" ht="12.75">
      <c r="A93" s="98" t="s">
        <v>71</v>
      </c>
      <c r="B93" s="360">
        <v>51097</v>
      </c>
      <c r="C93" s="360">
        <v>29111</v>
      </c>
      <c r="D93" s="343">
        <v>52.7</v>
      </c>
      <c r="E93" s="360">
        <v>43820</v>
      </c>
      <c r="F93" s="360">
        <v>26477</v>
      </c>
      <c r="G93" s="343">
        <v>45.2</v>
      </c>
      <c r="H93" s="360">
        <v>2098</v>
      </c>
      <c r="I93" s="360">
        <v>1289</v>
      </c>
      <c r="J93" s="343">
        <v>2.2</v>
      </c>
      <c r="K93" s="360">
        <v>226034</v>
      </c>
      <c r="L93" s="360">
        <v>123029</v>
      </c>
      <c r="M93" s="343">
        <v>91.4</v>
      </c>
      <c r="N93" s="360">
        <v>6716</v>
      </c>
      <c r="O93" s="360">
        <v>2921</v>
      </c>
      <c r="P93" s="343">
        <v>2.7</v>
      </c>
      <c r="Q93" s="360">
        <v>14544</v>
      </c>
      <c r="R93" s="360">
        <v>7109</v>
      </c>
      <c r="S93" s="343">
        <v>5.9</v>
      </c>
      <c r="T93" s="197"/>
    </row>
    <row r="94" spans="1:20" s="97" customFormat="1" ht="12.75">
      <c r="A94" s="98" t="s">
        <v>72</v>
      </c>
      <c r="B94" s="360">
        <v>143463</v>
      </c>
      <c r="C94" s="360">
        <v>79505</v>
      </c>
      <c r="D94" s="343">
        <v>40.7</v>
      </c>
      <c r="E94" s="360">
        <v>2</v>
      </c>
      <c r="F94" s="345" t="s">
        <v>85</v>
      </c>
      <c r="G94" s="343">
        <v>0</v>
      </c>
      <c r="H94" s="360">
        <v>208942</v>
      </c>
      <c r="I94" s="360">
        <v>113847</v>
      </c>
      <c r="J94" s="343">
        <v>59.3</v>
      </c>
      <c r="K94" s="360">
        <v>190905</v>
      </c>
      <c r="L94" s="360">
        <v>122248</v>
      </c>
      <c r="M94" s="343">
        <v>80.7</v>
      </c>
      <c r="N94" s="345" t="s">
        <v>85</v>
      </c>
      <c r="O94" s="345" t="s">
        <v>85</v>
      </c>
      <c r="P94" s="345" t="s">
        <v>85</v>
      </c>
      <c r="Q94" s="360">
        <v>45609</v>
      </c>
      <c r="R94" s="360">
        <v>26457</v>
      </c>
      <c r="S94" s="343">
        <v>19.3</v>
      </c>
      <c r="T94" s="197"/>
    </row>
    <row r="95" spans="1:20" s="97" customFormat="1" ht="12.75">
      <c r="A95" s="98" t="s">
        <v>73</v>
      </c>
      <c r="B95" s="360">
        <v>154776</v>
      </c>
      <c r="C95" s="360">
        <v>81220</v>
      </c>
      <c r="D95" s="343">
        <v>47.9</v>
      </c>
      <c r="E95" s="360">
        <v>41953</v>
      </c>
      <c r="F95" s="360">
        <v>23541</v>
      </c>
      <c r="G95" s="343">
        <v>13</v>
      </c>
      <c r="H95" s="360">
        <v>126156</v>
      </c>
      <c r="I95" s="360">
        <v>71331</v>
      </c>
      <c r="J95" s="343">
        <v>39.1</v>
      </c>
      <c r="K95" s="360">
        <v>176107</v>
      </c>
      <c r="L95" s="360">
        <v>122506</v>
      </c>
      <c r="M95" s="343">
        <v>52.4</v>
      </c>
      <c r="N95" s="360">
        <v>38796</v>
      </c>
      <c r="O95" s="360">
        <v>15925</v>
      </c>
      <c r="P95" s="343">
        <v>11.5</v>
      </c>
      <c r="Q95" s="360">
        <v>121158</v>
      </c>
      <c r="R95" s="360">
        <v>72472</v>
      </c>
      <c r="S95" s="343">
        <v>36.1</v>
      </c>
      <c r="T95" s="197"/>
    </row>
    <row r="96" spans="1:20" s="97" customFormat="1" ht="12.75">
      <c r="A96" s="98" t="s">
        <v>74</v>
      </c>
      <c r="B96" s="345" t="s">
        <v>85</v>
      </c>
      <c r="C96" s="345" t="s">
        <v>85</v>
      </c>
      <c r="D96" s="345" t="s">
        <v>85</v>
      </c>
      <c r="E96" s="345" t="s">
        <v>85</v>
      </c>
      <c r="F96" s="345" t="s">
        <v>85</v>
      </c>
      <c r="G96" s="345" t="s">
        <v>85</v>
      </c>
      <c r="H96" s="360">
        <v>108339</v>
      </c>
      <c r="I96" s="360">
        <v>53575</v>
      </c>
      <c r="J96" s="343">
        <v>100</v>
      </c>
      <c r="K96" s="345" t="s">
        <v>85</v>
      </c>
      <c r="L96" s="345" t="s">
        <v>85</v>
      </c>
      <c r="M96" s="345" t="s">
        <v>85</v>
      </c>
      <c r="N96" s="345" t="s">
        <v>85</v>
      </c>
      <c r="O96" s="345" t="s">
        <v>85</v>
      </c>
      <c r="P96" s="345" t="s">
        <v>85</v>
      </c>
      <c r="Q96" s="360">
        <v>106882</v>
      </c>
      <c r="R96" s="360">
        <v>62246</v>
      </c>
      <c r="S96" s="343">
        <v>100</v>
      </c>
      <c r="T96" s="197"/>
    </row>
    <row r="97" spans="1:20" s="97" customFormat="1" ht="12.75">
      <c r="A97" s="98" t="s">
        <v>75</v>
      </c>
      <c r="B97" s="360">
        <v>3105</v>
      </c>
      <c r="C97" s="360">
        <v>1801</v>
      </c>
      <c r="D97" s="343">
        <v>0.6</v>
      </c>
      <c r="E97" s="360">
        <v>258879</v>
      </c>
      <c r="F97" s="360">
        <v>132977</v>
      </c>
      <c r="G97" s="343">
        <v>47.1</v>
      </c>
      <c r="H97" s="360">
        <v>288001</v>
      </c>
      <c r="I97" s="360">
        <v>143900</v>
      </c>
      <c r="J97" s="343">
        <v>52.4</v>
      </c>
      <c r="K97" s="360">
        <v>1159</v>
      </c>
      <c r="L97" s="360">
        <v>996</v>
      </c>
      <c r="M97" s="343">
        <v>0.5</v>
      </c>
      <c r="N97" s="360">
        <v>106</v>
      </c>
      <c r="O97" s="360">
        <v>13</v>
      </c>
      <c r="P97" s="343">
        <v>0</v>
      </c>
      <c r="Q97" s="360">
        <v>236362</v>
      </c>
      <c r="R97" s="360">
        <v>107580</v>
      </c>
      <c r="S97" s="343">
        <v>99.5</v>
      </c>
      <c r="T97" s="197"/>
    </row>
    <row r="98" spans="1:20" s="97" customFormat="1" ht="12.75">
      <c r="A98" s="98" t="s">
        <v>76</v>
      </c>
      <c r="B98" s="360">
        <v>152010</v>
      </c>
      <c r="C98" s="360">
        <v>74318</v>
      </c>
      <c r="D98" s="343">
        <v>66.2</v>
      </c>
      <c r="E98" s="360">
        <v>43265</v>
      </c>
      <c r="F98" s="360">
        <v>16722</v>
      </c>
      <c r="G98" s="343">
        <v>18.9</v>
      </c>
      <c r="H98" s="360">
        <v>34215</v>
      </c>
      <c r="I98" s="360">
        <v>10096</v>
      </c>
      <c r="J98" s="343">
        <v>14.9</v>
      </c>
      <c r="K98" s="360">
        <v>208738</v>
      </c>
      <c r="L98" s="360">
        <v>107908</v>
      </c>
      <c r="M98" s="343">
        <v>80.2</v>
      </c>
      <c r="N98" s="360">
        <v>21607</v>
      </c>
      <c r="O98" s="360">
        <v>7768</v>
      </c>
      <c r="P98" s="343">
        <v>8.3</v>
      </c>
      <c r="Q98" s="360">
        <v>29779</v>
      </c>
      <c r="R98" s="360">
        <v>12811</v>
      </c>
      <c r="S98" s="343">
        <v>11.4</v>
      </c>
      <c r="T98" s="197"/>
    </row>
    <row r="99" spans="1:20" s="97" customFormat="1" ht="12.75">
      <c r="A99" s="38" t="s">
        <v>104</v>
      </c>
      <c r="B99" s="360">
        <v>83123</v>
      </c>
      <c r="C99" s="360">
        <v>40023</v>
      </c>
      <c r="D99" s="343">
        <v>32.9</v>
      </c>
      <c r="E99" s="360">
        <v>73565</v>
      </c>
      <c r="F99" s="360">
        <v>35885</v>
      </c>
      <c r="G99" s="343">
        <v>29.1</v>
      </c>
      <c r="H99" s="360">
        <v>95789</v>
      </c>
      <c r="I99" s="360">
        <v>53510</v>
      </c>
      <c r="J99" s="343">
        <v>37.9</v>
      </c>
      <c r="K99" s="360">
        <v>160120</v>
      </c>
      <c r="L99" s="360">
        <v>86140</v>
      </c>
      <c r="M99" s="343">
        <v>58.1</v>
      </c>
      <c r="N99" s="360">
        <v>31257</v>
      </c>
      <c r="O99" s="360">
        <v>11164</v>
      </c>
      <c r="P99" s="343">
        <v>11.3</v>
      </c>
      <c r="Q99" s="360">
        <v>84144</v>
      </c>
      <c r="R99" s="360">
        <v>38531</v>
      </c>
      <c r="S99" s="343">
        <v>30.5</v>
      </c>
      <c r="T99" s="197"/>
    </row>
    <row r="100" spans="1:20" s="97" customFormat="1" ht="12.75">
      <c r="A100" s="98" t="s">
        <v>77</v>
      </c>
      <c r="B100" s="360">
        <v>170950</v>
      </c>
      <c r="C100" s="360">
        <v>100810</v>
      </c>
      <c r="D100" s="343">
        <v>65</v>
      </c>
      <c r="E100" s="360">
        <v>15033</v>
      </c>
      <c r="F100" s="360">
        <v>8075</v>
      </c>
      <c r="G100" s="343">
        <v>5.7</v>
      </c>
      <c r="H100" s="360">
        <v>76942</v>
      </c>
      <c r="I100" s="360">
        <v>40581</v>
      </c>
      <c r="J100" s="343">
        <v>29.3</v>
      </c>
      <c r="K100" s="360">
        <v>187681</v>
      </c>
      <c r="L100" s="360">
        <v>105028</v>
      </c>
      <c r="M100" s="343">
        <v>93.4</v>
      </c>
      <c r="N100" s="360">
        <v>837</v>
      </c>
      <c r="O100" s="360">
        <v>166</v>
      </c>
      <c r="P100" s="343">
        <v>0.4</v>
      </c>
      <c r="Q100" s="360">
        <v>12460</v>
      </c>
      <c r="R100" s="360">
        <v>6529</v>
      </c>
      <c r="S100" s="343">
        <v>6.2</v>
      </c>
      <c r="T100" s="197"/>
    </row>
    <row r="101" spans="1:20" s="97" customFormat="1" ht="12.75">
      <c r="A101" s="98" t="s">
        <v>78</v>
      </c>
      <c r="B101" s="360">
        <v>92241</v>
      </c>
      <c r="C101" s="360">
        <v>54790</v>
      </c>
      <c r="D101" s="343">
        <v>72.5</v>
      </c>
      <c r="E101" s="360">
        <v>32849</v>
      </c>
      <c r="F101" s="360">
        <v>19607</v>
      </c>
      <c r="G101" s="343">
        <v>25.8</v>
      </c>
      <c r="H101" s="360">
        <v>2195</v>
      </c>
      <c r="I101" s="360">
        <v>1327</v>
      </c>
      <c r="J101" s="343">
        <v>1.7</v>
      </c>
      <c r="K101" s="360">
        <v>244082</v>
      </c>
      <c r="L101" s="360">
        <v>136103</v>
      </c>
      <c r="M101" s="343">
        <v>99.2</v>
      </c>
      <c r="N101" s="360">
        <v>5</v>
      </c>
      <c r="O101" s="345" t="s">
        <v>85</v>
      </c>
      <c r="P101" s="343">
        <v>0</v>
      </c>
      <c r="Q101" s="360">
        <v>1942</v>
      </c>
      <c r="R101" s="360">
        <v>600</v>
      </c>
      <c r="S101" s="343">
        <v>0.8</v>
      </c>
      <c r="T101" s="197"/>
    </row>
    <row r="102" spans="1:20" s="97" customFormat="1" ht="12.75">
      <c r="A102" s="98" t="s">
        <v>79</v>
      </c>
      <c r="B102" s="360">
        <v>160707</v>
      </c>
      <c r="C102" s="360">
        <v>93037</v>
      </c>
      <c r="D102" s="343">
        <v>90.4</v>
      </c>
      <c r="E102" s="360">
        <v>15056</v>
      </c>
      <c r="F102" s="360">
        <v>9274</v>
      </c>
      <c r="G102" s="343">
        <v>8.5</v>
      </c>
      <c r="H102" s="360">
        <v>1964</v>
      </c>
      <c r="I102" s="345" t="s">
        <v>85</v>
      </c>
      <c r="J102" s="343">
        <v>1.1</v>
      </c>
      <c r="K102" s="360">
        <v>234786</v>
      </c>
      <c r="L102" s="360">
        <v>137564</v>
      </c>
      <c r="M102" s="343">
        <v>100</v>
      </c>
      <c r="N102" s="345" t="s">
        <v>85</v>
      </c>
      <c r="O102" s="345" t="s">
        <v>85</v>
      </c>
      <c r="P102" s="345" t="s">
        <v>85</v>
      </c>
      <c r="Q102" s="345" t="s">
        <v>85</v>
      </c>
      <c r="R102" s="345" t="s">
        <v>85</v>
      </c>
      <c r="S102" s="345" t="s">
        <v>85</v>
      </c>
      <c r="T102" s="197"/>
    </row>
    <row r="103" spans="1:20" s="97" customFormat="1" ht="12.75">
      <c r="A103" s="98" t="s">
        <v>80</v>
      </c>
      <c r="B103" s="345" t="s">
        <v>85</v>
      </c>
      <c r="C103" s="345" t="s">
        <v>85</v>
      </c>
      <c r="D103" s="345" t="s">
        <v>85</v>
      </c>
      <c r="E103" s="360">
        <v>7673</v>
      </c>
      <c r="F103" s="360">
        <v>5294</v>
      </c>
      <c r="G103" s="343">
        <v>100</v>
      </c>
      <c r="H103" s="345" t="s">
        <v>85</v>
      </c>
      <c r="I103" s="345" t="s">
        <v>85</v>
      </c>
      <c r="J103" s="345" t="s">
        <v>85</v>
      </c>
      <c r="K103" s="345" t="s">
        <v>85</v>
      </c>
      <c r="L103" s="345" t="s">
        <v>85</v>
      </c>
      <c r="M103" s="345" t="s">
        <v>85</v>
      </c>
      <c r="N103" s="360">
        <v>13781</v>
      </c>
      <c r="O103" s="360">
        <v>9930</v>
      </c>
      <c r="P103" s="343">
        <v>100</v>
      </c>
      <c r="Q103" s="345" t="s">
        <v>85</v>
      </c>
      <c r="R103" s="345" t="s">
        <v>85</v>
      </c>
      <c r="S103" s="345" t="s">
        <v>85</v>
      </c>
      <c r="T103" s="197"/>
    </row>
    <row r="104" spans="1:20" s="97" customFormat="1" ht="12.75">
      <c r="A104" s="98" t="s">
        <v>81</v>
      </c>
      <c r="B104" s="360">
        <v>135955</v>
      </c>
      <c r="C104" s="360">
        <v>75553</v>
      </c>
      <c r="D104" s="343">
        <v>59.5</v>
      </c>
      <c r="E104" s="360">
        <v>31087</v>
      </c>
      <c r="F104" s="360">
        <v>17481</v>
      </c>
      <c r="G104" s="343">
        <v>13.6</v>
      </c>
      <c r="H104" s="360">
        <v>61604</v>
      </c>
      <c r="I104" s="360">
        <v>34176</v>
      </c>
      <c r="J104" s="343">
        <v>26.9</v>
      </c>
      <c r="K104" s="360">
        <v>202586</v>
      </c>
      <c r="L104" s="360">
        <v>103863</v>
      </c>
      <c r="M104" s="343">
        <v>88.5</v>
      </c>
      <c r="N104" s="360">
        <v>3568</v>
      </c>
      <c r="O104" s="360">
        <v>3079</v>
      </c>
      <c r="P104" s="343">
        <v>1.6</v>
      </c>
      <c r="Q104" s="360">
        <v>22690</v>
      </c>
      <c r="R104" s="360">
        <v>12478</v>
      </c>
      <c r="S104" s="343">
        <v>9.9</v>
      </c>
      <c r="T104" s="197"/>
    </row>
    <row r="105" spans="1:20" s="97" customFormat="1" ht="12.75">
      <c r="A105" s="98" t="s">
        <v>82</v>
      </c>
      <c r="B105" s="360">
        <v>60677</v>
      </c>
      <c r="C105" s="360">
        <v>35337</v>
      </c>
      <c r="D105" s="343">
        <v>82.8</v>
      </c>
      <c r="E105" s="360">
        <v>9927</v>
      </c>
      <c r="F105" s="360">
        <v>4688</v>
      </c>
      <c r="G105" s="343">
        <v>13.6</v>
      </c>
      <c r="H105" s="360">
        <v>2646</v>
      </c>
      <c r="I105" s="360">
        <v>875</v>
      </c>
      <c r="J105" s="343">
        <v>3.6</v>
      </c>
      <c r="K105" s="360">
        <v>210849</v>
      </c>
      <c r="L105" s="360">
        <v>135704</v>
      </c>
      <c r="M105" s="343">
        <v>99.2</v>
      </c>
      <c r="N105" s="360">
        <v>380</v>
      </c>
      <c r="O105" s="360">
        <v>40</v>
      </c>
      <c r="P105" s="343">
        <v>0.2</v>
      </c>
      <c r="Q105" s="360">
        <v>1389</v>
      </c>
      <c r="R105" s="360">
        <v>1333</v>
      </c>
      <c r="S105" s="343">
        <v>0.7</v>
      </c>
      <c r="T105" s="197"/>
    </row>
    <row r="106" spans="1:20" s="97" customFormat="1" ht="12.75">
      <c r="A106" s="98" t="s">
        <v>83</v>
      </c>
      <c r="B106" s="360">
        <v>211371</v>
      </c>
      <c r="C106" s="360">
        <v>126566</v>
      </c>
      <c r="D106" s="343">
        <v>95.5</v>
      </c>
      <c r="E106" s="360">
        <v>5830</v>
      </c>
      <c r="F106" s="360">
        <v>3832</v>
      </c>
      <c r="G106" s="343">
        <v>2.6</v>
      </c>
      <c r="H106" s="360">
        <v>4158</v>
      </c>
      <c r="I106" s="360">
        <v>3054</v>
      </c>
      <c r="J106" s="343">
        <v>1.9</v>
      </c>
      <c r="K106" s="360">
        <v>869053</v>
      </c>
      <c r="L106" s="360">
        <v>484564</v>
      </c>
      <c r="M106" s="343">
        <v>100</v>
      </c>
      <c r="N106" s="360">
        <v>161</v>
      </c>
      <c r="O106" s="360">
        <v>102</v>
      </c>
      <c r="P106" s="343">
        <v>0</v>
      </c>
      <c r="Q106" s="345" t="s">
        <v>85</v>
      </c>
      <c r="R106" s="345" t="s">
        <v>85</v>
      </c>
      <c r="S106" s="345" t="s">
        <v>85</v>
      </c>
      <c r="T106" s="197"/>
    </row>
    <row r="107" spans="1:20" s="97" customFormat="1" ht="12.75">
      <c r="A107" s="151" t="s">
        <v>203</v>
      </c>
      <c r="B107" s="360">
        <v>72245</v>
      </c>
      <c r="C107" s="360">
        <v>46661</v>
      </c>
      <c r="D107" s="343">
        <v>64.2</v>
      </c>
      <c r="E107" s="360">
        <v>35770</v>
      </c>
      <c r="F107" s="360">
        <v>24242</v>
      </c>
      <c r="G107" s="343">
        <v>31.8</v>
      </c>
      <c r="H107" s="360">
        <v>4430</v>
      </c>
      <c r="I107" s="360">
        <v>2565</v>
      </c>
      <c r="J107" s="343">
        <v>3.9</v>
      </c>
      <c r="K107" s="360">
        <v>38087</v>
      </c>
      <c r="L107" s="360">
        <v>27508</v>
      </c>
      <c r="M107" s="343">
        <v>82.4</v>
      </c>
      <c r="N107" s="360">
        <v>3290</v>
      </c>
      <c r="O107" s="360">
        <v>2249</v>
      </c>
      <c r="P107" s="343">
        <v>7.1</v>
      </c>
      <c r="Q107" s="360">
        <v>4827</v>
      </c>
      <c r="R107" s="360">
        <v>3511</v>
      </c>
      <c r="S107" s="343">
        <v>10.4</v>
      </c>
      <c r="T107" s="197"/>
    </row>
    <row r="108" spans="1:20" s="97" customFormat="1" ht="12.75">
      <c r="A108" s="98" t="s">
        <v>84</v>
      </c>
      <c r="B108" s="360">
        <v>60809</v>
      </c>
      <c r="C108" s="360">
        <v>31598</v>
      </c>
      <c r="D108" s="343">
        <v>28.6</v>
      </c>
      <c r="E108" s="360">
        <v>5173</v>
      </c>
      <c r="F108" s="360">
        <v>223</v>
      </c>
      <c r="G108" s="343">
        <v>2.4</v>
      </c>
      <c r="H108" s="360">
        <v>146717</v>
      </c>
      <c r="I108" s="360">
        <v>79651</v>
      </c>
      <c r="J108" s="343">
        <v>69</v>
      </c>
      <c r="K108" s="360">
        <v>97897</v>
      </c>
      <c r="L108" s="360">
        <v>53519</v>
      </c>
      <c r="M108" s="343">
        <v>44.2</v>
      </c>
      <c r="N108" s="360">
        <v>401</v>
      </c>
      <c r="O108" s="360">
        <v>116</v>
      </c>
      <c r="P108" s="343">
        <v>0.2</v>
      </c>
      <c r="Q108" s="360">
        <v>123298</v>
      </c>
      <c r="R108" s="360">
        <v>74662</v>
      </c>
      <c r="S108" s="343">
        <v>55.6</v>
      </c>
      <c r="T108" s="197"/>
    </row>
    <row r="109" spans="1:20" s="97" customFormat="1" ht="12.75">
      <c r="A109" s="38" t="s">
        <v>204</v>
      </c>
      <c r="B109" s="345" t="s">
        <v>85</v>
      </c>
      <c r="C109" s="345" t="s">
        <v>85</v>
      </c>
      <c r="D109" s="345" t="s">
        <v>85</v>
      </c>
      <c r="E109" s="345" t="s">
        <v>85</v>
      </c>
      <c r="F109" s="345" t="s">
        <v>85</v>
      </c>
      <c r="G109" s="345" t="s">
        <v>85</v>
      </c>
      <c r="H109" s="345" t="s">
        <v>85</v>
      </c>
      <c r="I109" s="345" t="s">
        <v>85</v>
      </c>
      <c r="J109" s="345" t="s">
        <v>85</v>
      </c>
      <c r="K109" s="360">
        <v>226</v>
      </c>
      <c r="L109" s="360">
        <v>183</v>
      </c>
      <c r="M109" s="343">
        <v>100</v>
      </c>
      <c r="N109" s="345" t="s">
        <v>85</v>
      </c>
      <c r="O109" s="345" t="s">
        <v>85</v>
      </c>
      <c r="P109" s="345" t="s">
        <v>85</v>
      </c>
      <c r="Q109" s="345" t="s">
        <v>85</v>
      </c>
      <c r="R109" s="345" t="s">
        <v>85</v>
      </c>
      <c r="S109" s="345" t="s">
        <v>85</v>
      </c>
      <c r="T109" s="197"/>
    </row>
    <row r="110" spans="1:20" s="97" customFormat="1" ht="12.75">
      <c r="A110" s="98" t="s">
        <v>205</v>
      </c>
      <c r="B110" s="345" t="s">
        <v>85</v>
      </c>
      <c r="C110" s="345" t="s">
        <v>85</v>
      </c>
      <c r="D110" s="345" t="s">
        <v>85</v>
      </c>
      <c r="E110" s="345" t="s">
        <v>85</v>
      </c>
      <c r="F110" s="345" t="s">
        <v>85</v>
      </c>
      <c r="G110" s="345" t="s">
        <v>85</v>
      </c>
      <c r="H110" s="345" t="s">
        <v>85</v>
      </c>
      <c r="I110" s="345" t="s">
        <v>85</v>
      </c>
      <c r="J110" s="345" t="s">
        <v>85</v>
      </c>
      <c r="K110" s="360">
        <v>2766</v>
      </c>
      <c r="L110" s="360">
        <v>1777</v>
      </c>
      <c r="M110" s="343">
        <v>100</v>
      </c>
      <c r="N110" s="345" t="s">
        <v>85</v>
      </c>
      <c r="O110" s="345" t="s">
        <v>85</v>
      </c>
      <c r="P110" s="345" t="s">
        <v>85</v>
      </c>
      <c r="Q110" s="345" t="s">
        <v>85</v>
      </c>
      <c r="R110" s="345" t="s">
        <v>85</v>
      </c>
      <c r="S110" s="345" t="s">
        <v>85</v>
      </c>
      <c r="T110" s="197"/>
    </row>
    <row r="111" spans="1:20" s="97" customFormat="1" ht="12.75">
      <c r="A111" s="249" t="s">
        <v>206</v>
      </c>
      <c r="B111" s="364">
        <v>5601</v>
      </c>
      <c r="C111" s="364">
        <v>3768</v>
      </c>
      <c r="D111" s="346">
        <v>69.7</v>
      </c>
      <c r="E111" s="364">
        <v>2431</v>
      </c>
      <c r="F111" s="351" t="s">
        <v>85</v>
      </c>
      <c r="G111" s="346">
        <v>30.3</v>
      </c>
      <c r="H111" s="351" t="s">
        <v>85</v>
      </c>
      <c r="I111" s="351" t="s">
        <v>85</v>
      </c>
      <c r="J111" s="351" t="s">
        <v>85</v>
      </c>
      <c r="K111" s="364">
        <v>50947</v>
      </c>
      <c r="L111" s="364">
        <v>24217</v>
      </c>
      <c r="M111" s="346">
        <v>100</v>
      </c>
      <c r="N111" s="351" t="s">
        <v>85</v>
      </c>
      <c r="O111" s="351" t="s">
        <v>85</v>
      </c>
      <c r="P111" s="351" t="s">
        <v>85</v>
      </c>
      <c r="Q111" s="351" t="s">
        <v>85</v>
      </c>
      <c r="R111" s="351" t="s">
        <v>85</v>
      </c>
      <c r="S111" s="351" t="s">
        <v>85</v>
      </c>
      <c r="T111" s="197"/>
    </row>
    <row r="114" spans="1:14" ht="31.5" customHeight="1">
      <c r="A114" s="462" t="s">
        <v>182</v>
      </c>
      <c r="B114" s="462"/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300"/>
    </row>
    <row r="115" spans="1:14" ht="12.75">
      <c r="A115" s="199"/>
      <c r="B115" s="199"/>
      <c r="C115" s="199"/>
      <c r="D115" s="199"/>
      <c r="E115" s="199"/>
      <c r="F115" s="199"/>
      <c r="G115" s="295"/>
      <c r="H115" s="199"/>
      <c r="I115" s="199"/>
      <c r="J115" s="199"/>
      <c r="K115" s="199"/>
      <c r="L115" s="199"/>
      <c r="M115" s="200" t="s">
        <v>99</v>
      </c>
      <c r="N115" s="305"/>
    </row>
    <row r="116" spans="1:14" ht="14.25" customHeight="1">
      <c r="A116" s="455"/>
      <c r="B116" s="416" t="s">
        <v>107</v>
      </c>
      <c r="C116" s="416"/>
      <c r="D116" s="416"/>
      <c r="E116" s="416" t="s">
        <v>111</v>
      </c>
      <c r="F116" s="416"/>
      <c r="G116" s="417"/>
      <c r="H116" s="417"/>
      <c r="I116" s="417"/>
      <c r="J116" s="417"/>
      <c r="K116" s="417"/>
      <c r="L116" s="417"/>
      <c r="M116" s="418"/>
      <c r="N116" s="302"/>
    </row>
    <row r="117" spans="1:14" ht="36" customHeight="1">
      <c r="A117" s="456"/>
      <c r="B117" s="416"/>
      <c r="C117" s="416"/>
      <c r="D117" s="416"/>
      <c r="E117" s="416" t="s">
        <v>109</v>
      </c>
      <c r="F117" s="416"/>
      <c r="G117" s="416"/>
      <c r="H117" s="416" t="s">
        <v>110</v>
      </c>
      <c r="I117" s="416"/>
      <c r="J117" s="416"/>
      <c r="K117" s="416" t="s">
        <v>112</v>
      </c>
      <c r="L117" s="416"/>
      <c r="M117" s="419"/>
      <c r="N117" s="303"/>
    </row>
    <row r="118" spans="1:18" ht="40.5" customHeight="1">
      <c r="A118" s="457"/>
      <c r="B118" s="336" t="s">
        <v>209</v>
      </c>
      <c r="C118" s="336" t="s">
        <v>108</v>
      </c>
      <c r="D118" s="336" t="s">
        <v>210</v>
      </c>
      <c r="E118" s="336" t="s">
        <v>209</v>
      </c>
      <c r="F118" s="336" t="s">
        <v>108</v>
      </c>
      <c r="G118" s="336" t="s">
        <v>210</v>
      </c>
      <c r="H118" s="336" t="s">
        <v>209</v>
      </c>
      <c r="I118" s="336" t="s">
        <v>108</v>
      </c>
      <c r="J118" s="336" t="s">
        <v>210</v>
      </c>
      <c r="K118" s="336" t="s">
        <v>209</v>
      </c>
      <c r="L118" s="336" t="s">
        <v>108</v>
      </c>
      <c r="M118" s="337" t="s">
        <v>210</v>
      </c>
      <c r="N118" s="303"/>
      <c r="O118" s="183"/>
      <c r="P118" s="183"/>
      <c r="Q118" s="183"/>
      <c r="R118" s="183"/>
    </row>
    <row r="119" spans="1:24" s="97" customFormat="1" ht="12.75">
      <c r="A119" s="36" t="s">
        <v>130</v>
      </c>
      <c r="B119" s="25">
        <f>E119+H119+K119</f>
        <v>21235660</v>
      </c>
      <c r="C119" s="25">
        <f>F119+I119+L119</f>
        <v>20345933</v>
      </c>
      <c r="D119" s="40">
        <f>B119/C119%</f>
        <v>104.37299680481598</v>
      </c>
      <c r="E119" s="141">
        <f>SUM(E120:E139)</f>
        <v>1322898</v>
      </c>
      <c r="F119" s="141">
        <f>SUM(F120:F139)</f>
        <v>1200459</v>
      </c>
      <c r="G119" s="40">
        <f>E119/F119%</f>
        <v>110.19934874910346</v>
      </c>
      <c r="H119" s="141">
        <f>SUM(H120:H139)</f>
        <v>10913492</v>
      </c>
      <c r="I119" s="141">
        <f>SUM(I120:I139)</f>
        <v>9598477</v>
      </c>
      <c r="J119" s="40">
        <f>H119/I119%</f>
        <v>113.70024640367424</v>
      </c>
      <c r="K119" s="141">
        <f>SUM(K120:K139)</f>
        <v>8999270</v>
      </c>
      <c r="L119" s="141">
        <f>SUM(L120:L139)</f>
        <v>9546997</v>
      </c>
      <c r="M119" s="40">
        <f>K119/L119%</f>
        <v>94.262834690322</v>
      </c>
      <c r="N119" s="40"/>
      <c r="O119" s="40"/>
      <c r="P119" s="40"/>
      <c r="Q119" s="40"/>
      <c r="R119" s="392"/>
      <c r="S119" s="392"/>
      <c r="T119" s="392"/>
      <c r="U119" s="392"/>
      <c r="V119" s="232"/>
      <c r="W119" s="233"/>
      <c r="X119" s="233"/>
    </row>
    <row r="120" spans="1:24" s="97" customFormat="1" ht="12.75">
      <c r="A120" s="145" t="s">
        <v>103</v>
      </c>
      <c r="B120" s="25">
        <f aca="true" t="shared" si="0" ref="B120:B139">E120+H120+K120</f>
        <v>1129757</v>
      </c>
      <c r="C120" s="25">
        <f aca="true" t="shared" si="1" ref="C120:C139">F120+I120+L120</f>
        <v>1099787</v>
      </c>
      <c r="D120" s="40">
        <f aca="true" t="shared" si="2" ref="D120:D139">B120/C120%</f>
        <v>102.72507312779656</v>
      </c>
      <c r="E120" s="360">
        <v>63680</v>
      </c>
      <c r="F120" s="360">
        <v>49867</v>
      </c>
      <c r="G120" s="40">
        <f aca="true" t="shared" si="3" ref="G120:G137">E120/F120%</f>
        <v>127.69968115186396</v>
      </c>
      <c r="H120" s="360">
        <v>672304</v>
      </c>
      <c r="I120" s="360">
        <v>658201</v>
      </c>
      <c r="J120" s="40">
        <f aca="true" t="shared" si="4" ref="J120:J136">H120/I120%</f>
        <v>102.14265854959199</v>
      </c>
      <c r="K120" s="360">
        <v>393773</v>
      </c>
      <c r="L120" s="360">
        <v>391719</v>
      </c>
      <c r="M120" s="40">
        <f aca="true" t="shared" si="5" ref="M120:M139">K120/L120%</f>
        <v>100.52435546909902</v>
      </c>
      <c r="N120" s="40"/>
      <c r="O120" s="40"/>
      <c r="P120" s="40"/>
      <c r="Q120" s="40"/>
      <c r="R120" s="392"/>
      <c r="S120" s="392"/>
      <c r="T120" s="392"/>
      <c r="U120" s="392"/>
      <c r="V120" s="232"/>
      <c r="W120" s="233"/>
      <c r="X120" s="233"/>
    </row>
    <row r="121" spans="1:24" s="97" customFormat="1" ht="12.75">
      <c r="A121" s="38" t="s">
        <v>131</v>
      </c>
      <c r="B121" s="25">
        <f t="shared" si="0"/>
        <v>596633</v>
      </c>
      <c r="C121" s="25">
        <f t="shared" si="1"/>
        <v>561879</v>
      </c>
      <c r="D121" s="40">
        <f t="shared" si="2"/>
        <v>106.18531747938613</v>
      </c>
      <c r="E121" s="360">
        <v>89803</v>
      </c>
      <c r="F121" s="360">
        <v>82023</v>
      </c>
      <c r="G121" s="40">
        <f t="shared" si="3"/>
        <v>109.48514441071407</v>
      </c>
      <c r="H121" s="360">
        <v>107172</v>
      </c>
      <c r="I121" s="360">
        <v>95595</v>
      </c>
      <c r="J121" s="40">
        <f t="shared" si="4"/>
        <v>112.11046602855798</v>
      </c>
      <c r="K121" s="360">
        <v>399658</v>
      </c>
      <c r="L121" s="360">
        <v>384261</v>
      </c>
      <c r="M121" s="40">
        <f t="shared" si="5"/>
        <v>104.00691196868794</v>
      </c>
      <c r="N121" s="40"/>
      <c r="O121" s="40"/>
      <c r="P121" s="40"/>
      <c r="Q121" s="40"/>
      <c r="R121" s="392"/>
      <c r="S121" s="392"/>
      <c r="T121" s="392"/>
      <c r="U121" s="392"/>
      <c r="V121" s="232"/>
      <c r="W121" s="233"/>
      <c r="X121" s="233"/>
    </row>
    <row r="122" spans="1:24" s="97" customFormat="1" ht="12.75">
      <c r="A122" s="38" t="s">
        <v>132</v>
      </c>
      <c r="B122" s="25">
        <f t="shared" si="0"/>
        <v>1264452</v>
      </c>
      <c r="C122" s="25">
        <f t="shared" si="1"/>
        <v>1183279</v>
      </c>
      <c r="D122" s="40">
        <f t="shared" si="2"/>
        <v>106.86000512136191</v>
      </c>
      <c r="E122" s="360">
        <v>78443</v>
      </c>
      <c r="F122" s="360">
        <v>68291</v>
      </c>
      <c r="G122" s="40">
        <f t="shared" si="3"/>
        <v>114.86579490708878</v>
      </c>
      <c r="H122" s="360">
        <v>736524</v>
      </c>
      <c r="I122" s="360">
        <v>659708</v>
      </c>
      <c r="J122" s="40">
        <f t="shared" si="4"/>
        <v>111.6439394398734</v>
      </c>
      <c r="K122" s="360">
        <v>449485</v>
      </c>
      <c r="L122" s="360">
        <v>455280</v>
      </c>
      <c r="M122" s="40">
        <f t="shared" si="5"/>
        <v>98.72715691442629</v>
      </c>
      <c r="N122" s="40"/>
      <c r="O122" s="40"/>
      <c r="P122" s="40"/>
      <c r="Q122" s="40"/>
      <c r="R122" s="392"/>
      <c r="S122" s="392"/>
      <c r="T122" s="392"/>
      <c r="U122" s="392"/>
      <c r="V122" s="232"/>
      <c r="W122" s="233"/>
      <c r="X122" s="233"/>
    </row>
    <row r="123" spans="1:24" s="97" customFormat="1" ht="12.75">
      <c r="A123" s="38" t="s">
        <v>133</v>
      </c>
      <c r="B123" s="25">
        <f t="shared" si="0"/>
        <v>2678787</v>
      </c>
      <c r="C123" s="25">
        <f t="shared" si="1"/>
        <v>2532497</v>
      </c>
      <c r="D123" s="40">
        <f t="shared" si="2"/>
        <v>105.77651227227514</v>
      </c>
      <c r="E123" s="360">
        <v>102813</v>
      </c>
      <c r="F123" s="360">
        <v>94812</v>
      </c>
      <c r="G123" s="40">
        <f t="shared" si="3"/>
        <v>108.43880521452981</v>
      </c>
      <c r="H123" s="360">
        <v>1743021</v>
      </c>
      <c r="I123" s="360">
        <v>1612979</v>
      </c>
      <c r="J123" s="40">
        <f t="shared" si="4"/>
        <v>108.06222523665838</v>
      </c>
      <c r="K123" s="360">
        <v>832953</v>
      </c>
      <c r="L123" s="360">
        <v>824706</v>
      </c>
      <c r="M123" s="40">
        <f t="shared" si="5"/>
        <v>100.99999272468007</v>
      </c>
      <c r="N123" s="40"/>
      <c r="O123" s="40"/>
      <c r="P123" s="40"/>
      <c r="Q123" s="40"/>
      <c r="R123" s="392"/>
      <c r="S123" s="392"/>
      <c r="T123" s="392"/>
      <c r="U123" s="392"/>
      <c r="V123" s="232"/>
      <c r="W123" s="233"/>
      <c r="X123" s="233"/>
    </row>
    <row r="124" spans="1:24" s="97" customFormat="1" ht="12.75">
      <c r="A124" s="38" t="s">
        <v>134</v>
      </c>
      <c r="B124" s="25">
        <f t="shared" si="0"/>
        <v>502974</v>
      </c>
      <c r="C124" s="25">
        <f t="shared" si="1"/>
        <v>507338</v>
      </c>
      <c r="D124" s="40">
        <f t="shared" si="2"/>
        <v>99.13982394380078</v>
      </c>
      <c r="E124" s="360">
        <v>32049</v>
      </c>
      <c r="F124" s="360">
        <v>32117</v>
      </c>
      <c r="G124" s="40">
        <f t="shared" si="3"/>
        <v>99.78827412273873</v>
      </c>
      <c r="H124" s="360">
        <v>257318</v>
      </c>
      <c r="I124" s="360">
        <v>256861</v>
      </c>
      <c r="J124" s="40">
        <f t="shared" si="4"/>
        <v>100.17791723928505</v>
      </c>
      <c r="K124" s="360">
        <v>213607</v>
      </c>
      <c r="L124" s="360">
        <v>218360</v>
      </c>
      <c r="M124" s="40">
        <f t="shared" si="5"/>
        <v>97.82331928924712</v>
      </c>
      <c r="N124" s="40"/>
      <c r="O124" s="40"/>
      <c r="P124" s="40"/>
      <c r="Q124" s="40"/>
      <c r="R124" s="392"/>
      <c r="S124" s="392"/>
      <c r="T124" s="392"/>
      <c r="U124" s="392"/>
      <c r="V124" s="232"/>
      <c r="W124" s="233"/>
      <c r="X124" s="233"/>
    </row>
    <row r="125" spans="1:24" s="97" customFormat="1" ht="12.75">
      <c r="A125" s="38" t="s">
        <v>135</v>
      </c>
      <c r="B125" s="25">
        <f t="shared" si="0"/>
        <v>1206249</v>
      </c>
      <c r="C125" s="25">
        <f t="shared" si="1"/>
        <v>1162911</v>
      </c>
      <c r="D125" s="40">
        <f t="shared" si="2"/>
        <v>103.72668243743502</v>
      </c>
      <c r="E125" s="360">
        <v>98840</v>
      </c>
      <c r="F125" s="360">
        <v>95348</v>
      </c>
      <c r="G125" s="40">
        <f t="shared" si="3"/>
        <v>103.66237362084155</v>
      </c>
      <c r="H125" s="360">
        <v>606042</v>
      </c>
      <c r="I125" s="360">
        <v>591929</v>
      </c>
      <c r="J125" s="40">
        <f t="shared" si="4"/>
        <v>102.38423865024353</v>
      </c>
      <c r="K125" s="360">
        <v>501367</v>
      </c>
      <c r="L125" s="360">
        <v>475634</v>
      </c>
      <c r="M125" s="40">
        <f t="shared" si="5"/>
        <v>105.41025242097915</v>
      </c>
      <c r="N125" s="40"/>
      <c r="O125" s="40"/>
      <c r="P125" s="40"/>
      <c r="Q125" s="40"/>
      <c r="R125" s="392"/>
      <c r="S125" s="392"/>
      <c r="T125" s="392"/>
      <c r="U125" s="392"/>
      <c r="V125" s="232"/>
      <c r="W125" s="233"/>
      <c r="X125" s="233"/>
    </row>
    <row r="126" spans="1:24" s="97" customFormat="1" ht="12.75">
      <c r="A126" s="38" t="s">
        <v>136</v>
      </c>
      <c r="B126" s="25">
        <f t="shared" si="0"/>
        <v>3592542</v>
      </c>
      <c r="C126" s="25">
        <f t="shared" si="1"/>
        <v>3272188</v>
      </c>
      <c r="D126" s="40">
        <f t="shared" si="2"/>
        <v>109.7902076531055</v>
      </c>
      <c r="E126" s="360">
        <v>59164</v>
      </c>
      <c r="F126" s="360">
        <v>72163</v>
      </c>
      <c r="G126" s="40">
        <f t="shared" si="3"/>
        <v>81.98661363856824</v>
      </c>
      <c r="H126" s="360">
        <v>2231845</v>
      </c>
      <c r="I126" s="360">
        <v>1885368</v>
      </c>
      <c r="J126" s="40">
        <f t="shared" si="4"/>
        <v>118.37715501695159</v>
      </c>
      <c r="K126" s="360">
        <v>1301533</v>
      </c>
      <c r="L126" s="360">
        <v>1314657</v>
      </c>
      <c r="M126" s="40">
        <f t="shared" si="5"/>
        <v>99.00171679761337</v>
      </c>
      <c r="N126" s="40"/>
      <c r="O126" s="40"/>
      <c r="P126" s="40"/>
      <c r="Q126" s="40"/>
      <c r="R126" s="392"/>
      <c r="S126" s="392"/>
      <c r="T126" s="392"/>
      <c r="U126" s="392"/>
      <c r="V126" s="232"/>
      <c r="W126" s="233"/>
      <c r="X126" s="233"/>
    </row>
    <row r="127" spans="1:24" s="97" customFormat="1" ht="12.75">
      <c r="A127" s="38" t="s">
        <v>104</v>
      </c>
      <c r="B127" s="25">
        <f t="shared" si="0"/>
        <v>1645129</v>
      </c>
      <c r="C127" s="25">
        <f t="shared" si="1"/>
        <v>1601193</v>
      </c>
      <c r="D127" s="40">
        <f t="shared" si="2"/>
        <v>102.74395403926947</v>
      </c>
      <c r="E127" s="360">
        <v>126115</v>
      </c>
      <c r="F127" s="360">
        <v>126949</v>
      </c>
      <c r="G127" s="40">
        <f t="shared" si="3"/>
        <v>99.34304326934438</v>
      </c>
      <c r="H127" s="360">
        <v>827121</v>
      </c>
      <c r="I127" s="360">
        <v>766225</v>
      </c>
      <c r="J127" s="40">
        <f t="shared" si="4"/>
        <v>107.94753499298508</v>
      </c>
      <c r="K127" s="360">
        <v>691893</v>
      </c>
      <c r="L127" s="360">
        <v>708019</v>
      </c>
      <c r="M127" s="40">
        <f t="shared" si="5"/>
        <v>97.72237750681832</v>
      </c>
      <c r="N127" s="40"/>
      <c r="O127" s="40"/>
      <c r="P127" s="40"/>
      <c r="Q127" s="40"/>
      <c r="R127" s="392"/>
      <c r="S127" s="392"/>
      <c r="T127" s="392"/>
      <c r="U127" s="392"/>
      <c r="V127" s="232"/>
      <c r="W127" s="233"/>
      <c r="X127" s="233"/>
    </row>
    <row r="128" spans="1:24" s="97" customFormat="1" ht="12.75">
      <c r="A128" s="38" t="s">
        <v>137</v>
      </c>
      <c r="B128" s="25">
        <f t="shared" si="0"/>
        <v>600559</v>
      </c>
      <c r="C128" s="25">
        <f t="shared" si="1"/>
        <v>578642</v>
      </c>
      <c r="D128" s="40">
        <f t="shared" si="2"/>
        <v>103.78766145561504</v>
      </c>
      <c r="E128" s="360">
        <v>53790</v>
      </c>
      <c r="F128" s="360">
        <v>45105</v>
      </c>
      <c r="G128" s="40">
        <f t="shared" si="3"/>
        <v>119.25507149983372</v>
      </c>
      <c r="H128" s="360">
        <v>354060</v>
      </c>
      <c r="I128" s="360">
        <v>339139</v>
      </c>
      <c r="J128" s="40">
        <f t="shared" si="4"/>
        <v>104.39967093138802</v>
      </c>
      <c r="K128" s="360">
        <v>192709</v>
      </c>
      <c r="L128" s="360">
        <v>194398</v>
      </c>
      <c r="M128" s="40">
        <f t="shared" si="5"/>
        <v>99.13116390086317</v>
      </c>
      <c r="N128" s="40"/>
      <c r="O128" s="40"/>
      <c r="P128" s="40"/>
      <c r="Q128" s="40"/>
      <c r="R128" s="392"/>
      <c r="S128" s="392"/>
      <c r="T128" s="392"/>
      <c r="U128" s="392"/>
      <c r="V128" s="232"/>
      <c r="W128" s="233"/>
      <c r="X128" s="233"/>
    </row>
    <row r="129" spans="1:24" s="97" customFormat="1" ht="12.75">
      <c r="A129" s="38" t="s">
        <v>138</v>
      </c>
      <c r="B129" s="25">
        <f t="shared" si="0"/>
        <v>441825</v>
      </c>
      <c r="C129" s="25">
        <f t="shared" si="1"/>
        <v>422650</v>
      </c>
      <c r="D129" s="40">
        <f t="shared" si="2"/>
        <v>104.5368508221933</v>
      </c>
      <c r="E129" s="360">
        <v>31403</v>
      </c>
      <c r="F129" s="360">
        <v>26656</v>
      </c>
      <c r="G129" s="40">
        <f t="shared" si="3"/>
        <v>117.80837334933973</v>
      </c>
      <c r="H129" s="360">
        <v>137109</v>
      </c>
      <c r="I129" s="360">
        <v>122275</v>
      </c>
      <c r="J129" s="40">
        <f t="shared" si="4"/>
        <v>112.13167041504805</v>
      </c>
      <c r="K129" s="360">
        <v>273313</v>
      </c>
      <c r="L129" s="360">
        <v>273719</v>
      </c>
      <c r="M129" s="40">
        <f t="shared" si="5"/>
        <v>99.85167270083552</v>
      </c>
      <c r="N129" s="40"/>
      <c r="O129" s="40"/>
      <c r="P129" s="40"/>
      <c r="Q129" s="40"/>
      <c r="R129" s="392"/>
      <c r="S129" s="392"/>
      <c r="T129" s="392"/>
      <c r="U129" s="392"/>
      <c r="V129" s="232"/>
      <c r="W129" s="233"/>
      <c r="X129" s="233"/>
    </row>
    <row r="130" spans="1:24" s="97" customFormat="1" ht="12.75">
      <c r="A130" s="38" t="s">
        <v>139</v>
      </c>
      <c r="B130" s="25">
        <f t="shared" si="0"/>
        <v>697765</v>
      </c>
      <c r="C130" s="25">
        <f t="shared" si="1"/>
        <v>677471</v>
      </c>
      <c r="D130" s="40">
        <f t="shared" si="2"/>
        <v>102.99555257715828</v>
      </c>
      <c r="E130" s="360">
        <v>29617</v>
      </c>
      <c r="F130" s="360">
        <v>25780</v>
      </c>
      <c r="G130" s="40">
        <f t="shared" si="3"/>
        <v>114.88363072148952</v>
      </c>
      <c r="H130" s="360">
        <v>422935</v>
      </c>
      <c r="I130" s="360">
        <v>406486</v>
      </c>
      <c r="J130" s="40">
        <f t="shared" si="4"/>
        <v>104.04663383240751</v>
      </c>
      <c r="K130" s="360">
        <v>245213</v>
      </c>
      <c r="L130" s="360">
        <v>245205</v>
      </c>
      <c r="M130" s="40">
        <f t="shared" si="5"/>
        <v>100.00326257621174</v>
      </c>
      <c r="N130" s="40"/>
      <c r="O130" s="40"/>
      <c r="P130" s="40"/>
      <c r="Q130" s="40"/>
      <c r="R130" s="392"/>
      <c r="S130" s="392"/>
      <c r="T130" s="392"/>
      <c r="U130" s="392"/>
      <c r="V130" s="232"/>
      <c r="W130" s="233"/>
      <c r="X130" s="233"/>
    </row>
    <row r="131" spans="1:24" s="97" customFormat="1" ht="12.75">
      <c r="A131" s="38" t="s">
        <v>140</v>
      </c>
      <c r="B131" s="25">
        <f t="shared" si="0"/>
        <v>251826</v>
      </c>
      <c r="C131" s="25">
        <f t="shared" si="1"/>
        <v>246513</v>
      </c>
      <c r="D131" s="40">
        <f t="shared" si="2"/>
        <v>102.15526158863833</v>
      </c>
      <c r="E131" s="360">
        <v>6564</v>
      </c>
      <c r="F131" s="360">
        <v>6326</v>
      </c>
      <c r="G131" s="40">
        <f t="shared" si="3"/>
        <v>103.76225102750554</v>
      </c>
      <c r="H131" s="360">
        <v>112497</v>
      </c>
      <c r="I131" s="360">
        <v>101103</v>
      </c>
      <c r="J131" s="40">
        <f t="shared" si="4"/>
        <v>111.26969526126821</v>
      </c>
      <c r="K131" s="360">
        <v>132765</v>
      </c>
      <c r="L131" s="360">
        <v>139084</v>
      </c>
      <c r="M131" s="40">
        <f t="shared" si="5"/>
        <v>95.45670242443416</v>
      </c>
      <c r="N131" s="40"/>
      <c r="O131" s="40"/>
      <c r="P131" s="40"/>
      <c r="Q131" s="40"/>
      <c r="R131" s="392"/>
      <c r="S131" s="392"/>
      <c r="T131" s="392"/>
      <c r="U131" s="392"/>
      <c r="V131" s="232"/>
      <c r="W131" s="233"/>
      <c r="X131" s="233"/>
    </row>
    <row r="132" spans="1:24" s="97" customFormat="1" ht="12.75">
      <c r="A132" s="38" t="s">
        <v>141</v>
      </c>
      <c r="B132" s="25">
        <f t="shared" si="0"/>
        <v>598451</v>
      </c>
      <c r="C132" s="25">
        <f t="shared" si="1"/>
        <v>575611</v>
      </c>
      <c r="D132" s="40">
        <f t="shared" si="2"/>
        <v>103.96795752687146</v>
      </c>
      <c r="E132" s="360">
        <v>30143</v>
      </c>
      <c r="F132" s="360">
        <v>18703</v>
      </c>
      <c r="G132" s="40">
        <f t="shared" si="3"/>
        <v>161.1666577554403</v>
      </c>
      <c r="H132" s="360">
        <v>221486</v>
      </c>
      <c r="I132" s="360">
        <v>202177</v>
      </c>
      <c r="J132" s="40">
        <f t="shared" si="4"/>
        <v>109.55054234655772</v>
      </c>
      <c r="K132" s="360">
        <v>346822</v>
      </c>
      <c r="L132" s="360">
        <v>354731</v>
      </c>
      <c r="M132" s="40">
        <f t="shared" si="5"/>
        <v>97.77042322210352</v>
      </c>
      <c r="N132" s="40"/>
      <c r="O132" s="40"/>
      <c r="P132" s="40"/>
      <c r="Q132" s="40"/>
      <c r="R132" s="392"/>
      <c r="S132" s="392"/>
      <c r="T132" s="392"/>
      <c r="U132" s="392"/>
      <c r="V132" s="232"/>
      <c r="W132" s="233"/>
      <c r="X132" s="233"/>
    </row>
    <row r="133" spans="1:24" s="97" customFormat="1" ht="12.75">
      <c r="A133" s="38" t="s">
        <v>142</v>
      </c>
      <c r="B133" s="25">
        <f t="shared" si="0"/>
        <v>449210</v>
      </c>
      <c r="C133" s="25">
        <f t="shared" si="1"/>
        <v>435921</v>
      </c>
      <c r="D133" s="40">
        <f t="shared" si="2"/>
        <v>103.04848814349388</v>
      </c>
      <c r="E133" s="360">
        <v>38026</v>
      </c>
      <c r="F133" s="360">
        <v>26697</v>
      </c>
      <c r="G133" s="40">
        <f t="shared" si="3"/>
        <v>142.4354796419073</v>
      </c>
      <c r="H133" s="360">
        <v>47942</v>
      </c>
      <c r="I133" s="360">
        <v>45613</v>
      </c>
      <c r="J133" s="40">
        <f t="shared" si="4"/>
        <v>105.10600048231863</v>
      </c>
      <c r="K133" s="360">
        <v>363242</v>
      </c>
      <c r="L133" s="360">
        <v>363611</v>
      </c>
      <c r="M133" s="40">
        <f t="shared" si="5"/>
        <v>99.89851792162503</v>
      </c>
      <c r="N133" s="40"/>
      <c r="O133" s="40"/>
      <c r="P133" s="40"/>
      <c r="Q133" s="40"/>
      <c r="R133" s="392"/>
      <c r="S133" s="392"/>
      <c r="T133" s="392"/>
      <c r="U133" s="392"/>
      <c r="V133" s="232"/>
      <c r="W133" s="233"/>
      <c r="X133" s="233"/>
    </row>
    <row r="134" spans="1:24" s="97" customFormat="1" ht="12.75">
      <c r="A134" s="38" t="s">
        <v>143</v>
      </c>
      <c r="B134" s="25">
        <f t="shared" si="0"/>
        <v>4734491</v>
      </c>
      <c r="C134" s="25">
        <f t="shared" si="1"/>
        <v>4620425</v>
      </c>
      <c r="D134" s="40">
        <f t="shared" si="2"/>
        <v>102.46873393681317</v>
      </c>
      <c r="E134" s="360">
        <v>455506</v>
      </c>
      <c r="F134" s="360">
        <v>405762</v>
      </c>
      <c r="G134" s="40">
        <f t="shared" si="3"/>
        <v>112.25940329552792</v>
      </c>
      <c r="H134" s="360">
        <v>2023804</v>
      </c>
      <c r="I134" s="360">
        <v>1422911</v>
      </c>
      <c r="J134" s="40">
        <f t="shared" si="4"/>
        <v>142.22983728427147</v>
      </c>
      <c r="K134" s="360">
        <v>2255181</v>
      </c>
      <c r="L134" s="360">
        <v>2791752</v>
      </c>
      <c r="M134" s="40">
        <f t="shared" si="5"/>
        <v>80.7801337654634</v>
      </c>
      <c r="N134" s="40"/>
      <c r="O134" s="40"/>
      <c r="P134" s="40"/>
      <c r="Q134" s="40"/>
      <c r="R134" s="392"/>
      <c r="S134" s="393"/>
      <c r="T134" s="392"/>
      <c r="U134" s="392"/>
      <c r="V134" s="232"/>
      <c r="W134" s="233"/>
      <c r="X134" s="233"/>
    </row>
    <row r="135" spans="1:24" s="97" customFormat="1" ht="12.75">
      <c r="A135" s="145" t="s">
        <v>105</v>
      </c>
      <c r="B135" s="25">
        <f t="shared" si="0"/>
        <v>225149</v>
      </c>
      <c r="C135" s="25">
        <f t="shared" si="1"/>
        <v>245927</v>
      </c>
      <c r="D135" s="40">
        <f t="shared" si="2"/>
        <v>91.55115135792329</v>
      </c>
      <c r="E135" s="360">
        <v>9673</v>
      </c>
      <c r="F135" s="360">
        <v>8961</v>
      </c>
      <c r="G135" s="40">
        <f t="shared" si="3"/>
        <v>107.94554179221069</v>
      </c>
      <c r="H135" s="360">
        <v>167197</v>
      </c>
      <c r="I135" s="360">
        <v>187099</v>
      </c>
      <c r="J135" s="40">
        <f t="shared" si="4"/>
        <v>89.36285068332808</v>
      </c>
      <c r="K135" s="360">
        <v>48279</v>
      </c>
      <c r="L135" s="360">
        <v>49867</v>
      </c>
      <c r="M135" s="40">
        <f t="shared" si="5"/>
        <v>96.81552930795917</v>
      </c>
      <c r="N135" s="40"/>
      <c r="O135" s="40"/>
      <c r="P135" s="40"/>
      <c r="Q135" s="40"/>
      <c r="R135" s="392"/>
      <c r="S135" s="392"/>
      <c r="T135" s="392"/>
      <c r="U135" s="392"/>
      <c r="V135" s="232"/>
      <c r="W135" s="233"/>
      <c r="X135" s="233"/>
    </row>
    <row r="136" spans="1:24" s="97" customFormat="1" ht="12.75">
      <c r="A136" s="38" t="s">
        <v>144</v>
      </c>
      <c r="B136" s="25">
        <f t="shared" si="0"/>
        <v>546257</v>
      </c>
      <c r="C136" s="25">
        <f t="shared" si="1"/>
        <v>534708</v>
      </c>
      <c r="D136" s="40">
        <f t="shared" si="2"/>
        <v>102.15987043395648</v>
      </c>
      <c r="E136" s="360">
        <v>11672</v>
      </c>
      <c r="F136" s="360">
        <v>7076</v>
      </c>
      <c r="G136" s="40">
        <f t="shared" si="3"/>
        <v>164.951950254381</v>
      </c>
      <c r="H136" s="360">
        <v>233791</v>
      </c>
      <c r="I136" s="360">
        <v>232670</v>
      </c>
      <c r="J136" s="40">
        <f t="shared" si="4"/>
        <v>100.48179825503934</v>
      </c>
      <c r="K136" s="360">
        <v>300794</v>
      </c>
      <c r="L136" s="360">
        <v>294962</v>
      </c>
      <c r="M136" s="40">
        <f t="shared" si="5"/>
        <v>101.97720384320692</v>
      </c>
      <c r="N136" s="40"/>
      <c r="O136" s="40"/>
      <c r="P136" s="40"/>
      <c r="Q136" s="40"/>
      <c r="R136" s="392"/>
      <c r="S136" s="392"/>
      <c r="T136" s="392"/>
      <c r="U136" s="392"/>
      <c r="V136" s="232"/>
      <c r="W136" s="233"/>
      <c r="X136" s="233"/>
    </row>
    <row r="137" spans="1:24" s="97" customFormat="1" ht="12.75">
      <c r="A137" s="38" t="s">
        <v>145</v>
      </c>
      <c r="B137" s="25">
        <f>E137+K137</f>
        <v>1716</v>
      </c>
      <c r="C137" s="25">
        <f>F137+L137</f>
        <v>1720</v>
      </c>
      <c r="D137" s="40">
        <f t="shared" si="2"/>
        <v>99.76744186046513</v>
      </c>
      <c r="E137" s="360">
        <v>920</v>
      </c>
      <c r="F137" s="360">
        <v>870</v>
      </c>
      <c r="G137" s="40">
        <f t="shared" si="3"/>
        <v>105.74712643678161</v>
      </c>
      <c r="H137" s="345" t="s">
        <v>85</v>
      </c>
      <c r="I137" s="345" t="s">
        <v>85</v>
      </c>
      <c r="J137" s="354" t="s">
        <v>85</v>
      </c>
      <c r="K137" s="360">
        <v>796</v>
      </c>
      <c r="L137" s="360">
        <v>850</v>
      </c>
      <c r="M137" s="40">
        <f t="shared" si="5"/>
        <v>93.6470588235294</v>
      </c>
      <c r="N137" s="40"/>
      <c r="O137" s="40"/>
      <c r="P137" s="40"/>
      <c r="Q137" s="40"/>
      <c r="R137" s="392"/>
      <c r="S137" s="392"/>
      <c r="T137" s="392"/>
      <c r="U137" s="392"/>
      <c r="V137" s="232"/>
      <c r="W137" s="233"/>
      <c r="X137" s="233"/>
    </row>
    <row r="138" spans="1:24" s="97" customFormat="1" ht="12.75">
      <c r="A138" s="38" t="s">
        <v>146</v>
      </c>
      <c r="B138" s="25">
        <f>K138</f>
        <v>857</v>
      </c>
      <c r="C138" s="25">
        <f>L138</f>
        <v>1042</v>
      </c>
      <c r="D138" s="40">
        <f t="shared" si="2"/>
        <v>82.24568138195778</v>
      </c>
      <c r="E138" s="345" t="s">
        <v>85</v>
      </c>
      <c r="F138" s="345" t="s">
        <v>85</v>
      </c>
      <c r="G138" s="354" t="s">
        <v>85</v>
      </c>
      <c r="H138" s="345" t="s">
        <v>85</v>
      </c>
      <c r="I138" s="345" t="s">
        <v>85</v>
      </c>
      <c r="J138" s="354" t="s">
        <v>85</v>
      </c>
      <c r="K138" s="360">
        <v>857</v>
      </c>
      <c r="L138" s="360">
        <v>1042</v>
      </c>
      <c r="M138" s="40">
        <f t="shared" si="5"/>
        <v>82.24568138195778</v>
      </c>
      <c r="N138" s="40"/>
      <c r="O138" s="40"/>
      <c r="P138" s="40"/>
      <c r="Q138" s="40"/>
      <c r="R138" s="392"/>
      <c r="S138" s="392"/>
      <c r="T138" s="392"/>
      <c r="U138" s="392"/>
      <c r="V138" s="232"/>
      <c r="W138" s="233"/>
      <c r="X138" s="233"/>
    </row>
    <row r="139" spans="1:24" s="97" customFormat="1" ht="12.75">
      <c r="A139" s="41" t="s">
        <v>147</v>
      </c>
      <c r="B139" s="77">
        <f t="shared" si="0"/>
        <v>71031</v>
      </c>
      <c r="C139" s="77">
        <f t="shared" si="1"/>
        <v>84231</v>
      </c>
      <c r="D139" s="42">
        <f t="shared" si="2"/>
        <v>84.32881005805464</v>
      </c>
      <c r="E139" s="364">
        <v>4677</v>
      </c>
      <c r="F139" s="364">
        <v>6953</v>
      </c>
      <c r="G139" s="42">
        <f>E139/F139%</f>
        <v>67.26592837624047</v>
      </c>
      <c r="H139" s="364">
        <v>11324</v>
      </c>
      <c r="I139" s="364">
        <v>12138</v>
      </c>
      <c r="J139" s="42">
        <f>H139/I139%</f>
        <v>93.29378810347669</v>
      </c>
      <c r="K139" s="364">
        <v>55030</v>
      </c>
      <c r="L139" s="364">
        <v>65140</v>
      </c>
      <c r="M139" s="42">
        <f t="shared" si="5"/>
        <v>84.47958243782622</v>
      </c>
      <c r="N139" s="40"/>
      <c r="O139" s="40"/>
      <c r="P139" s="40"/>
      <c r="Q139" s="40"/>
      <c r="R139" s="392"/>
      <c r="S139" s="392"/>
      <c r="T139" s="392"/>
      <c r="U139" s="392"/>
      <c r="V139" s="232"/>
      <c r="W139" s="233"/>
      <c r="X139" s="233"/>
    </row>
    <row r="140" spans="2:15" s="186" customFormat="1" ht="12.75">
      <c r="B140" s="152"/>
      <c r="C140" s="152"/>
      <c r="D140" s="152"/>
      <c r="E140" s="191"/>
      <c r="F140" s="152"/>
      <c r="G140" s="152"/>
      <c r="H140" s="152"/>
      <c r="I140" s="152"/>
      <c r="J140" s="152"/>
      <c r="K140" s="152"/>
      <c r="L140" s="151"/>
      <c r="M140" s="151"/>
      <c r="N140" s="325"/>
      <c r="O140" s="379"/>
    </row>
    <row r="141" spans="14:15" ht="12.75">
      <c r="N141" s="183"/>
      <c r="O141" s="183"/>
    </row>
    <row r="142" spans="1:15" ht="14.25" customHeight="1">
      <c r="A142" s="466" t="s">
        <v>183</v>
      </c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380"/>
      <c r="O142" s="183"/>
    </row>
    <row r="143" spans="1:15" ht="12.75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 t="s">
        <v>99</v>
      </c>
      <c r="N143" s="306"/>
      <c r="O143" s="183"/>
    </row>
    <row r="144" spans="1:15" ht="15.75" customHeight="1">
      <c r="A144" s="455"/>
      <c r="B144" s="416" t="s">
        <v>107</v>
      </c>
      <c r="C144" s="416"/>
      <c r="D144" s="416"/>
      <c r="E144" s="416" t="s">
        <v>111</v>
      </c>
      <c r="F144" s="416"/>
      <c r="G144" s="417"/>
      <c r="H144" s="417"/>
      <c r="I144" s="417"/>
      <c r="J144" s="417"/>
      <c r="K144" s="417"/>
      <c r="L144" s="417"/>
      <c r="M144" s="418"/>
      <c r="N144" s="375"/>
      <c r="O144" s="183"/>
    </row>
    <row r="145" spans="1:15" ht="37.5" customHeight="1">
      <c r="A145" s="456"/>
      <c r="B145" s="416"/>
      <c r="C145" s="416"/>
      <c r="D145" s="416"/>
      <c r="E145" s="416" t="s">
        <v>109</v>
      </c>
      <c r="F145" s="416"/>
      <c r="G145" s="416"/>
      <c r="H145" s="416" t="s">
        <v>110</v>
      </c>
      <c r="I145" s="416"/>
      <c r="J145" s="416"/>
      <c r="K145" s="416" t="s">
        <v>112</v>
      </c>
      <c r="L145" s="416"/>
      <c r="M145" s="419"/>
      <c r="N145" s="376"/>
      <c r="O145" s="183"/>
    </row>
    <row r="146" spans="1:18" ht="44.25" customHeight="1">
      <c r="A146" s="457"/>
      <c r="B146" s="336" t="s">
        <v>209</v>
      </c>
      <c r="C146" s="336" t="s">
        <v>108</v>
      </c>
      <c r="D146" s="336" t="s">
        <v>210</v>
      </c>
      <c r="E146" s="336" t="s">
        <v>209</v>
      </c>
      <c r="F146" s="336" t="s">
        <v>108</v>
      </c>
      <c r="G146" s="336" t="s">
        <v>210</v>
      </c>
      <c r="H146" s="336" t="s">
        <v>209</v>
      </c>
      <c r="I146" s="336" t="s">
        <v>108</v>
      </c>
      <c r="J146" s="336" t="s">
        <v>210</v>
      </c>
      <c r="K146" s="336" t="s">
        <v>209</v>
      </c>
      <c r="L146" s="336" t="s">
        <v>108</v>
      </c>
      <c r="M146" s="337" t="s">
        <v>210</v>
      </c>
      <c r="N146" s="376"/>
      <c r="O146" s="183"/>
      <c r="P146" s="183"/>
      <c r="Q146" s="183"/>
      <c r="R146" s="183"/>
    </row>
    <row r="147" spans="1:24" ht="12.75">
      <c r="A147" s="36" t="s">
        <v>130</v>
      </c>
      <c r="B147" s="360">
        <v>2337602</v>
      </c>
      <c r="C147" s="360">
        <v>2422395</v>
      </c>
      <c r="D147" s="343">
        <v>96.5</v>
      </c>
      <c r="E147" s="360">
        <v>27589</v>
      </c>
      <c r="F147" s="360">
        <v>24853</v>
      </c>
      <c r="G147" s="343">
        <v>111</v>
      </c>
      <c r="H147" s="360">
        <v>854539</v>
      </c>
      <c r="I147" s="360">
        <v>830622</v>
      </c>
      <c r="J147" s="343">
        <v>102.9</v>
      </c>
      <c r="K147" s="360">
        <v>1455474</v>
      </c>
      <c r="L147" s="360">
        <v>1566920</v>
      </c>
      <c r="M147" s="343">
        <v>92.9</v>
      </c>
      <c r="N147" s="40"/>
      <c r="O147" s="40"/>
      <c r="P147" s="40"/>
      <c r="Q147" s="40"/>
      <c r="R147" s="392"/>
      <c r="S147" s="392"/>
      <c r="T147" s="392"/>
      <c r="U147" s="392"/>
      <c r="V147" s="232"/>
      <c r="W147" s="233"/>
      <c r="X147" s="233"/>
    </row>
    <row r="148" spans="1:24" s="150" customFormat="1" ht="12.75">
      <c r="A148" s="145" t="s">
        <v>103</v>
      </c>
      <c r="B148" s="360">
        <v>164455</v>
      </c>
      <c r="C148" s="360">
        <v>161228</v>
      </c>
      <c r="D148" s="343">
        <v>102</v>
      </c>
      <c r="E148" s="360">
        <v>1219</v>
      </c>
      <c r="F148" s="360">
        <v>482</v>
      </c>
      <c r="G148" s="56" t="s">
        <v>258</v>
      </c>
      <c r="H148" s="360">
        <v>77630</v>
      </c>
      <c r="I148" s="360">
        <v>75949</v>
      </c>
      <c r="J148" s="343">
        <v>102.2</v>
      </c>
      <c r="K148" s="360">
        <v>85606</v>
      </c>
      <c r="L148" s="360">
        <v>84797</v>
      </c>
      <c r="M148" s="343">
        <v>101</v>
      </c>
      <c r="N148" s="40"/>
      <c r="O148" s="40"/>
      <c r="P148" s="40"/>
      <c r="Q148" s="40"/>
      <c r="R148" s="392"/>
      <c r="S148" s="393"/>
      <c r="T148" s="392"/>
      <c r="U148" s="392"/>
      <c r="V148" s="232"/>
      <c r="W148" s="233"/>
      <c r="X148" s="233"/>
    </row>
    <row r="149" spans="1:24" ht="12.75">
      <c r="A149" s="38" t="s">
        <v>131</v>
      </c>
      <c r="B149" s="360">
        <v>41033</v>
      </c>
      <c r="C149" s="360">
        <v>43115</v>
      </c>
      <c r="D149" s="343">
        <v>95.2</v>
      </c>
      <c r="E149" s="360">
        <v>1174</v>
      </c>
      <c r="F149" s="360">
        <v>1921</v>
      </c>
      <c r="G149" s="343">
        <v>61.1</v>
      </c>
      <c r="H149" s="360">
        <v>4974</v>
      </c>
      <c r="I149" s="360">
        <v>5336</v>
      </c>
      <c r="J149" s="343">
        <v>93.2</v>
      </c>
      <c r="K149" s="360">
        <v>34885</v>
      </c>
      <c r="L149" s="360">
        <v>35858</v>
      </c>
      <c r="M149" s="343">
        <v>97.3</v>
      </c>
      <c r="N149" s="40"/>
      <c r="O149" s="40"/>
      <c r="P149" s="40"/>
      <c r="Q149" s="40"/>
      <c r="R149" s="392"/>
      <c r="S149" s="392"/>
      <c r="T149" s="392"/>
      <c r="U149" s="392"/>
      <c r="V149" s="232"/>
      <c r="W149" s="233"/>
      <c r="X149" s="233"/>
    </row>
    <row r="150" spans="1:24" ht="12.75">
      <c r="A150" s="38" t="s">
        <v>132</v>
      </c>
      <c r="B150" s="360">
        <v>177927</v>
      </c>
      <c r="C150" s="360">
        <v>174500</v>
      </c>
      <c r="D150" s="343">
        <v>102</v>
      </c>
      <c r="E150" s="360">
        <v>1755</v>
      </c>
      <c r="F150" s="360">
        <v>948</v>
      </c>
      <c r="G150" s="343">
        <v>185.1</v>
      </c>
      <c r="H150" s="360">
        <v>54241</v>
      </c>
      <c r="I150" s="360">
        <v>53231</v>
      </c>
      <c r="J150" s="343">
        <v>101.9</v>
      </c>
      <c r="K150" s="360">
        <v>121931</v>
      </c>
      <c r="L150" s="360">
        <v>120321</v>
      </c>
      <c r="M150" s="343">
        <v>101.3</v>
      </c>
      <c r="N150" s="40"/>
      <c r="O150" s="40"/>
      <c r="P150" s="40"/>
      <c r="Q150" s="40"/>
      <c r="R150" s="392"/>
      <c r="S150" s="392"/>
      <c r="T150" s="392"/>
      <c r="U150" s="392"/>
      <c r="V150" s="232"/>
      <c r="W150" s="233"/>
      <c r="X150" s="233"/>
    </row>
    <row r="151" spans="1:24" s="150" customFormat="1" ht="12.75">
      <c r="A151" s="38" t="s">
        <v>133</v>
      </c>
      <c r="B151" s="360">
        <v>161203</v>
      </c>
      <c r="C151" s="360">
        <v>164291</v>
      </c>
      <c r="D151" s="343">
        <v>98.1</v>
      </c>
      <c r="E151" s="360">
        <v>3587</v>
      </c>
      <c r="F151" s="360">
        <v>2246</v>
      </c>
      <c r="G151" s="343">
        <v>159.7</v>
      </c>
      <c r="H151" s="360">
        <v>55767</v>
      </c>
      <c r="I151" s="360">
        <v>56833</v>
      </c>
      <c r="J151" s="343">
        <v>98.1</v>
      </c>
      <c r="K151" s="360">
        <v>101849</v>
      </c>
      <c r="L151" s="360">
        <v>105212</v>
      </c>
      <c r="M151" s="343">
        <v>96.8</v>
      </c>
      <c r="N151" s="40"/>
      <c r="O151" s="40"/>
      <c r="P151" s="40"/>
      <c r="Q151" s="40"/>
      <c r="R151" s="392"/>
      <c r="S151" s="392"/>
      <c r="T151" s="392"/>
      <c r="U151" s="392"/>
      <c r="V151" s="232"/>
      <c r="W151" s="233"/>
      <c r="X151" s="233"/>
    </row>
    <row r="152" spans="1:24" ht="12.75">
      <c r="A152" s="38" t="s">
        <v>134</v>
      </c>
      <c r="B152" s="360">
        <v>129250</v>
      </c>
      <c r="C152" s="360">
        <v>124721</v>
      </c>
      <c r="D152" s="343">
        <v>103.6</v>
      </c>
      <c r="E152" s="360">
        <v>622</v>
      </c>
      <c r="F152" s="360">
        <v>548</v>
      </c>
      <c r="G152" s="343">
        <v>113.5</v>
      </c>
      <c r="H152" s="360">
        <v>47703</v>
      </c>
      <c r="I152" s="360">
        <v>46736</v>
      </c>
      <c r="J152" s="343">
        <v>102.1</v>
      </c>
      <c r="K152" s="360">
        <v>80925</v>
      </c>
      <c r="L152" s="360">
        <v>77437</v>
      </c>
      <c r="M152" s="343">
        <v>104.5</v>
      </c>
      <c r="N152" s="40"/>
      <c r="O152" s="40"/>
      <c r="P152" s="40"/>
      <c r="Q152" s="40"/>
      <c r="R152" s="392"/>
      <c r="S152" s="392"/>
      <c r="T152" s="392"/>
      <c r="U152" s="392"/>
      <c r="V152" s="232"/>
      <c r="W152" s="233"/>
      <c r="X152" s="233"/>
    </row>
    <row r="153" spans="1:24" ht="12.75">
      <c r="A153" s="38" t="s">
        <v>135</v>
      </c>
      <c r="B153" s="360">
        <v>219313</v>
      </c>
      <c r="C153" s="360">
        <v>215851</v>
      </c>
      <c r="D153" s="343">
        <v>101.6</v>
      </c>
      <c r="E153" s="360">
        <v>1583</v>
      </c>
      <c r="F153" s="360">
        <v>1079</v>
      </c>
      <c r="G153" s="343">
        <v>146.7</v>
      </c>
      <c r="H153" s="360">
        <v>80236</v>
      </c>
      <c r="I153" s="360">
        <v>81404</v>
      </c>
      <c r="J153" s="343">
        <v>98.6</v>
      </c>
      <c r="K153" s="360">
        <v>137494</v>
      </c>
      <c r="L153" s="360">
        <v>133368</v>
      </c>
      <c r="M153" s="343">
        <v>103.1</v>
      </c>
      <c r="N153" s="40"/>
      <c r="O153" s="40"/>
      <c r="P153" s="40"/>
      <c r="Q153" s="40"/>
      <c r="R153" s="392"/>
      <c r="S153" s="392"/>
      <c r="T153" s="392"/>
      <c r="U153" s="392"/>
      <c r="V153" s="232"/>
      <c r="W153" s="233"/>
      <c r="X153" s="233"/>
    </row>
    <row r="154" spans="1:24" ht="12.75">
      <c r="A154" s="38" t="s">
        <v>136</v>
      </c>
      <c r="B154" s="360">
        <v>211342</v>
      </c>
      <c r="C154" s="360">
        <v>243098</v>
      </c>
      <c r="D154" s="343">
        <v>86.9</v>
      </c>
      <c r="E154" s="360">
        <v>128</v>
      </c>
      <c r="F154" s="345" t="s">
        <v>208</v>
      </c>
      <c r="G154" s="343" t="s">
        <v>85</v>
      </c>
      <c r="H154" s="360">
        <v>109502</v>
      </c>
      <c r="I154" s="360">
        <v>109047</v>
      </c>
      <c r="J154" s="343">
        <v>100.4</v>
      </c>
      <c r="K154" s="360">
        <v>101712</v>
      </c>
      <c r="L154" s="360">
        <v>134050</v>
      </c>
      <c r="M154" s="343">
        <v>75.9</v>
      </c>
      <c r="N154" s="40"/>
      <c r="O154" s="40"/>
      <c r="P154" s="40"/>
      <c r="Q154" s="40"/>
      <c r="R154" s="392"/>
      <c r="S154" s="393"/>
      <c r="T154" s="392"/>
      <c r="U154" s="392"/>
      <c r="V154" s="232"/>
      <c r="W154" s="233"/>
      <c r="X154" s="233"/>
    </row>
    <row r="155" spans="1:24" s="150" customFormat="1" ht="12.75">
      <c r="A155" s="38" t="s">
        <v>104</v>
      </c>
      <c r="B155" s="360">
        <v>252420</v>
      </c>
      <c r="C155" s="360">
        <v>277912</v>
      </c>
      <c r="D155" s="343">
        <v>90.8</v>
      </c>
      <c r="E155" s="360">
        <v>1768</v>
      </c>
      <c r="F155" s="360">
        <v>1635</v>
      </c>
      <c r="G155" s="343">
        <v>108.1</v>
      </c>
      <c r="H155" s="360">
        <v>101493</v>
      </c>
      <c r="I155" s="360">
        <v>103039</v>
      </c>
      <c r="J155" s="343">
        <v>98.5</v>
      </c>
      <c r="K155" s="360">
        <v>149159</v>
      </c>
      <c r="L155" s="360">
        <v>173238</v>
      </c>
      <c r="M155" s="343">
        <v>86.1</v>
      </c>
      <c r="N155" s="40"/>
      <c r="O155" s="40"/>
      <c r="P155" s="40"/>
      <c r="Q155" s="40"/>
      <c r="R155" s="392"/>
      <c r="S155" s="392"/>
      <c r="T155" s="392"/>
      <c r="U155" s="392"/>
      <c r="V155" s="232"/>
      <c r="W155" s="233"/>
      <c r="X155" s="233"/>
    </row>
    <row r="156" spans="1:24" s="97" customFormat="1" ht="12.75">
      <c r="A156" s="38" t="s">
        <v>137</v>
      </c>
      <c r="B156" s="360">
        <v>163138</v>
      </c>
      <c r="C156" s="360">
        <v>159773</v>
      </c>
      <c r="D156" s="343">
        <v>102.1</v>
      </c>
      <c r="E156" s="360">
        <v>1166</v>
      </c>
      <c r="F156" s="360">
        <v>683</v>
      </c>
      <c r="G156" s="343">
        <v>170.7</v>
      </c>
      <c r="H156" s="360">
        <v>89734</v>
      </c>
      <c r="I156" s="360">
        <v>87129</v>
      </c>
      <c r="J156" s="343">
        <v>103</v>
      </c>
      <c r="K156" s="360">
        <v>72238</v>
      </c>
      <c r="L156" s="360">
        <v>71961</v>
      </c>
      <c r="M156" s="343">
        <v>100.4</v>
      </c>
      <c r="N156" s="40"/>
      <c r="O156" s="40"/>
      <c r="P156" s="40"/>
      <c r="Q156" s="40"/>
      <c r="R156" s="392"/>
      <c r="S156" s="392"/>
      <c r="T156" s="392"/>
      <c r="U156" s="392"/>
      <c r="V156" s="232"/>
      <c r="W156" s="233"/>
      <c r="X156" s="233"/>
    </row>
    <row r="157" spans="1:24" ht="12.75">
      <c r="A157" s="38" t="s">
        <v>138</v>
      </c>
      <c r="B157" s="360">
        <v>71065</v>
      </c>
      <c r="C157" s="360">
        <v>75356</v>
      </c>
      <c r="D157" s="343">
        <v>94.3</v>
      </c>
      <c r="E157" s="360">
        <v>1118</v>
      </c>
      <c r="F157" s="360">
        <v>1688</v>
      </c>
      <c r="G157" s="343">
        <v>66.2</v>
      </c>
      <c r="H157" s="360">
        <v>18790</v>
      </c>
      <c r="I157" s="360">
        <v>18531</v>
      </c>
      <c r="J157" s="343">
        <v>101.4</v>
      </c>
      <c r="K157" s="360">
        <v>51157</v>
      </c>
      <c r="L157" s="360">
        <v>55137</v>
      </c>
      <c r="M157" s="343">
        <v>92.8</v>
      </c>
      <c r="N157" s="40"/>
      <c r="O157" s="40"/>
      <c r="P157" s="40"/>
      <c r="Q157" s="40"/>
      <c r="R157" s="392"/>
      <c r="S157" s="392"/>
      <c r="T157" s="392"/>
      <c r="U157" s="392"/>
      <c r="V157" s="232"/>
      <c r="W157" s="233"/>
      <c r="X157" s="233"/>
    </row>
    <row r="158" spans="1:24" ht="12.75">
      <c r="A158" s="38" t="s">
        <v>139</v>
      </c>
      <c r="B158" s="360">
        <v>157505</v>
      </c>
      <c r="C158" s="360">
        <v>153786</v>
      </c>
      <c r="D158" s="343">
        <v>102.4</v>
      </c>
      <c r="E158" s="360">
        <v>254</v>
      </c>
      <c r="F158" s="360">
        <v>196</v>
      </c>
      <c r="G158" s="343">
        <v>129.6</v>
      </c>
      <c r="H158" s="360">
        <v>25212</v>
      </c>
      <c r="I158" s="360">
        <v>23778</v>
      </c>
      <c r="J158" s="343">
        <v>106</v>
      </c>
      <c r="K158" s="360">
        <v>132039</v>
      </c>
      <c r="L158" s="360">
        <v>129812</v>
      </c>
      <c r="M158" s="343">
        <v>101.7</v>
      </c>
      <c r="N158" s="40"/>
      <c r="O158" s="40"/>
      <c r="P158" s="40"/>
      <c r="Q158" s="40"/>
      <c r="R158" s="392"/>
      <c r="S158" s="392"/>
      <c r="T158" s="392"/>
      <c r="U158" s="392"/>
      <c r="V158" s="232"/>
      <c r="W158" s="233"/>
      <c r="X158" s="233"/>
    </row>
    <row r="159" spans="1:24" ht="12.75">
      <c r="A159" s="38" t="s">
        <v>140</v>
      </c>
      <c r="B159" s="360">
        <v>76927</v>
      </c>
      <c r="C159" s="360">
        <v>76535</v>
      </c>
      <c r="D159" s="343">
        <v>100.5</v>
      </c>
      <c r="E159" s="360">
        <v>248</v>
      </c>
      <c r="F159" s="360">
        <v>267</v>
      </c>
      <c r="G159" s="343">
        <v>92.9</v>
      </c>
      <c r="H159" s="360">
        <v>26877</v>
      </c>
      <c r="I159" s="360">
        <v>25005</v>
      </c>
      <c r="J159" s="343">
        <v>107.5</v>
      </c>
      <c r="K159" s="360">
        <v>49802</v>
      </c>
      <c r="L159" s="360">
        <v>51263</v>
      </c>
      <c r="M159" s="343">
        <v>97.1</v>
      </c>
      <c r="N159" s="40"/>
      <c r="O159" s="40"/>
      <c r="P159" s="40"/>
      <c r="Q159" s="40"/>
      <c r="R159" s="392"/>
      <c r="S159" s="392"/>
      <c r="T159" s="392"/>
      <c r="U159" s="392"/>
      <c r="V159" s="232"/>
      <c r="W159" s="233"/>
      <c r="X159" s="233"/>
    </row>
    <row r="160" spans="1:24" ht="12.75">
      <c r="A160" s="38" t="s">
        <v>141</v>
      </c>
      <c r="B160" s="360">
        <v>76415</v>
      </c>
      <c r="C160" s="360">
        <v>78922</v>
      </c>
      <c r="D160" s="343">
        <v>96.8</v>
      </c>
      <c r="E160" s="360">
        <v>5957</v>
      </c>
      <c r="F160" s="360">
        <v>5654</v>
      </c>
      <c r="G160" s="343">
        <v>105.4</v>
      </c>
      <c r="H160" s="360">
        <v>25169</v>
      </c>
      <c r="I160" s="360">
        <v>25121</v>
      </c>
      <c r="J160" s="343">
        <v>100.2</v>
      </c>
      <c r="K160" s="360">
        <v>45289</v>
      </c>
      <c r="L160" s="360">
        <v>48147</v>
      </c>
      <c r="M160" s="343">
        <v>94.1</v>
      </c>
      <c r="N160" s="40"/>
      <c r="O160" s="40"/>
      <c r="P160" s="40"/>
      <c r="Q160" s="40"/>
      <c r="R160" s="392"/>
      <c r="S160" s="392"/>
      <c r="T160" s="392"/>
      <c r="U160" s="392"/>
      <c r="V160" s="232"/>
      <c r="W160" s="233"/>
      <c r="X160" s="233"/>
    </row>
    <row r="161" spans="1:24" ht="12.75">
      <c r="A161" s="38" t="s">
        <v>142</v>
      </c>
      <c r="B161" s="360">
        <v>16493</v>
      </c>
      <c r="C161" s="360">
        <v>16337</v>
      </c>
      <c r="D161" s="343">
        <v>101</v>
      </c>
      <c r="E161" s="360">
        <v>565</v>
      </c>
      <c r="F161" s="360">
        <v>499</v>
      </c>
      <c r="G161" s="343">
        <v>113.2</v>
      </c>
      <c r="H161" s="360">
        <v>651</v>
      </c>
      <c r="I161" s="360">
        <v>623</v>
      </c>
      <c r="J161" s="343">
        <v>104.5</v>
      </c>
      <c r="K161" s="360">
        <v>15277</v>
      </c>
      <c r="L161" s="360">
        <v>15215</v>
      </c>
      <c r="M161" s="343">
        <v>100.4</v>
      </c>
      <c r="N161" s="40"/>
      <c r="O161" s="40"/>
      <c r="P161" s="40"/>
      <c r="Q161" s="40"/>
      <c r="R161" s="392"/>
      <c r="S161" s="392"/>
      <c r="T161" s="392"/>
      <c r="U161" s="392"/>
      <c r="V161" s="232"/>
      <c r="W161" s="233"/>
      <c r="X161" s="233"/>
    </row>
    <row r="162" spans="1:24" ht="12.75">
      <c r="A162" s="38" t="s">
        <v>143</v>
      </c>
      <c r="B162" s="360">
        <v>244834</v>
      </c>
      <c r="C162" s="360">
        <v>280248</v>
      </c>
      <c r="D162" s="343">
        <v>87.4</v>
      </c>
      <c r="E162" s="360">
        <v>5601</v>
      </c>
      <c r="F162" s="360">
        <v>6181</v>
      </c>
      <c r="G162" s="343">
        <v>90.6</v>
      </c>
      <c r="H162" s="360">
        <v>64673</v>
      </c>
      <c r="I162" s="360">
        <v>42533</v>
      </c>
      <c r="J162" s="343">
        <v>152.1</v>
      </c>
      <c r="K162" s="360">
        <v>174560</v>
      </c>
      <c r="L162" s="360">
        <v>231534</v>
      </c>
      <c r="M162" s="343">
        <v>75.4</v>
      </c>
      <c r="N162" s="40"/>
      <c r="O162" s="40"/>
      <c r="P162" s="40"/>
      <c r="Q162" s="40"/>
      <c r="R162" s="392"/>
      <c r="S162" s="392"/>
      <c r="T162" s="392"/>
      <c r="U162" s="392"/>
      <c r="V162" s="232"/>
      <c r="W162" s="233"/>
      <c r="X162" s="233"/>
    </row>
    <row r="163" spans="1:24" s="167" customFormat="1" ht="12.75">
      <c r="A163" s="145" t="s">
        <v>105</v>
      </c>
      <c r="B163" s="360">
        <v>53883</v>
      </c>
      <c r="C163" s="360">
        <v>55143</v>
      </c>
      <c r="D163" s="343">
        <v>97.7</v>
      </c>
      <c r="E163" s="360">
        <v>277</v>
      </c>
      <c r="F163" s="345" t="s">
        <v>208</v>
      </c>
      <c r="G163" s="158" t="s">
        <v>85</v>
      </c>
      <c r="H163" s="360">
        <v>31925</v>
      </c>
      <c r="I163" s="360">
        <v>33715</v>
      </c>
      <c r="J163" s="343">
        <v>94.7</v>
      </c>
      <c r="K163" s="360">
        <v>21681</v>
      </c>
      <c r="L163" s="360">
        <v>21216</v>
      </c>
      <c r="M163" s="343">
        <v>102.2</v>
      </c>
      <c r="N163" s="40"/>
      <c r="O163" s="40"/>
      <c r="P163" s="40"/>
      <c r="Q163" s="40"/>
      <c r="R163" s="392"/>
      <c r="S163" s="393"/>
      <c r="T163" s="392"/>
      <c r="U163" s="392"/>
      <c r="V163" s="232"/>
      <c r="W163" s="233"/>
      <c r="X163" s="233"/>
    </row>
    <row r="164" spans="1:24" s="150" customFormat="1" ht="12.75">
      <c r="A164" s="38" t="s">
        <v>144</v>
      </c>
      <c r="B164" s="360">
        <v>114175</v>
      </c>
      <c r="C164" s="360">
        <v>117384</v>
      </c>
      <c r="D164" s="343">
        <v>97.3</v>
      </c>
      <c r="E164" s="360">
        <v>553</v>
      </c>
      <c r="F164" s="360">
        <v>333</v>
      </c>
      <c r="G164" s="343">
        <v>166.1</v>
      </c>
      <c r="H164" s="360">
        <v>39952</v>
      </c>
      <c r="I164" s="360">
        <v>42602</v>
      </c>
      <c r="J164" s="343">
        <v>93.8</v>
      </c>
      <c r="K164" s="360">
        <v>73670</v>
      </c>
      <c r="L164" s="360">
        <v>74449</v>
      </c>
      <c r="M164" s="343">
        <v>99</v>
      </c>
      <c r="N164" s="40"/>
      <c r="O164" s="40"/>
      <c r="P164" s="40"/>
      <c r="Q164" s="40"/>
      <c r="R164" s="392"/>
      <c r="S164" s="392"/>
      <c r="T164" s="392"/>
      <c r="U164" s="392"/>
      <c r="V164" s="232"/>
      <c r="W164" s="233"/>
      <c r="X164" s="233"/>
    </row>
    <row r="165" spans="1:24" ht="12.75">
      <c r="A165" s="38" t="s">
        <v>145</v>
      </c>
      <c r="B165" s="360">
        <v>127</v>
      </c>
      <c r="C165" s="360">
        <v>102</v>
      </c>
      <c r="D165" s="343">
        <v>124.5</v>
      </c>
      <c r="E165" s="345" t="s">
        <v>85</v>
      </c>
      <c r="F165" s="345" t="s">
        <v>85</v>
      </c>
      <c r="G165" s="345" t="s">
        <v>85</v>
      </c>
      <c r="H165" s="345" t="s">
        <v>85</v>
      </c>
      <c r="I165" s="345" t="s">
        <v>85</v>
      </c>
      <c r="J165" s="345" t="s">
        <v>85</v>
      </c>
      <c r="K165" s="360">
        <v>127</v>
      </c>
      <c r="L165" s="360">
        <v>102</v>
      </c>
      <c r="M165" s="343">
        <v>124.5</v>
      </c>
      <c r="N165" s="40"/>
      <c r="O165" s="40"/>
      <c r="P165" s="40"/>
      <c r="Q165" s="40"/>
      <c r="R165" s="392"/>
      <c r="S165" s="392"/>
      <c r="T165" s="392"/>
      <c r="U165" s="392"/>
      <c r="V165" s="232"/>
      <c r="W165" s="233"/>
      <c r="X165" s="233"/>
    </row>
    <row r="166" spans="1:24" ht="12.75">
      <c r="A166" s="38" t="s">
        <v>146</v>
      </c>
      <c r="B166" s="360">
        <v>777</v>
      </c>
      <c r="C166" s="360">
        <v>709</v>
      </c>
      <c r="D166" s="343">
        <v>109.6</v>
      </c>
      <c r="E166" s="360">
        <v>14</v>
      </c>
      <c r="F166" s="360">
        <v>14</v>
      </c>
      <c r="G166" s="343">
        <v>100</v>
      </c>
      <c r="H166" s="345" t="s">
        <v>85</v>
      </c>
      <c r="I166" s="345" t="s">
        <v>85</v>
      </c>
      <c r="J166" s="345" t="s">
        <v>85</v>
      </c>
      <c r="K166" s="360">
        <v>763</v>
      </c>
      <c r="L166" s="360">
        <v>695</v>
      </c>
      <c r="M166" s="343">
        <v>109.8</v>
      </c>
      <c r="N166" s="40"/>
      <c r="O166" s="40"/>
      <c r="P166" s="40"/>
      <c r="Q166" s="40"/>
      <c r="R166" s="392"/>
      <c r="S166" s="392"/>
      <c r="T166" s="392"/>
      <c r="U166" s="392"/>
      <c r="V166" s="232"/>
      <c r="W166" s="233"/>
      <c r="X166" s="233"/>
    </row>
    <row r="167" spans="1:24" ht="12.75">
      <c r="A167" s="41" t="s">
        <v>147</v>
      </c>
      <c r="B167" s="364">
        <v>5320</v>
      </c>
      <c r="C167" s="364">
        <v>3384</v>
      </c>
      <c r="D167" s="346">
        <v>157.2</v>
      </c>
      <c r="E167" s="351" t="s">
        <v>85</v>
      </c>
      <c r="F167" s="351" t="s">
        <v>208</v>
      </c>
      <c r="G167" s="351" t="s">
        <v>85</v>
      </c>
      <c r="H167" s="364">
        <v>10</v>
      </c>
      <c r="I167" s="364">
        <v>10</v>
      </c>
      <c r="J167" s="346">
        <v>100</v>
      </c>
      <c r="K167" s="364">
        <v>5310</v>
      </c>
      <c r="L167" s="364">
        <v>3108</v>
      </c>
      <c r="M167" s="346">
        <v>170.8</v>
      </c>
      <c r="N167" s="40"/>
      <c r="O167" s="40"/>
      <c r="P167" s="40"/>
      <c r="Q167" s="40"/>
      <c r="R167" s="392"/>
      <c r="S167" s="392"/>
      <c r="T167" s="392"/>
      <c r="U167" s="392"/>
      <c r="V167" s="232"/>
      <c r="W167" s="233"/>
      <c r="X167" s="233"/>
    </row>
    <row r="168" spans="1:24" ht="12.75">
      <c r="A168" s="98"/>
      <c r="B168" s="25"/>
      <c r="C168" s="25"/>
      <c r="D168" s="26"/>
      <c r="E168" s="170"/>
      <c r="F168" s="146"/>
      <c r="G168" s="26"/>
      <c r="H168" s="170"/>
      <c r="I168" s="146"/>
      <c r="J168" s="26"/>
      <c r="K168" s="170"/>
      <c r="L168" s="146"/>
      <c r="M168" s="26"/>
      <c r="N168" s="26"/>
      <c r="O168" s="146"/>
      <c r="P168" s="147"/>
      <c r="Q168" s="147"/>
      <c r="R168" s="141"/>
      <c r="S168" s="147"/>
      <c r="T168" s="141"/>
      <c r="U168" s="147"/>
      <c r="V168" s="147"/>
      <c r="W168" s="141"/>
      <c r="X168" s="141"/>
    </row>
    <row r="169" spans="14:15" ht="12.75">
      <c r="N169" s="183"/>
      <c r="O169" s="183"/>
    </row>
    <row r="170" spans="1:15" ht="24.75" customHeight="1">
      <c r="A170" s="461" t="s">
        <v>184</v>
      </c>
      <c r="B170" s="461"/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381"/>
      <c r="O170" s="183"/>
    </row>
    <row r="171" spans="1:15" ht="12.75">
      <c r="A171" s="203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4" t="s">
        <v>99</v>
      </c>
      <c r="N171" s="307"/>
      <c r="O171" s="183"/>
    </row>
    <row r="172" spans="1:15" ht="15.75" customHeight="1">
      <c r="A172" s="455"/>
      <c r="B172" s="416" t="s">
        <v>107</v>
      </c>
      <c r="C172" s="416"/>
      <c r="D172" s="416"/>
      <c r="E172" s="416" t="s">
        <v>111</v>
      </c>
      <c r="F172" s="416"/>
      <c r="G172" s="417"/>
      <c r="H172" s="417"/>
      <c r="I172" s="417"/>
      <c r="J172" s="417"/>
      <c r="K172" s="417"/>
      <c r="L172" s="417"/>
      <c r="M172" s="418"/>
      <c r="N172" s="375"/>
      <c r="O172" s="183"/>
    </row>
    <row r="173" spans="1:15" ht="39" customHeight="1">
      <c r="A173" s="456"/>
      <c r="B173" s="416"/>
      <c r="C173" s="416"/>
      <c r="D173" s="416"/>
      <c r="E173" s="416" t="s">
        <v>109</v>
      </c>
      <c r="F173" s="416"/>
      <c r="G173" s="416"/>
      <c r="H173" s="416" t="s">
        <v>110</v>
      </c>
      <c r="I173" s="416"/>
      <c r="J173" s="416"/>
      <c r="K173" s="416" t="s">
        <v>112</v>
      </c>
      <c r="L173" s="416"/>
      <c r="M173" s="419"/>
      <c r="N173" s="376"/>
      <c r="O173" s="183"/>
    </row>
    <row r="174" spans="1:18" ht="37.5" customHeight="1">
      <c r="A174" s="457"/>
      <c r="B174" s="253" t="s">
        <v>209</v>
      </c>
      <c r="C174" s="253" t="s">
        <v>108</v>
      </c>
      <c r="D174" s="253" t="s">
        <v>210</v>
      </c>
      <c r="E174" s="253" t="s">
        <v>209</v>
      </c>
      <c r="F174" s="253" t="s">
        <v>108</v>
      </c>
      <c r="G174" s="253" t="s">
        <v>210</v>
      </c>
      <c r="H174" s="253" t="s">
        <v>209</v>
      </c>
      <c r="I174" s="253" t="s">
        <v>108</v>
      </c>
      <c r="J174" s="253" t="s">
        <v>210</v>
      </c>
      <c r="K174" s="253" t="s">
        <v>209</v>
      </c>
      <c r="L174" s="253" t="s">
        <v>108</v>
      </c>
      <c r="M174" s="254" t="s">
        <v>210</v>
      </c>
      <c r="N174" s="376"/>
      <c r="O174" s="183"/>
      <c r="P174" s="183"/>
      <c r="Q174" s="183"/>
      <c r="R174" s="183"/>
    </row>
    <row r="175" spans="1:24" ht="12.75">
      <c r="A175" s="36" t="s">
        <v>130</v>
      </c>
      <c r="B175" s="360">
        <v>804179</v>
      </c>
      <c r="C175" s="360">
        <v>827998</v>
      </c>
      <c r="D175" s="343">
        <v>97.1</v>
      </c>
      <c r="E175" s="360">
        <v>275290</v>
      </c>
      <c r="F175" s="360">
        <v>224586</v>
      </c>
      <c r="G175" s="343">
        <v>122.6</v>
      </c>
      <c r="H175" s="360">
        <v>64101</v>
      </c>
      <c r="I175" s="360">
        <v>88205</v>
      </c>
      <c r="J175" s="343">
        <v>72.7</v>
      </c>
      <c r="K175" s="360">
        <v>464788</v>
      </c>
      <c r="L175" s="360">
        <v>515207</v>
      </c>
      <c r="M175" s="343">
        <v>90.2</v>
      </c>
      <c r="N175" s="40"/>
      <c r="O175" s="40"/>
      <c r="P175" s="40"/>
      <c r="Q175" s="40"/>
      <c r="R175" s="392"/>
      <c r="S175" s="392"/>
      <c r="T175" s="392"/>
      <c r="U175" s="392"/>
      <c r="V175" s="232"/>
      <c r="W175" s="233"/>
      <c r="X175" s="233"/>
    </row>
    <row r="176" spans="1:24" s="150" customFormat="1" ht="12.75">
      <c r="A176" s="145" t="s">
        <v>103</v>
      </c>
      <c r="B176" s="360">
        <v>9683</v>
      </c>
      <c r="C176" s="360">
        <v>11069</v>
      </c>
      <c r="D176" s="343">
        <v>87.5</v>
      </c>
      <c r="E176" s="345" t="s">
        <v>85</v>
      </c>
      <c r="F176" s="345" t="s">
        <v>85</v>
      </c>
      <c r="G176" s="345" t="s">
        <v>85</v>
      </c>
      <c r="H176" s="360">
        <v>445</v>
      </c>
      <c r="I176" s="360">
        <v>525</v>
      </c>
      <c r="J176" s="343">
        <v>84.8</v>
      </c>
      <c r="K176" s="360">
        <v>9238</v>
      </c>
      <c r="L176" s="360">
        <v>10544</v>
      </c>
      <c r="M176" s="343">
        <v>87.6</v>
      </c>
      <c r="N176" s="40"/>
      <c r="O176" s="40"/>
      <c r="P176" s="40"/>
      <c r="Q176" s="40"/>
      <c r="R176" s="392"/>
      <c r="S176" s="395"/>
      <c r="T176" s="392"/>
      <c r="U176" s="392"/>
      <c r="V176" s="232"/>
      <c r="W176" s="233"/>
      <c r="X176" s="233"/>
    </row>
    <row r="177" spans="1:24" ht="12.75">
      <c r="A177" s="38" t="s">
        <v>131</v>
      </c>
      <c r="B177" s="360">
        <v>62858</v>
      </c>
      <c r="C177" s="360">
        <v>75383</v>
      </c>
      <c r="D177" s="343">
        <v>83.4</v>
      </c>
      <c r="E177" s="360">
        <v>5847</v>
      </c>
      <c r="F177" s="360">
        <v>6179</v>
      </c>
      <c r="G177" s="343">
        <v>94.6</v>
      </c>
      <c r="H177" s="360">
        <v>2908</v>
      </c>
      <c r="I177" s="360">
        <v>4011</v>
      </c>
      <c r="J177" s="343">
        <v>72.5</v>
      </c>
      <c r="K177" s="360">
        <v>54103</v>
      </c>
      <c r="L177" s="360">
        <v>65193</v>
      </c>
      <c r="M177" s="343">
        <v>83</v>
      </c>
      <c r="N177" s="40"/>
      <c r="O177" s="40"/>
      <c r="P177" s="40"/>
      <c r="Q177" s="40"/>
      <c r="R177" s="392"/>
      <c r="S177" s="392"/>
      <c r="T177" s="392"/>
      <c r="U177" s="392"/>
      <c r="V177" s="232"/>
      <c r="W177" s="233"/>
      <c r="X177" s="233"/>
    </row>
    <row r="178" spans="1:24" ht="12.75">
      <c r="A178" s="38" t="s">
        <v>132</v>
      </c>
      <c r="B178" s="360">
        <v>5459</v>
      </c>
      <c r="C178" s="360">
        <v>6027</v>
      </c>
      <c r="D178" s="343">
        <v>90.6</v>
      </c>
      <c r="E178" s="345" t="s">
        <v>85</v>
      </c>
      <c r="F178" s="345" t="s">
        <v>85</v>
      </c>
      <c r="G178" s="345" t="s">
        <v>85</v>
      </c>
      <c r="H178" s="360">
        <v>1092</v>
      </c>
      <c r="I178" s="360">
        <v>1155</v>
      </c>
      <c r="J178" s="343">
        <v>94.5</v>
      </c>
      <c r="K178" s="360">
        <v>4367</v>
      </c>
      <c r="L178" s="360">
        <v>4872</v>
      </c>
      <c r="M178" s="343">
        <v>89.6</v>
      </c>
      <c r="N178" s="40"/>
      <c r="O178" s="40"/>
      <c r="P178" s="40"/>
      <c r="Q178" s="40"/>
      <c r="R178" s="392"/>
      <c r="S178" s="392"/>
      <c r="T178" s="392"/>
      <c r="U178" s="392"/>
      <c r="V178" s="232"/>
      <c r="W178" s="233"/>
      <c r="X178" s="233"/>
    </row>
    <row r="179" spans="1:24" s="150" customFormat="1" ht="12.75">
      <c r="A179" s="38" t="s">
        <v>133</v>
      </c>
      <c r="B179" s="360">
        <v>28560</v>
      </c>
      <c r="C179" s="360">
        <v>42533</v>
      </c>
      <c r="D179" s="343">
        <v>67.1</v>
      </c>
      <c r="E179" s="360">
        <v>14721</v>
      </c>
      <c r="F179" s="360">
        <v>13736</v>
      </c>
      <c r="G179" s="343">
        <v>107.2</v>
      </c>
      <c r="H179" s="360">
        <v>12045</v>
      </c>
      <c r="I179" s="360">
        <v>21777</v>
      </c>
      <c r="J179" s="343">
        <v>55.3</v>
      </c>
      <c r="K179" s="360">
        <v>1794</v>
      </c>
      <c r="L179" s="360">
        <v>7020</v>
      </c>
      <c r="M179" s="343">
        <v>25.6</v>
      </c>
      <c r="N179" s="40"/>
      <c r="O179" s="40"/>
      <c r="P179" s="40"/>
      <c r="Q179" s="40"/>
      <c r="R179" s="392"/>
      <c r="S179" s="392"/>
      <c r="T179" s="392"/>
      <c r="U179" s="392"/>
      <c r="V179" s="232"/>
      <c r="W179" s="233"/>
      <c r="X179" s="233"/>
    </row>
    <row r="180" spans="1:24" ht="12.75">
      <c r="A180" s="38" t="s">
        <v>134</v>
      </c>
      <c r="B180" s="360">
        <v>291</v>
      </c>
      <c r="C180" s="360">
        <v>287</v>
      </c>
      <c r="D180" s="343">
        <v>101.4</v>
      </c>
      <c r="E180" s="360">
        <v>223</v>
      </c>
      <c r="F180" s="360">
        <v>181</v>
      </c>
      <c r="G180" s="343">
        <v>123.2</v>
      </c>
      <c r="H180" s="360">
        <v>54</v>
      </c>
      <c r="I180" s="360">
        <v>90</v>
      </c>
      <c r="J180" s="343">
        <v>60</v>
      </c>
      <c r="K180" s="360">
        <v>14</v>
      </c>
      <c r="L180" s="360">
        <v>16</v>
      </c>
      <c r="M180" s="343">
        <v>87.5</v>
      </c>
      <c r="N180" s="40"/>
      <c r="O180" s="40"/>
      <c r="P180" s="40"/>
      <c r="Q180" s="40"/>
      <c r="R180" s="392"/>
      <c r="S180" s="392"/>
      <c r="T180" s="392"/>
      <c r="U180" s="392"/>
      <c r="V180" s="232"/>
      <c r="W180" s="233"/>
      <c r="X180" s="233"/>
    </row>
    <row r="181" spans="1:24" ht="12.75">
      <c r="A181" s="38" t="s">
        <v>135</v>
      </c>
      <c r="B181" s="360">
        <v>11497</v>
      </c>
      <c r="C181" s="360">
        <v>11224</v>
      </c>
      <c r="D181" s="343">
        <v>102.4</v>
      </c>
      <c r="E181" s="360">
        <v>6605</v>
      </c>
      <c r="F181" s="360">
        <v>6872</v>
      </c>
      <c r="G181" s="343">
        <v>96.1</v>
      </c>
      <c r="H181" s="360">
        <v>1173</v>
      </c>
      <c r="I181" s="360">
        <v>1153</v>
      </c>
      <c r="J181" s="343">
        <v>101.7</v>
      </c>
      <c r="K181" s="360">
        <v>3719</v>
      </c>
      <c r="L181" s="360">
        <v>3199</v>
      </c>
      <c r="M181" s="343">
        <v>116.3</v>
      </c>
      <c r="N181" s="40"/>
      <c r="O181" s="40"/>
      <c r="P181" s="40"/>
      <c r="Q181" s="40"/>
      <c r="R181" s="392"/>
      <c r="S181" s="392"/>
      <c r="T181" s="392"/>
      <c r="U181" s="392"/>
      <c r="V181" s="232"/>
      <c r="W181" s="233"/>
      <c r="X181" s="233"/>
    </row>
    <row r="182" spans="1:24" ht="12.75">
      <c r="A182" s="38" t="s">
        <v>136</v>
      </c>
      <c r="B182" s="360">
        <v>6514</v>
      </c>
      <c r="C182" s="360">
        <v>7442</v>
      </c>
      <c r="D182" s="343">
        <v>87.5</v>
      </c>
      <c r="E182" s="345" t="s">
        <v>85</v>
      </c>
      <c r="F182" s="345" t="s">
        <v>85</v>
      </c>
      <c r="G182" s="345" t="s">
        <v>85</v>
      </c>
      <c r="H182" s="360">
        <v>1367</v>
      </c>
      <c r="I182" s="360">
        <v>1120</v>
      </c>
      <c r="J182" s="343">
        <v>122.1</v>
      </c>
      <c r="K182" s="360">
        <v>5147</v>
      </c>
      <c r="L182" s="360">
        <v>6322</v>
      </c>
      <c r="M182" s="343">
        <v>81.4</v>
      </c>
      <c r="N182" s="40"/>
      <c r="O182" s="40"/>
      <c r="P182" s="40"/>
      <c r="Q182" s="40"/>
      <c r="R182" s="392"/>
      <c r="S182" s="395"/>
      <c r="T182" s="392"/>
      <c r="U182" s="392"/>
      <c r="V182" s="232"/>
      <c r="W182" s="233"/>
      <c r="X182" s="233"/>
    </row>
    <row r="183" spans="1:24" s="150" customFormat="1" ht="12.75">
      <c r="A183" s="38" t="s">
        <v>104</v>
      </c>
      <c r="B183" s="360">
        <v>17874</v>
      </c>
      <c r="C183" s="360">
        <v>19146</v>
      </c>
      <c r="D183" s="343">
        <v>93.4</v>
      </c>
      <c r="E183" s="360">
        <v>9888</v>
      </c>
      <c r="F183" s="360">
        <v>8299</v>
      </c>
      <c r="G183" s="343">
        <v>119.1</v>
      </c>
      <c r="H183" s="360">
        <v>2159</v>
      </c>
      <c r="I183" s="360">
        <v>3022</v>
      </c>
      <c r="J183" s="343">
        <v>71.4</v>
      </c>
      <c r="K183" s="360">
        <v>5827</v>
      </c>
      <c r="L183" s="360">
        <v>7825</v>
      </c>
      <c r="M183" s="343">
        <v>74.5</v>
      </c>
      <c r="N183" s="40"/>
      <c r="O183" s="40"/>
      <c r="P183" s="40"/>
      <c r="Q183" s="40"/>
      <c r="R183" s="392"/>
      <c r="S183" s="392"/>
      <c r="T183" s="392"/>
      <c r="U183" s="392"/>
      <c r="V183" s="232"/>
      <c r="W183" s="233"/>
      <c r="X183" s="233"/>
    </row>
    <row r="184" spans="1:24" s="97" customFormat="1" ht="12.75">
      <c r="A184" s="38" t="s">
        <v>137</v>
      </c>
      <c r="B184" s="360">
        <v>81858</v>
      </c>
      <c r="C184" s="360">
        <v>77805</v>
      </c>
      <c r="D184" s="343">
        <v>105.2</v>
      </c>
      <c r="E184" s="360">
        <v>54533</v>
      </c>
      <c r="F184" s="360">
        <v>45675</v>
      </c>
      <c r="G184" s="343">
        <v>119.4</v>
      </c>
      <c r="H184" s="360">
        <v>17497</v>
      </c>
      <c r="I184" s="360">
        <v>19133</v>
      </c>
      <c r="J184" s="343">
        <v>91.4</v>
      </c>
      <c r="K184" s="360">
        <v>9828</v>
      </c>
      <c r="L184" s="360">
        <v>12997</v>
      </c>
      <c r="M184" s="343">
        <v>75.6</v>
      </c>
      <c r="N184" s="40"/>
      <c r="O184" s="40"/>
      <c r="P184" s="40"/>
      <c r="Q184" s="40"/>
      <c r="R184" s="392"/>
      <c r="S184" s="392"/>
      <c r="T184" s="392"/>
      <c r="U184" s="392"/>
      <c r="V184" s="232"/>
      <c r="W184" s="233"/>
      <c r="X184" s="233"/>
    </row>
    <row r="185" spans="1:24" ht="12.75">
      <c r="A185" s="38" t="s">
        <v>138</v>
      </c>
      <c r="B185" s="360">
        <v>148728</v>
      </c>
      <c r="C185" s="360">
        <v>146867</v>
      </c>
      <c r="D185" s="343">
        <v>101.3</v>
      </c>
      <c r="E185" s="360">
        <v>13279</v>
      </c>
      <c r="F185" s="360">
        <v>12539</v>
      </c>
      <c r="G185" s="343">
        <v>105.9</v>
      </c>
      <c r="H185" s="360">
        <v>13085</v>
      </c>
      <c r="I185" s="360">
        <v>13837</v>
      </c>
      <c r="J185" s="343">
        <v>94.6</v>
      </c>
      <c r="K185" s="360">
        <v>122364</v>
      </c>
      <c r="L185" s="360">
        <v>120491</v>
      </c>
      <c r="M185" s="343">
        <v>101.6</v>
      </c>
      <c r="N185" s="40"/>
      <c r="O185" s="40"/>
      <c r="P185" s="40"/>
      <c r="Q185" s="40"/>
      <c r="R185" s="392"/>
      <c r="S185" s="392"/>
      <c r="T185" s="392"/>
      <c r="U185" s="392"/>
      <c r="V185" s="232"/>
      <c r="W185" s="233"/>
      <c r="X185" s="233"/>
    </row>
    <row r="186" spans="1:24" ht="12.75">
      <c r="A186" s="38" t="s">
        <v>139</v>
      </c>
      <c r="B186" s="360">
        <v>833</v>
      </c>
      <c r="C186" s="360">
        <v>769</v>
      </c>
      <c r="D186" s="343">
        <v>108.3</v>
      </c>
      <c r="E186" s="345" t="s">
        <v>85</v>
      </c>
      <c r="F186" s="345" t="s">
        <v>85</v>
      </c>
      <c r="G186" s="345" t="s">
        <v>85</v>
      </c>
      <c r="H186" s="360">
        <v>90</v>
      </c>
      <c r="I186" s="360">
        <v>90</v>
      </c>
      <c r="J186" s="343">
        <v>100</v>
      </c>
      <c r="K186" s="360">
        <v>743</v>
      </c>
      <c r="L186" s="360">
        <v>679</v>
      </c>
      <c r="M186" s="343">
        <v>109.4</v>
      </c>
      <c r="N186" s="40"/>
      <c r="O186" s="40"/>
      <c r="P186" s="40"/>
      <c r="Q186" s="40"/>
      <c r="R186" s="392"/>
      <c r="S186" s="392"/>
      <c r="T186" s="392"/>
      <c r="U186" s="392"/>
      <c r="V186" s="232"/>
      <c r="W186" s="233"/>
      <c r="X186" s="233"/>
    </row>
    <row r="187" spans="1:24" ht="12.75">
      <c r="A187" s="38" t="s">
        <v>140</v>
      </c>
      <c r="B187" s="360">
        <v>25</v>
      </c>
      <c r="C187" s="360">
        <v>40</v>
      </c>
      <c r="D187" s="343">
        <v>62.5</v>
      </c>
      <c r="E187" s="345" t="s">
        <v>85</v>
      </c>
      <c r="F187" s="345" t="s">
        <v>85</v>
      </c>
      <c r="G187" s="345" t="s">
        <v>85</v>
      </c>
      <c r="H187" s="360">
        <v>25</v>
      </c>
      <c r="I187" s="360">
        <v>40</v>
      </c>
      <c r="J187" s="343">
        <v>62.5</v>
      </c>
      <c r="K187" s="345" t="s">
        <v>85</v>
      </c>
      <c r="L187" s="345" t="s">
        <v>85</v>
      </c>
      <c r="M187" s="345" t="s">
        <v>85</v>
      </c>
      <c r="N187" s="40"/>
      <c r="O187" s="40"/>
      <c r="P187" s="40"/>
      <c r="Q187" s="40"/>
      <c r="R187" s="392"/>
      <c r="S187" s="392"/>
      <c r="T187" s="392"/>
      <c r="U187" s="392"/>
      <c r="V187" s="232"/>
      <c r="W187" s="232"/>
      <c r="X187" s="232"/>
    </row>
    <row r="188" spans="1:24" ht="12.75">
      <c r="A188" s="38" t="s">
        <v>141</v>
      </c>
      <c r="B188" s="360">
        <v>114592</v>
      </c>
      <c r="C188" s="360">
        <v>84859</v>
      </c>
      <c r="D188" s="343">
        <v>135</v>
      </c>
      <c r="E188" s="360">
        <v>92139</v>
      </c>
      <c r="F188" s="360">
        <v>61296</v>
      </c>
      <c r="G188" s="343">
        <v>150.3</v>
      </c>
      <c r="H188" s="360">
        <v>1276</v>
      </c>
      <c r="I188" s="360">
        <v>1671</v>
      </c>
      <c r="J188" s="343">
        <v>76.4</v>
      </c>
      <c r="K188" s="360">
        <v>21177</v>
      </c>
      <c r="L188" s="360">
        <v>21892</v>
      </c>
      <c r="M188" s="343">
        <v>96.7</v>
      </c>
      <c r="N188" s="40"/>
      <c r="O188" s="40"/>
      <c r="P188" s="40"/>
      <c r="Q188" s="40"/>
      <c r="R188" s="392"/>
      <c r="S188" s="392"/>
      <c r="T188" s="392"/>
      <c r="U188" s="392"/>
      <c r="V188" s="232"/>
      <c r="W188" s="233"/>
      <c r="X188" s="233"/>
    </row>
    <row r="189" spans="1:24" ht="12.75">
      <c r="A189" s="38" t="s">
        <v>142</v>
      </c>
      <c r="B189" s="360">
        <v>270054</v>
      </c>
      <c r="C189" s="360">
        <v>284944</v>
      </c>
      <c r="D189" s="343">
        <v>94.8</v>
      </c>
      <c r="E189" s="360">
        <v>67795</v>
      </c>
      <c r="F189" s="360">
        <v>60926</v>
      </c>
      <c r="G189" s="343">
        <v>111.3</v>
      </c>
      <c r="H189" s="360">
        <v>7542</v>
      </c>
      <c r="I189" s="360">
        <v>7810</v>
      </c>
      <c r="J189" s="343">
        <v>96.6</v>
      </c>
      <c r="K189" s="360">
        <v>194717</v>
      </c>
      <c r="L189" s="360">
        <v>216208</v>
      </c>
      <c r="M189" s="343">
        <v>90.1</v>
      </c>
      <c r="N189" s="40"/>
      <c r="O189" s="40"/>
      <c r="P189" s="40"/>
      <c r="Q189" s="40"/>
      <c r="R189" s="392"/>
      <c r="S189" s="392"/>
      <c r="T189" s="392"/>
      <c r="U189" s="392"/>
      <c r="V189" s="232"/>
      <c r="W189" s="233"/>
      <c r="X189" s="233"/>
    </row>
    <row r="190" spans="1:24" ht="12.75">
      <c r="A190" s="38" t="s">
        <v>143</v>
      </c>
      <c r="B190" s="360">
        <v>1442</v>
      </c>
      <c r="C190" s="360">
        <v>3066</v>
      </c>
      <c r="D190" s="343">
        <v>47</v>
      </c>
      <c r="E190" s="345" t="s">
        <v>85</v>
      </c>
      <c r="F190" s="345" t="s">
        <v>85</v>
      </c>
      <c r="G190" s="345" t="s">
        <v>85</v>
      </c>
      <c r="H190" s="360">
        <v>495</v>
      </c>
      <c r="I190" s="360">
        <v>1524</v>
      </c>
      <c r="J190" s="343">
        <v>32.5</v>
      </c>
      <c r="K190" s="360">
        <v>947</v>
      </c>
      <c r="L190" s="360">
        <v>1542</v>
      </c>
      <c r="M190" s="343">
        <v>61.4</v>
      </c>
      <c r="N190" s="40"/>
      <c r="O190" s="40"/>
      <c r="P190" s="40"/>
      <c r="Q190" s="40"/>
      <c r="R190" s="392"/>
      <c r="S190" s="392"/>
      <c r="T190" s="392"/>
      <c r="U190" s="392"/>
      <c r="V190" s="232"/>
      <c r="W190" s="233"/>
      <c r="X190" s="233"/>
    </row>
    <row r="191" spans="1:24" s="167" customFormat="1" ht="12.75">
      <c r="A191" s="145" t="s">
        <v>105</v>
      </c>
      <c r="B191" s="360">
        <v>410</v>
      </c>
      <c r="C191" s="360">
        <v>975</v>
      </c>
      <c r="D191" s="343">
        <v>42.1</v>
      </c>
      <c r="E191" s="345" t="s">
        <v>85</v>
      </c>
      <c r="F191" s="345" t="s">
        <v>85</v>
      </c>
      <c r="G191" s="345" t="s">
        <v>85</v>
      </c>
      <c r="H191" s="360">
        <v>15</v>
      </c>
      <c r="I191" s="360">
        <v>115</v>
      </c>
      <c r="J191" s="343">
        <v>13</v>
      </c>
      <c r="K191" s="360">
        <v>395</v>
      </c>
      <c r="L191" s="360">
        <v>860</v>
      </c>
      <c r="M191" s="343">
        <v>45.9</v>
      </c>
      <c r="N191" s="40"/>
      <c r="O191" s="40"/>
      <c r="P191" s="40"/>
      <c r="Q191" s="40"/>
      <c r="R191" s="392"/>
      <c r="S191" s="393"/>
      <c r="T191" s="392"/>
      <c r="U191" s="392"/>
      <c r="V191" s="232"/>
      <c r="W191" s="233"/>
      <c r="X191" s="233"/>
    </row>
    <row r="192" spans="1:24" s="150" customFormat="1" ht="12.75">
      <c r="A192" s="38" t="s">
        <v>144</v>
      </c>
      <c r="B192" s="360">
        <v>42066</v>
      </c>
      <c r="C192" s="360">
        <v>52081</v>
      </c>
      <c r="D192" s="343">
        <v>80.8</v>
      </c>
      <c r="E192" s="360">
        <v>10176</v>
      </c>
      <c r="F192" s="360">
        <v>8784</v>
      </c>
      <c r="G192" s="343">
        <v>115.8</v>
      </c>
      <c r="H192" s="360">
        <v>2402</v>
      </c>
      <c r="I192" s="360">
        <v>10464</v>
      </c>
      <c r="J192" s="343">
        <v>23</v>
      </c>
      <c r="K192" s="360">
        <v>29488</v>
      </c>
      <c r="L192" s="360">
        <v>32833</v>
      </c>
      <c r="M192" s="343">
        <v>89.8</v>
      </c>
      <c r="N192" s="40"/>
      <c r="O192" s="40"/>
      <c r="P192" s="40"/>
      <c r="Q192" s="40"/>
      <c r="R192" s="392"/>
      <c r="S192" s="392"/>
      <c r="T192" s="392"/>
      <c r="U192" s="392"/>
      <c r="V192" s="232"/>
      <c r="W192" s="233"/>
      <c r="X192" s="233"/>
    </row>
    <row r="193" spans="1:24" ht="12.75">
      <c r="A193" s="38" t="s">
        <v>145</v>
      </c>
      <c r="B193" s="360">
        <v>5</v>
      </c>
      <c r="C193" s="360">
        <v>4</v>
      </c>
      <c r="D193" s="343">
        <v>125</v>
      </c>
      <c r="E193" s="345" t="s">
        <v>85</v>
      </c>
      <c r="F193" s="345" t="s">
        <v>85</v>
      </c>
      <c r="G193" s="345" t="s">
        <v>85</v>
      </c>
      <c r="H193" s="345" t="s">
        <v>85</v>
      </c>
      <c r="I193" s="345" t="s">
        <v>85</v>
      </c>
      <c r="J193" s="345" t="s">
        <v>85</v>
      </c>
      <c r="K193" s="360">
        <v>5</v>
      </c>
      <c r="L193" s="360">
        <v>4</v>
      </c>
      <c r="M193" s="343">
        <v>125</v>
      </c>
      <c r="N193" s="40"/>
      <c r="O193" s="40"/>
      <c r="P193" s="40"/>
      <c r="Q193" s="40"/>
      <c r="R193" s="392"/>
      <c r="S193" s="392"/>
      <c r="T193" s="392"/>
      <c r="U193" s="392"/>
      <c r="V193" s="232"/>
      <c r="W193" s="233"/>
      <c r="X193" s="233"/>
    </row>
    <row r="194" spans="1:24" ht="12.75">
      <c r="A194" s="38" t="s">
        <v>146</v>
      </c>
      <c r="B194" s="360">
        <v>191</v>
      </c>
      <c r="C194" s="360">
        <v>143</v>
      </c>
      <c r="D194" s="343">
        <v>133.6</v>
      </c>
      <c r="E194" s="360">
        <v>84</v>
      </c>
      <c r="F194" s="360">
        <v>99</v>
      </c>
      <c r="G194" s="343">
        <v>84.8</v>
      </c>
      <c r="H194" s="345" t="s">
        <v>85</v>
      </c>
      <c r="I194" s="345" t="s">
        <v>85</v>
      </c>
      <c r="J194" s="345" t="s">
        <v>85</v>
      </c>
      <c r="K194" s="360">
        <v>107</v>
      </c>
      <c r="L194" s="360">
        <v>44</v>
      </c>
      <c r="M194" s="56" t="s">
        <v>265</v>
      </c>
      <c r="N194" s="40"/>
      <c r="O194" s="40"/>
      <c r="P194" s="40"/>
      <c r="Q194" s="40"/>
      <c r="R194" s="392"/>
      <c r="S194" s="392"/>
      <c r="T194" s="392"/>
      <c r="U194" s="393"/>
      <c r="V194" s="232"/>
      <c r="W194" s="233"/>
      <c r="X194" s="233"/>
    </row>
    <row r="195" spans="1:24" ht="12.75">
      <c r="A195" s="41" t="s">
        <v>147</v>
      </c>
      <c r="B195" s="364">
        <v>1239</v>
      </c>
      <c r="C195" s="364">
        <v>3334</v>
      </c>
      <c r="D195" s="346">
        <v>37.2</v>
      </c>
      <c r="E195" s="351" t="s">
        <v>85</v>
      </c>
      <c r="F195" s="351" t="s">
        <v>85</v>
      </c>
      <c r="G195" s="351" t="s">
        <v>85</v>
      </c>
      <c r="H195" s="364">
        <v>431</v>
      </c>
      <c r="I195" s="364">
        <v>668</v>
      </c>
      <c r="J195" s="346">
        <v>64.5</v>
      </c>
      <c r="K195" s="364">
        <v>808</v>
      </c>
      <c r="L195" s="364">
        <v>2666</v>
      </c>
      <c r="M195" s="346">
        <v>30.3</v>
      </c>
      <c r="N195" s="40"/>
      <c r="O195" s="40"/>
      <c r="P195" s="40"/>
      <c r="Q195" s="40"/>
      <c r="R195" s="392"/>
      <c r="S195" s="392"/>
      <c r="T195" s="392"/>
      <c r="U195" s="392"/>
      <c r="V195" s="232"/>
      <c r="W195" s="233"/>
      <c r="X195" s="233"/>
    </row>
    <row r="196" spans="1:24" ht="12.75">
      <c r="A196" s="98"/>
      <c r="B196" s="25"/>
      <c r="C196" s="25"/>
      <c r="D196" s="26"/>
      <c r="E196" s="215"/>
      <c r="F196" s="163"/>
      <c r="G196" s="26"/>
      <c r="H196" s="215"/>
      <c r="I196" s="168"/>
      <c r="J196" s="26"/>
      <c r="K196" s="215"/>
      <c r="L196" s="215"/>
      <c r="M196" s="26"/>
      <c r="N196" s="26"/>
      <c r="O196" s="146"/>
      <c r="P196" s="147"/>
      <c r="Q196" s="147"/>
      <c r="R196" s="147"/>
      <c r="S196" s="147"/>
      <c r="T196" s="141"/>
      <c r="U196" s="141"/>
      <c r="V196" s="147"/>
      <c r="W196" s="141"/>
      <c r="X196" s="141"/>
    </row>
    <row r="197" spans="1:18" ht="24.75" customHeight="1">
      <c r="A197" s="459" t="s">
        <v>185</v>
      </c>
      <c r="B197" s="459"/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382"/>
      <c r="O197" s="183"/>
      <c r="P197" s="183"/>
      <c r="Q197" s="183"/>
      <c r="R197" s="183"/>
    </row>
    <row r="198" spans="1:15" ht="12.75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6" t="s">
        <v>99</v>
      </c>
      <c r="N198" s="308"/>
      <c r="O198" s="183"/>
    </row>
    <row r="199" spans="1:15" ht="13.5" customHeight="1">
      <c r="A199" s="455"/>
      <c r="B199" s="460" t="s">
        <v>107</v>
      </c>
      <c r="C199" s="460"/>
      <c r="D199" s="460"/>
      <c r="E199" s="416" t="s">
        <v>111</v>
      </c>
      <c r="F199" s="416"/>
      <c r="G199" s="417"/>
      <c r="H199" s="417"/>
      <c r="I199" s="417"/>
      <c r="J199" s="417"/>
      <c r="K199" s="417"/>
      <c r="L199" s="417"/>
      <c r="M199" s="418"/>
      <c r="N199" s="375"/>
      <c r="O199" s="183"/>
    </row>
    <row r="200" spans="1:15" ht="36.75" customHeight="1">
      <c r="A200" s="456"/>
      <c r="B200" s="460"/>
      <c r="C200" s="460"/>
      <c r="D200" s="460"/>
      <c r="E200" s="416" t="s">
        <v>109</v>
      </c>
      <c r="F200" s="416"/>
      <c r="G200" s="416"/>
      <c r="H200" s="416" t="s">
        <v>110</v>
      </c>
      <c r="I200" s="416"/>
      <c r="J200" s="416"/>
      <c r="K200" s="416" t="s">
        <v>112</v>
      </c>
      <c r="L200" s="416"/>
      <c r="M200" s="419"/>
      <c r="N200" s="376"/>
      <c r="O200" s="183"/>
    </row>
    <row r="201" spans="1:15" ht="41.25" customHeight="1">
      <c r="A201" s="457"/>
      <c r="B201" s="273" t="s">
        <v>209</v>
      </c>
      <c r="C201" s="273" t="s">
        <v>108</v>
      </c>
      <c r="D201" s="273" t="s">
        <v>210</v>
      </c>
      <c r="E201" s="253" t="s">
        <v>209</v>
      </c>
      <c r="F201" s="253" t="s">
        <v>108</v>
      </c>
      <c r="G201" s="253" t="s">
        <v>210</v>
      </c>
      <c r="H201" s="253" t="s">
        <v>209</v>
      </c>
      <c r="I201" s="253" t="s">
        <v>108</v>
      </c>
      <c r="J201" s="253" t="s">
        <v>210</v>
      </c>
      <c r="K201" s="253" t="s">
        <v>209</v>
      </c>
      <c r="L201" s="253" t="s">
        <v>108</v>
      </c>
      <c r="M201" s="254" t="s">
        <v>210</v>
      </c>
      <c r="N201" s="376"/>
      <c r="O201" s="183"/>
    </row>
    <row r="202" spans="1:25" ht="12.75">
      <c r="A202" s="36" t="s">
        <v>130</v>
      </c>
      <c r="B202" s="360">
        <v>4036679</v>
      </c>
      <c r="C202" s="360">
        <v>3728078</v>
      </c>
      <c r="D202" s="343">
        <v>108.3</v>
      </c>
      <c r="E202" s="360">
        <v>341999</v>
      </c>
      <c r="F202" s="360">
        <v>271392</v>
      </c>
      <c r="G202" s="343">
        <v>126</v>
      </c>
      <c r="H202" s="360">
        <v>2054251</v>
      </c>
      <c r="I202" s="360">
        <v>1873862</v>
      </c>
      <c r="J202" s="343">
        <v>109.6</v>
      </c>
      <c r="K202" s="360">
        <v>1640429</v>
      </c>
      <c r="L202" s="360">
        <v>1582824</v>
      </c>
      <c r="M202" s="343">
        <v>103.6</v>
      </c>
      <c r="N202" s="40"/>
      <c r="O202" s="40"/>
      <c r="P202" s="40"/>
      <c r="Q202" s="40"/>
      <c r="R202" s="392"/>
      <c r="S202" s="392"/>
      <c r="T202" s="392"/>
      <c r="U202" s="392"/>
      <c r="V202" s="232"/>
      <c r="W202" s="233"/>
      <c r="X202" s="233"/>
      <c r="Y202" s="207"/>
    </row>
    <row r="203" spans="1:25" s="150" customFormat="1" ht="12.75">
      <c r="A203" s="151" t="s">
        <v>103</v>
      </c>
      <c r="B203" s="360">
        <v>347397</v>
      </c>
      <c r="C203" s="360">
        <v>324073</v>
      </c>
      <c r="D203" s="343">
        <v>107.2</v>
      </c>
      <c r="E203" s="360">
        <v>14076</v>
      </c>
      <c r="F203" s="360">
        <v>9233</v>
      </c>
      <c r="G203" s="343">
        <v>152.5</v>
      </c>
      <c r="H203" s="360">
        <v>229120</v>
      </c>
      <c r="I203" s="360">
        <v>215377</v>
      </c>
      <c r="J203" s="343">
        <v>106.4</v>
      </c>
      <c r="K203" s="360">
        <v>104201</v>
      </c>
      <c r="L203" s="360">
        <v>99463</v>
      </c>
      <c r="M203" s="343">
        <v>104.8</v>
      </c>
      <c r="N203" s="40"/>
      <c r="O203" s="40"/>
      <c r="P203" s="40"/>
      <c r="Q203" s="40"/>
      <c r="R203" s="392"/>
      <c r="S203" s="395"/>
      <c r="T203" s="392"/>
      <c r="U203" s="392"/>
      <c r="V203" s="232"/>
      <c r="W203" s="233"/>
      <c r="X203" s="233"/>
      <c r="Y203" s="208"/>
    </row>
    <row r="204" spans="1:25" ht="12.75">
      <c r="A204" s="38" t="s">
        <v>131</v>
      </c>
      <c r="B204" s="360">
        <v>266407</v>
      </c>
      <c r="C204" s="360">
        <v>243089</v>
      </c>
      <c r="D204" s="343">
        <v>109.6</v>
      </c>
      <c r="E204" s="360">
        <v>73495</v>
      </c>
      <c r="F204" s="360">
        <v>60189</v>
      </c>
      <c r="G204" s="343">
        <v>122.1</v>
      </c>
      <c r="H204" s="360">
        <v>74318</v>
      </c>
      <c r="I204" s="360">
        <v>67359</v>
      </c>
      <c r="J204" s="343">
        <v>110.3</v>
      </c>
      <c r="K204" s="360">
        <v>118594</v>
      </c>
      <c r="L204" s="360">
        <v>115541</v>
      </c>
      <c r="M204" s="343">
        <v>102.6</v>
      </c>
      <c r="N204" s="40"/>
      <c r="O204" s="40"/>
      <c r="P204" s="40"/>
      <c r="Q204" s="40"/>
      <c r="R204" s="392"/>
      <c r="S204" s="392"/>
      <c r="T204" s="392"/>
      <c r="U204" s="392"/>
      <c r="V204" s="232"/>
      <c r="W204" s="233"/>
      <c r="X204" s="233"/>
      <c r="Y204" s="207"/>
    </row>
    <row r="205" spans="1:25" ht="12.75">
      <c r="A205" s="38" t="s">
        <v>132</v>
      </c>
      <c r="B205" s="360">
        <v>301278</v>
      </c>
      <c r="C205" s="360">
        <v>251200</v>
      </c>
      <c r="D205" s="343">
        <v>119.9</v>
      </c>
      <c r="E205" s="360">
        <v>28961</v>
      </c>
      <c r="F205" s="360">
        <v>22008</v>
      </c>
      <c r="G205" s="343">
        <v>131.6</v>
      </c>
      <c r="H205" s="360">
        <v>213995</v>
      </c>
      <c r="I205" s="360">
        <v>178539</v>
      </c>
      <c r="J205" s="343">
        <v>119.9</v>
      </c>
      <c r="K205" s="360">
        <v>58322</v>
      </c>
      <c r="L205" s="360">
        <v>50653</v>
      </c>
      <c r="M205" s="343">
        <v>115.1</v>
      </c>
      <c r="N205" s="40"/>
      <c r="O205" s="40"/>
      <c r="P205" s="40"/>
      <c r="Q205" s="40"/>
      <c r="R205" s="392"/>
      <c r="S205" s="392"/>
      <c r="T205" s="392"/>
      <c r="U205" s="392"/>
      <c r="V205" s="232"/>
      <c r="W205" s="233"/>
      <c r="X205" s="233"/>
      <c r="Y205" s="207"/>
    </row>
    <row r="206" spans="1:25" s="150" customFormat="1" ht="12.75">
      <c r="A206" s="38" t="s">
        <v>133</v>
      </c>
      <c r="B206" s="360">
        <v>241592</v>
      </c>
      <c r="C206" s="360">
        <v>239068</v>
      </c>
      <c r="D206" s="343">
        <v>101.1</v>
      </c>
      <c r="E206" s="360">
        <v>17710</v>
      </c>
      <c r="F206" s="360">
        <v>13957</v>
      </c>
      <c r="G206" s="343">
        <v>126.9</v>
      </c>
      <c r="H206" s="360">
        <v>121151</v>
      </c>
      <c r="I206" s="360">
        <v>120721</v>
      </c>
      <c r="J206" s="343">
        <v>100.4</v>
      </c>
      <c r="K206" s="360">
        <v>102731</v>
      </c>
      <c r="L206" s="360">
        <v>104390</v>
      </c>
      <c r="M206" s="343">
        <v>98.4</v>
      </c>
      <c r="N206" s="40"/>
      <c r="O206" s="40"/>
      <c r="P206" s="40"/>
      <c r="Q206" s="40"/>
      <c r="R206" s="392"/>
      <c r="S206" s="392"/>
      <c r="T206" s="392"/>
      <c r="U206" s="392"/>
      <c r="V206" s="232"/>
      <c r="W206" s="233"/>
      <c r="X206" s="233"/>
      <c r="Y206" s="208"/>
    </row>
    <row r="207" spans="1:25" ht="12.75">
      <c r="A207" s="38" t="s">
        <v>134</v>
      </c>
      <c r="B207" s="360">
        <v>117514</v>
      </c>
      <c r="C207" s="360">
        <v>110462</v>
      </c>
      <c r="D207" s="343">
        <v>106.4</v>
      </c>
      <c r="E207" s="360">
        <v>2229</v>
      </c>
      <c r="F207" s="360">
        <v>2006</v>
      </c>
      <c r="G207" s="343">
        <v>111.1</v>
      </c>
      <c r="H207" s="360">
        <v>69260</v>
      </c>
      <c r="I207" s="360">
        <v>64406</v>
      </c>
      <c r="J207" s="343">
        <v>107.5</v>
      </c>
      <c r="K207" s="360">
        <v>46025</v>
      </c>
      <c r="L207" s="360">
        <v>44050</v>
      </c>
      <c r="M207" s="343">
        <v>104.5</v>
      </c>
      <c r="N207" s="40"/>
      <c r="O207" s="40"/>
      <c r="P207" s="40"/>
      <c r="Q207" s="40"/>
      <c r="R207" s="392"/>
      <c r="S207" s="392"/>
      <c r="T207" s="392"/>
      <c r="U207" s="392"/>
      <c r="V207" s="232"/>
      <c r="W207" s="233"/>
      <c r="X207" s="233"/>
      <c r="Y207" s="207"/>
    </row>
    <row r="208" spans="1:25" ht="12.75">
      <c r="A208" s="38" t="s">
        <v>135</v>
      </c>
      <c r="B208" s="360">
        <v>292939</v>
      </c>
      <c r="C208" s="360">
        <v>275028</v>
      </c>
      <c r="D208" s="343">
        <v>106.5</v>
      </c>
      <c r="E208" s="360">
        <v>17221</v>
      </c>
      <c r="F208" s="360">
        <v>11734</v>
      </c>
      <c r="G208" s="343">
        <v>146.8</v>
      </c>
      <c r="H208" s="360">
        <v>208795</v>
      </c>
      <c r="I208" s="360">
        <v>197747</v>
      </c>
      <c r="J208" s="343">
        <v>105.6</v>
      </c>
      <c r="K208" s="360">
        <v>66923</v>
      </c>
      <c r="L208" s="360">
        <v>65547</v>
      </c>
      <c r="M208" s="343">
        <v>102.1</v>
      </c>
      <c r="N208" s="40"/>
      <c r="O208" s="40"/>
      <c r="P208" s="40"/>
      <c r="Q208" s="40"/>
      <c r="R208" s="392"/>
      <c r="S208" s="392"/>
      <c r="T208" s="392"/>
      <c r="U208" s="392"/>
      <c r="V208" s="232"/>
      <c r="W208" s="233"/>
      <c r="X208" s="233"/>
      <c r="Y208" s="207"/>
    </row>
    <row r="209" spans="1:25" ht="12.75">
      <c r="A209" s="38" t="s">
        <v>136</v>
      </c>
      <c r="B209" s="360">
        <v>180629</v>
      </c>
      <c r="C209" s="360">
        <v>164700</v>
      </c>
      <c r="D209" s="343">
        <v>109.7</v>
      </c>
      <c r="E209" s="360">
        <v>2588</v>
      </c>
      <c r="F209" s="360">
        <v>2067</v>
      </c>
      <c r="G209" s="343">
        <v>125.2</v>
      </c>
      <c r="H209" s="360">
        <v>93640</v>
      </c>
      <c r="I209" s="360">
        <v>88071</v>
      </c>
      <c r="J209" s="343">
        <v>106.3</v>
      </c>
      <c r="K209" s="360">
        <v>84401</v>
      </c>
      <c r="L209" s="360">
        <v>74562</v>
      </c>
      <c r="M209" s="343">
        <v>113.2</v>
      </c>
      <c r="N209" s="40"/>
      <c r="O209" s="40"/>
      <c r="P209" s="40"/>
      <c r="Q209" s="40"/>
      <c r="R209" s="392"/>
      <c r="S209" s="395"/>
      <c r="T209" s="392"/>
      <c r="U209" s="392"/>
      <c r="V209" s="232"/>
      <c r="W209" s="233"/>
      <c r="X209" s="233"/>
      <c r="Y209" s="207"/>
    </row>
    <row r="210" spans="1:25" s="150" customFormat="1" ht="12.75">
      <c r="A210" s="38" t="s">
        <v>104</v>
      </c>
      <c r="B210" s="360">
        <v>200293</v>
      </c>
      <c r="C210" s="360">
        <v>182855</v>
      </c>
      <c r="D210" s="343">
        <v>109.5</v>
      </c>
      <c r="E210" s="360">
        <v>19231</v>
      </c>
      <c r="F210" s="360">
        <v>14595</v>
      </c>
      <c r="G210" s="343">
        <v>131.8</v>
      </c>
      <c r="H210" s="360">
        <v>110194</v>
      </c>
      <c r="I210" s="360">
        <v>100048</v>
      </c>
      <c r="J210" s="343">
        <v>110.1</v>
      </c>
      <c r="K210" s="360">
        <v>70868</v>
      </c>
      <c r="L210" s="360">
        <v>68212</v>
      </c>
      <c r="M210" s="343">
        <v>103.9</v>
      </c>
      <c r="N210" s="40"/>
      <c r="O210" s="40"/>
      <c r="P210" s="40"/>
      <c r="Q210" s="40"/>
      <c r="R210" s="392"/>
      <c r="S210" s="392"/>
      <c r="T210" s="392"/>
      <c r="U210" s="392"/>
      <c r="V210" s="232"/>
      <c r="W210" s="233"/>
      <c r="X210" s="233"/>
      <c r="Y210" s="208"/>
    </row>
    <row r="211" spans="1:25" s="97" customFormat="1" ht="12.75">
      <c r="A211" s="38" t="s">
        <v>137</v>
      </c>
      <c r="B211" s="360">
        <v>340772</v>
      </c>
      <c r="C211" s="360">
        <v>306586</v>
      </c>
      <c r="D211" s="343">
        <v>111.2</v>
      </c>
      <c r="E211" s="360">
        <v>29852</v>
      </c>
      <c r="F211" s="360">
        <v>23206</v>
      </c>
      <c r="G211" s="343">
        <v>128.6</v>
      </c>
      <c r="H211" s="360">
        <v>201869</v>
      </c>
      <c r="I211" s="360">
        <v>183613</v>
      </c>
      <c r="J211" s="343">
        <v>109.9</v>
      </c>
      <c r="K211" s="360">
        <v>109051</v>
      </c>
      <c r="L211" s="360">
        <v>99767</v>
      </c>
      <c r="M211" s="343">
        <v>109.3</v>
      </c>
      <c r="N211" s="40"/>
      <c r="O211" s="40"/>
      <c r="P211" s="40"/>
      <c r="Q211" s="40"/>
      <c r="R211" s="392"/>
      <c r="S211" s="392"/>
      <c r="T211" s="392"/>
      <c r="U211" s="392"/>
      <c r="V211" s="232"/>
      <c r="W211" s="233"/>
      <c r="X211" s="233"/>
      <c r="Y211" s="216"/>
    </row>
    <row r="212" spans="1:25" ht="12.75">
      <c r="A212" s="38" t="s">
        <v>138</v>
      </c>
      <c r="B212" s="360">
        <v>161697</v>
      </c>
      <c r="C212" s="360">
        <v>153014</v>
      </c>
      <c r="D212" s="343">
        <v>105.7</v>
      </c>
      <c r="E212" s="360">
        <v>31967</v>
      </c>
      <c r="F212" s="360">
        <v>28004</v>
      </c>
      <c r="G212" s="343">
        <v>114.2</v>
      </c>
      <c r="H212" s="360">
        <v>60436</v>
      </c>
      <c r="I212" s="360">
        <v>56101</v>
      </c>
      <c r="J212" s="343">
        <v>107.7</v>
      </c>
      <c r="K212" s="360">
        <v>69294</v>
      </c>
      <c r="L212" s="360">
        <v>68909</v>
      </c>
      <c r="M212" s="343">
        <v>100.6</v>
      </c>
      <c r="N212" s="40"/>
      <c r="O212" s="40"/>
      <c r="P212" s="40"/>
      <c r="Q212" s="40"/>
      <c r="R212" s="392"/>
      <c r="S212" s="392"/>
      <c r="T212" s="392"/>
      <c r="U212" s="392"/>
      <c r="V212" s="232"/>
      <c r="W212" s="233"/>
      <c r="X212" s="233"/>
      <c r="Y212" s="207"/>
    </row>
    <row r="213" spans="1:25" ht="12.75">
      <c r="A213" s="38" t="s">
        <v>139</v>
      </c>
      <c r="B213" s="360">
        <v>219173</v>
      </c>
      <c r="C213" s="360">
        <v>202371</v>
      </c>
      <c r="D213" s="343">
        <v>108.3</v>
      </c>
      <c r="E213" s="360">
        <v>6238</v>
      </c>
      <c r="F213" s="360">
        <v>4742</v>
      </c>
      <c r="G213" s="343">
        <v>131.5</v>
      </c>
      <c r="H213" s="360">
        <v>107793</v>
      </c>
      <c r="I213" s="360">
        <v>98250</v>
      </c>
      <c r="J213" s="343">
        <v>109.7</v>
      </c>
      <c r="K213" s="360">
        <v>105142</v>
      </c>
      <c r="L213" s="360">
        <v>99379</v>
      </c>
      <c r="M213" s="343">
        <v>105.8</v>
      </c>
      <c r="N213" s="40"/>
      <c r="O213" s="40"/>
      <c r="P213" s="40"/>
      <c r="Q213" s="40"/>
      <c r="R213" s="392"/>
      <c r="S213" s="392"/>
      <c r="T213" s="392"/>
      <c r="U213" s="392"/>
      <c r="V213" s="232"/>
      <c r="W213" s="233"/>
      <c r="X213" s="233"/>
      <c r="Y213" s="207"/>
    </row>
    <row r="214" spans="1:25" ht="12.75">
      <c r="A214" s="38" t="s">
        <v>140</v>
      </c>
      <c r="B214" s="360">
        <v>122858</v>
      </c>
      <c r="C214" s="360">
        <v>111894</v>
      </c>
      <c r="D214" s="343">
        <v>109.8</v>
      </c>
      <c r="E214" s="360">
        <v>1522</v>
      </c>
      <c r="F214" s="360">
        <v>1466</v>
      </c>
      <c r="G214" s="343">
        <v>103.8</v>
      </c>
      <c r="H214" s="360">
        <v>60571</v>
      </c>
      <c r="I214" s="360">
        <v>53991</v>
      </c>
      <c r="J214" s="343">
        <v>112.2</v>
      </c>
      <c r="K214" s="360">
        <v>60765</v>
      </c>
      <c r="L214" s="360">
        <v>56437</v>
      </c>
      <c r="M214" s="343">
        <v>107.7</v>
      </c>
      <c r="N214" s="40"/>
      <c r="O214" s="40"/>
      <c r="P214" s="40"/>
      <c r="Q214" s="40"/>
      <c r="R214" s="392"/>
      <c r="S214" s="392"/>
      <c r="T214" s="392"/>
      <c r="U214" s="392"/>
      <c r="V214" s="232"/>
      <c r="W214" s="233"/>
      <c r="X214" s="233"/>
      <c r="Y214" s="207"/>
    </row>
    <row r="215" spans="1:25" ht="12.75">
      <c r="A215" s="38" t="s">
        <v>141</v>
      </c>
      <c r="B215" s="360">
        <v>243915</v>
      </c>
      <c r="C215" s="360">
        <v>231183</v>
      </c>
      <c r="D215" s="343">
        <v>105.5</v>
      </c>
      <c r="E215" s="360">
        <v>26279</v>
      </c>
      <c r="F215" s="360">
        <v>23155</v>
      </c>
      <c r="G215" s="343">
        <v>113.5</v>
      </c>
      <c r="H215" s="360">
        <v>130777</v>
      </c>
      <c r="I215" s="360">
        <v>122378</v>
      </c>
      <c r="J215" s="343">
        <v>106.9</v>
      </c>
      <c r="K215" s="360">
        <v>86859</v>
      </c>
      <c r="L215" s="360">
        <v>85650</v>
      </c>
      <c r="M215" s="343">
        <v>101.4</v>
      </c>
      <c r="N215" s="40"/>
      <c r="O215" s="40"/>
      <c r="P215" s="40"/>
      <c r="Q215" s="40"/>
      <c r="R215" s="392"/>
      <c r="S215" s="392"/>
      <c r="T215" s="392"/>
      <c r="U215" s="392"/>
      <c r="V215" s="232"/>
      <c r="W215" s="233"/>
      <c r="X215" s="233"/>
      <c r="Y215" s="207"/>
    </row>
    <row r="216" spans="1:25" ht="12.75">
      <c r="A216" s="38" t="s">
        <v>142</v>
      </c>
      <c r="B216" s="360">
        <v>151804</v>
      </c>
      <c r="C216" s="360">
        <v>145072</v>
      </c>
      <c r="D216" s="343">
        <v>104.6</v>
      </c>
      <c r="E216" s="360">
        <v>22443</v>
      </c>
      <c r="F216" s="360">
        <v>18114</v>
      </c>
      <c r="G216" s="343">
        <v>123.9</v>
      </c>
      <c r="H216" s="360">
        <v>36675</v>
      </c>
      <c r="I216" s="360">
        <v>34493</v>
      </c>
      <c r="J216" s="343">
        <v>106.3</v>
      </c>
      <c r="K216" s="360">
        <v>92686</v>
      </c>
      <c r="L216" s="360">
        <v>92465</v>
      </c>
      <c r="M216" s="343">
        <v>100.2</v>
      </c>
      <c r="N216" s="40"/>
      <c r="O216" s="40"/>
      <c r="P216" s="40"/>
      <c r="Q216" s="40"/>
      <c r="R216" s="392"/>
      <c r="S216" s="392"/>
      <c r="T216" s="392"/>
      <c r="U216" s="392"/>
      <c r="V216" s="232"/>
      <c r="W216" s="233"/>
      <c r="X216" s="233"/>
      <c r="Y216" s="207"/>
    </row>
    <row r="217" spans="1:25" ht="12.75">
      <c r="A217" s="38" t="s">
        <v>143</v>
      </c>
      <c r="B217" s="360">
        <v>447965</v>
      </c>
      <c r="C217" s="360">
        <v>406608</v>
      </c>
      <c r="D217" s="343">
        <v>110.2</v>
      </c>
      <c r="E217" s="360">
        <v>31922</v>
      </c>
      <c r="F217" s="360">
        <v>24138</v>
      </c>
      <c r="G217" s="343">
        <v>132.2</v>
      </c>
      <c r="H217" s="360">
        <v>90046</v>
      </c>
      <c r="I217" s="360">
        <v>63462</v>
      </c>
      <c r="J217" s="343">
        <v>141.9</v>
      </c>
      <c r="K217" s="360">
        <v>325997</v>
      </c>
      <c r="L217" s="360">
        <v>319008</v>
      </c>
      <c r="M217" s="343">
        <v>102.2</v>
      </c>
      <c r="N217" s="40"/>
      <c r="O217" s="40"/>
      <c r="P217" s="40"/>
      <c r="Q217" s="40"/>
      <c r="R217" s="392"/>
      <c r="S217" s="392"/>
      <c r="T217" s="392"/>
      <c r="U217" s="392"/>
      <c r="V217" s="232"/>
      <c r="W217" s="233"/>
      <c r="X217" s="233"/>
      <c r="Y217" s="207"/>
    </row>
    <row r="218" spans="1:25" s="167" customFormat="1" ht="12.75">
      <c r="A218" s="145" t="s">
        <v>105</v>
      </c>
      <c r="B218" s="360">
        <v>176500</v>
      </c>
      <c r="C218" s="360">
        <v>162997</v>
      </c>
      <c r="D218" s="343">
        <v>108.3</v>
      </c>
      <c r="E218" s="360">
        <v>4256</v>
      </c>
      <c r="F218" s="360">
        <v>3028</v>
      </c>
      <c r="G218" s="343">
        <v>140.6</v>
      </c>
      <c r="H218" s="360">
        <v>127667</v>
      </c>
      <c r="I218" s="360">
        <v>117285</v>
      </c>
      <c r="J218" s="343">
        <v>108.9</v>
      </c>
      <c r="K218" s="360">
        <v>44577</v>
      </c>
      <c r="L218" s="360">
        <v>42684</v>
      </c>
      <c r="M218" s="343">
        <v>104.4</v>
      </c>
      <c r="N218" s="40"/>
      <c r="O218" s="40"/>
      <c r="P218" s="40"/>
      <c r="Q218" s="40"/>
      <c r="R218" s="392"/>
      <c r="S218" s="392"/>
      <c r="T218" s="392"/>
      <c r="U218" s="392"/>
      <c r="V218" s="232"/>
      <c r="W218" s="233"/>
      <c r="X218" s="233"/>
      <c r="Y218" s="216"/>
    </row>
    <row r="219" spans="1:25" s="150" customFormat="1" ht="12.75">
      <c r="A219" s="38" t="s">
        <v>144</v>
      </c>
      <c r="B219" s="360">
        <v>211873</v>
      </c>
      <c r="C219" s="360">
        <v>200378</v>
      </c>
      <c r="D219" s="343">
        <v>105.7</v>
      </c>
      <c r="E219" s="360">
        <v>11525</v>
      </c>
      <c r="F219" s="360">
        <v>9157</v>
      </c>
      <c r="G219" s="343">
        <v>125.9</v>
      </c>
      <c r="H219" s="360">
        <v>115807</v>
      </c>
      <c r="I219" s="360">
        <v>109665</v>
      </c>
      <c r="J219" s="343">
        <v>105.6</v>
      </c>
      <c r="K219" s="360">
        <v>84541</v>
      </c>
      <c r="L219" s="360">
        <v>81556</v>
      </c>
      <c r="M219" s="343">
        <v>103.7</v>
      </c>
      <c r="N219" s="40"/>
      <c r="O219" s="40"/>
      <c r="P219" s="40"/>
      <c r="Q219" s="40"/>
      <c r="R219" s="392"/>
      <c r="S219" s="392"/>
      <c r="T219" s="392"/>
      <c r="U219" s="392"/>
      <c r="V219" s="232"/>
      <c r="W219" s="233"/>
      <c r="X219" s="233"/>
      <c r="Y219" s="208"/>
    </row>
    <row r="220" spans="1:25" ht="12.75">
      <c r="A220" s="38" t="s">
        <v>145</v>
      </c>
      <c r="B220" s="360">
        <v>365</v>
      </c>
      <c r="C220" s="360">
        <v>410</v>
      </c>
      <c r="D220" s="343">
        <v>89</v>
      </c>
      <c r="E220" s="360">
        <v>34</v>
      </c>
      <c r="F220" s="360">
        <v>99</v>
      </c>
      <c r="G220" s="343">
        <v>34.3</v>
      </c>
      <c r="H220" s="345" t="s">
        <v>85</v>
      </c>
      <c r="I220" s="345" t="s">
        <v>85</v>
      </c>
      <c r="J220" s="345" t="s">
        <v>85</v>
      </c>
      <c r="K220" s="360">
        <v>331</v>
      </c>
      <c r="L220" s="360">
        <v>311</v>
      </c>
      <c r="M220" s="343">
        <v>106.4</v>
      </c>
      <c r="N220" s="40"/>
      <c r="O220" s="40"/>
      <c r="P220" s="40"/>
      <c r="Q220" s="40"/>
      <c r="R220" s="392"/>
      <c r="S220" s="392"/>
      <c r="T220" s="392"/>
      <c r="U220" s="392"/>
      <c r="V220" s="232"/>
      <c r="W220" s="233"/>
      <c r="X220" s="233"/>
      <c r="Y220" s="207"/>
    </row>
    <row r="221" spans="1:25" ht="12.75">
      <c r="A221" s="38" t="s">
        <v>146</v>
      </c>
      <c r="B221" s="360">
        <v>1428</v>
      </c>
      <c r="C221" s="360">
        <v>1281</v>
      </c>
      <c r="D221" s="343">
        <v>111.5</v>
      </c>
      <c r="E221" s="345" t="s">
        <v>85</v>
      </c>
      <c r="F221" s="345" t="s">
        <v>85</v>
      </c>
      <c r="G221" s="345" t="s">
        <v>85</v>
      </c>
      <c r="H221" s="345" t="s">
        <v>85</v>
      </c>
      <c r="I221" s="345" t="s">
        <v>85</v>
      </c>
      <c r="J221" s="345" t="s">
        <v>85</v>
      </c>
      <c r="K221" s="360">
        <v>1428</v>
      </c>
      <c r="L221" s="360">
        <v>1281</v>
      </c>
      <c r="M221" s="343">
        <v>111.5</v>
      </c>
      <c r="N221" s="40"/>
      <c r="O221" s="40"/>
      <c r="P221" s="40"/>
      <c r="Q221" s="40"/>
      <c r="R221" s="392"/>
      <c r="S221" s="392"/>
      <c r="T221" s="392"/>
      <c r="U221" s="392"/>
      <c r="V221" s="232"/>
      <c r="W221" s="233"/>
      <c r="X221" s="233"/>
      <c r="Y221" s="207"/>
    </row>
    <row r="222" spans="1:25" ht="12.75">
      <c r="A222" s="41" t="s">
        <v>147</v>
      </c>
      <c r="B222" s="364">
        <v>10280</v>
      </c>
      <c r="C222" s="364">
        <v>15809</v>
      </c>
      <c r="D222" s="346">
        <v>65</v>
      </c>
      <c r="E222" s="364">
        <v>450</v>
      </c>
      <c r="F222" s="364">
        <v>494</v>
      </c>
      <c r="G222" s="346">
        <v>91.1</v>
      </c>
      <c r="H222" s="364">
        <v>2137</v>
      </c>
      <c r="I222" s="364">
        <v>2356</v>
      </c>
      <c r="J222" s="346">
        <v>90.7</v>
      </c>
      <c r="K222" s="364">
        <v>7693</v>
      </c>
      <c r="L222" s="364">
        <v>12959</v>
      </c>
      <c r="M222" s="346">
        <v>59.4</v>
      </c>
      <c r="N222" s="40"/>
      <c r="O222" s="40"/>
      <c r="P222" s="40"/>
      <c r="Q222" s="40"/>
      <c r="R222" s="392"/>
      <c r="S222" s="392"/>
      <c r="T222" s="392"/>
      <c r="U222" s="392"/>
      <c r="V222" s="232"/>
      <c r="W222" s="233"/>
      <c r="X222" s="233"/>
      <c r="Y222" s="207"/>
    </row>
    <row r="223" spans="1:25" ht="12.75">
      <c r="A223" s="98"/>
      <c r="B223" s="94"/>
      <c r="C223" s="94"/>
      <c r="D223" s="101"/>
      <c r="E223" s="170"/>
      <c r="F223" s="146"/>
      <c r="G223" s="101"/>
      <c r="H223" s="142"/>
      <c r="I223" s="142"/>
      <c r="J223" s="101"/>
      <c r="K223" s="142"/>
      <c r="L223" s="142"/>
      <c r="M223" s="101"/>
      <c r="N223" s="105"/>
      <c r="O223" s="146"/>
      <c r="P223" s="147"/>
      <c r="Q223" s="141"/>
      <c r="R223" s="141"/>
      <c r="S223" s="147"/>
      <c r="T223" s="141"/>
      <c r="U223" s="141"/>
      <c r="V223" s="147"/>
      <c r="W223" s="141"/>
      <c r="X223" s="141"/>
      <c r="Y223" s="207"/>
    </row>
    <row r="224" spans="8:15" ht="12.75">
      <c r="H224"/>
      <c r="I224"/>
      <c r="N224" s="183"/>
      <c r="O224" s="183"/>
    </row>
    <row r="225" spans="1:15" ht="26.25" customHeight="1">
      <c r="A225" s="458" t="s">
        <v>186</v>
      </c>
      <c r="B225" s="458"/>
      <c r="C225" s="458"/>
      <c r="D225" s="458"/>
      <c r="E225" s="458"/>
      <c r="F225" s="458"/>
      <c r="G225" s="458"/>
      <c r="H225" s="458"/>
      <c r="I225" s="458"/>
      <c r="J225" s="458"/>
      <c r="K225" s="458"/>
      <c r="L225" s="458"/>
      <c r="M225" s="458"/>
      <c r="N225" s="383"/>
      <c r="O225" s="183"/>
    </row>
    <row r="226" spans="1:15" ht="12.75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10" t="s">
        <v>99</v>
      </c>
      <c r="N226" s="309"/>
      <c r="O226" s="183"/>
    </row>
    <row r="227" spans="1:15" ht="15" customHeight="1">
      <c r="A227" s="455"/>
      <c r="B227" s="416" t="s">
        <v>107</v>
      </c>
      <c r="C227" s="416"/>
      <c r="D227" s="416"/>
      <c r="E227" s="416" t="s">
        <v>111</v>
      </c>
      <c r="F227" s="416"/>
      <c r="G227" s="417"/>
      <c r="H227" s="417"/>
      <c r="I227" s="417"/>
      <c r="J227" s="417"/>
      <c r="K227" s="417"/>
      <c r="L227" s="417"/>
      <c r="M227" s="418"/>
      <c r="N227" s="375"/>
      <c r="O227" s="183"/>
    </row>
    <row r="228" spans="1:15" ht="36" customHeight="1">
      <c r="A228" s="456"/>
      <c r="B228" s="416"/>
      <c r="C228" s="416"/>
      <c r="D228" s="416"/>
      <c r="E228" s="416" t="s">
        <v>109</v>
      </c>
      <c r="F228" s="416"/>
      <c r="G228" s="416"/>
      <c r="H228" s="416" t="s">
        <v>110</v>
      </c>
      <c r="I228" s="416"/>
      <c r="J228" s="416"/>
      <c r="K228" s="416" t="s">
        <v>112</v>
      </c>
      <c r="L228" s="416"/>
      <c r="M228" s="419"/>
      <c r="N228" s="376"/>
      <c r="O228" s="183"/>
    </row>
    <row r="229" spans="1:19" ht="33.75" customHeight="1">
      <c r="A229" s="457"/>
      <c r="B229" s="253" t="s">
        <v>209</v>
      </c>
      <c r="C229" s="253" t="s">
        <v>108</v>
      </c>
      <c r="D229" s="253" t="s">
        <v>210</v>
      </c>
      <c r="E229" s="253" t="s">
        <v>209</v>
      </c>
      <c r="F229" s="253" t="s">
        <v>108</v>
      </c>
      <c r="G229" s="253" t="s">
        <v>210</v>
      </c>
      <c r="H229" s="253" t="s">
        <v>209</v>
      </c>
      <c r="I229" s="253" t="s">
        <v>108</v>
      </c>
      <c r="J229" s="253" t="s">
        <v>210</v>
      </c>
      <c r="K229" s="253" t="s">
        <v>209</v>
      </c>
      <c r="L229" s="253" t="s">
        <v>108</v>
      </c>
      <c r="M229" s="254" t="s">
        <v>210</v>
      </c>
      <c r="N229" s="376"/>
      <c r="O229" s="183"/>
      <c r="P229" s="183"/>
      <c r="Q229" s="183"/>
      <c r="R229" s="183"/>
      <c r="S229" s="183"/>
    </row>
    <row r="230" spans="1:25" ht="12.75">
      <c r="A230" s="36" t="s">
        <v>130</v>
      </c>
      <c r="B230" s="360">
        <v>277582</v>
      </c>
      <c r="C230" s="360">
        <v>263628</v>
      </c>
      <c r="D230" s="343">
        <v>105.3</v>
      </c>
      <c r="E230" s="360">
        <v>19161</v>
      </c>
      <c r="F230" s="360">
        <v>17302</v>
      </c>
      <c r="G230" s="343">
        <v>110.7</v>
      </c>
      <c r="H230" s="360">
        <v>128980</v>
      </c>
      <c r="I230" s="360">
        <v>114515</v>
      </c>
      <c r="J230" s="343">
        <v>112.6</v>
      </c>
      <c r="K230" s="360">
        <v>129441</v>
      </c>
      <c r="L230" s="360">
        <v>131811</v>
      </c>
      <c r="M230" s="343">
        <v>98.2</v>
      </c>
      <c r="N230" s="40"/>
      <c r="O230" s="40"/>
      <c r="P230" s="40"/>
      <c r="Q230" s="40"/>
      <c r="R230" s="392"/>
      <c r="S230" s="392"/>
      <c r="T230" s="392"/>
      <c r="U230" s="392"/>
      <c r="V230" s="232"/>
      <c r="W230" s="233"/>
      <c r="X230" s="233"/>
      <c r="Y230" s="207"/>
    </row>
    <row r="231" spans="1:25" s="150" customFormat="1" ht="12.75">
      <c r="A231" s="145" t="s">
        <v>103</v>
      </c>
      <c r="B231" s="360">
        <v>485</v>
      </c>
      <c r="C231" s="360">
        <v>454</v>
      </c>
      <c r="D231" s="343">
        <v>106.8</v>
      </c>
      <c r="E231" s="360">
        <v>140</v>
      </c>
      <c r="F231" s="360">
        <v>116</v>
      </c>
      <c r="G231" s="343">
        <v>120.7</v>
      </c>
      <c r="H231" s="360">
        <v>315</v>
      </c>
      <c r="I231" s="360">
        <v>309</v>
      </c>
      <c r="J231" s="343">
        <v>101.9</v>
      </c>
      <c r="K231" s="360">
        <v>30</v>
      </c>
      <c r="L231" s="360">
        <v>29</v>
      </c>
      <c r="M231" s="343">
        <v>103.4</v>
      </c>
      <c r="N231" s="40"/>
      <c r="O231" s="40"/>
      <c r="P231" s="40"/>
      <c r="Q231" s="40"/>
      <c r="R231" s="392"/>
      <c r="S231" s="395"/>
      <c r="T231" s="392"/>
      <c r="U231" s="392"/>
      <c r="V231" s="232"/>
      <c r="W231" s="233"/>
      <c r="X231" s="233"/>
      <c r="Y231" s="208"/>
    </row>
    <row r="232" spans="1:25" ht="12.75">
      <c r="A232" s="38" t="s">
        <v>131</v>
      </c>
      <c r="B232" s="360">
        <v>160</v>
      </c>
      <c r="C232" s="360">
        <v>103</v>
      </c>
      <c r="D232" s="343">
        <v>155.3</v>
      </c>
      <c r="E232" s="360">
        <v>71</v>
      </c>
      <c r="F232" s="360">
        <v>35</v>
      </c>
      <c r="G232" s="343" t="s">
        <v>211</v>
      </c>
      <c r="H232" s="360">
        <v>16</v>
      </c>
      <c r="I232" s="345" t="s">
        <v>85</v>
      </c>
      <c r="J232" s="345" t="s">
        <v>85</v>
      </c>
      <c r="K232" s="360">
        <v>73</v>
      </c>
      <c r="L232" s="360">
        <v>68</v>
      </c>
      <c r="M232" s="343">
        <v>107.4</v>
      </c>
      <c r="N232" s="40"/>
      <c r="O232" s="40"/>
      <c r="P232" s="40"/>
      <c r="Q232" s="40"/>
      <c r="R232" s="392"/>
      <c r="S232" s="393"/>
      <c r="T232" s="392"/>
      <c r="U232" s="392"/>
      <c r="V232" s="232"/>
      <c r="W232" s="233"/>
      <c r="X232" s="233"/>
      <c r="Y232" s="207"/>
    </row>
    <row r="233" spans="1:25" ht="12.75">
      <c r="A233" s="38" t="s">
        <v>132</v>
      </c>
      <c r="B233" s="360">
        <v>22900</v>
      </c>
      <c r="C233" s="360">
        <v>21442</v>
      </c>
      <c r="D233" s="343">
        <v>106.8</v>
      </c>
      <c r="E233" s="360">
        <v>400</v>
      </c>
      <c r="F233" s="360">
        <v>78</v>
      </c>
      <c r="G233" s="343" t="s">
        <v>255</v>
      </c>
      <c r="H233" s="360">
        <v>13269</v>
      </c>
      <c r="I233" s="360">
        <v>12077</v>
      </c>
      <c r="J233" s="343">
        <v>109.9</v>
      </c>
      <c r="K233" s="360">
        <v>9231</v>
      </c>
      <c r="L233" s="360">
        <v>9287</v>
      </c>
      <c r="M233" s="343">
        <v>99.4</v>
      </c>
      <c r="N233" s="40"/>
      <c r="O233" s="40"/>
      <c r="P233" s="40"/>
      <c r="Q233" s="40"/>
      <c r="R233" s="392"/>
      <c r="S233" s="393"/>
      <c r="T233" s="392"/>
      <c r="U233" s="392"/>
      <c r="V233" s="232"/>
      <c r="W233" s="233"/>
      <c r="X233" s="233"/>
      <c r="Y233" s="207"/>
    </row>
    <row r="234" spans="1:25" s="150" customFormat="1" ht="12.75">
      <c r="A234" s="38" t="s">
        <v>133</v>
      </c>
      <c r="B234" s="360">
        <v>7631</v>
      </c>
      <c r="C234" s="360">
        <v>7226</v>
      </c>
      <c r="D234" s="343">
        <v>105.6</v>
      </c>
      <c r="E234" s="360">
        <v>5077</v>
      </c>
      <c r="F234" s="360">
        <v>5104</v>
      </c>
      <c r="G234" s="343">
        <v>99.5</v>
      </c>
      <c r="H234" s="360">
        <v>1992</v>
      </c>
      <c r="I234" s="360">
        <v>1630</v>
      </c>
      <c r="J234" s="343">
        <v>122.2</v>
      </c>
      <c r="K234" s="360">
        <v>562</v>
      </c>
      <c r="L234" s="360">
        <v>492</v>
      </c>
      <c r="M234" s="343">
        <v>114.2</v>
      </c>
      <c r="N234" s="40"/>
      <c r="O234" s="40"/>
      <c r="P234" s="40"/>
      <c r="Q234" s="40"/>
      <c r="R234" s="392"/>
      <c r="S234" s="392"/>
      <c r="T234" s="392"/>
      <c r="U234" s="392"/>
      <c r="V234" s="232"/>
      <c r="W234" s="233"/>
      <c r="X234" s="233"/>
      <c r="Y234" s="208"/>
    </row>
    <row r="235" spans="1:25" ht="12.75">
      <c r="A235" s="38" t="s">
        <v>134</v>
      </c>
      <c r="B235" s="360">
        <v>38042</v>
      </c>
      <c r="C235" s="360">
        <v>36984</v>
      </c>
      <c r="D235" s="343">
        <v>102.9</v>
      </c>
      <c r="E235" s="360">
        <v>1653</v>
      </c>
      <c r="F235" s="360">
        <v>1644</v>
      </c>
      <c r="G235" s="343">
        <v>100.5</v>
      </c>
      <c r="H235" s="360">
        <v>18801</v>
      </c>
      <c r="I235" s="360">
        <v>17712</v>
      </c>
      <c r="J235" s="343">
        <v>106.1</v>
      </c>
      <c r="K235" s="360">
        <v>17588</v>
      </c>
      <c r="L235" s="360">
        <v>17628</v>
      </c>
      <c r="M235" s="343">
        <v>99.8</v>
      </c>
      <c r="N235" s="40"/>
      <c r="O235" s="40"/>
      <c r="P235" s="40"/>
      <c r="Q235" s="40"/>
      <c r="R235" s="392"/>
      <c r="S235" s="392"/>
      <c r="T235" s="392"/>
      <c r="U235" s="392"/>
      <c r="V235" s="232"/>
      <c r="W235" s="233"/>
      <c r="X235" s="233"/>
      <c r="Y235" s="207"/>
    </row>
    <row r="236" spans="1:25" ht="12.75">
      <c r="A236" s="38" t="s">
        <v>135</v>
      </c>
      <c r="B236" s="360">
        <v>2488</v>
      </c>
      <c r="C236" s="360">
        <v>2519</v>
      </c>
      <c r="D236" s="343">
        <v>98.8</v>
      </c>
      <c r="E236" s="360">
        <v>28</v>
      </c>
      <c r="F236" s="360">
        <v>17</v>
      </c>
      <c r="G236" s="343">
        <v>164.7</v>
      </c>
      <c r="H236" s="360">
        <v>1830</v>
      </c>
      <c r="I236" s="360">
        <v>1872</v>
      </c>
      <c r="J236" s="343">
        <v>97.8</v>
      </c>
      <c r="K236" s="360">
        <v>630</v>
      </c>
      <c r="L236" s="360">
        <v>630</v>
      </c>
      <c r="M236" s="343">
        <v>100</v>
      </c>
      <c r="N236" s="40"/>
      <c r="O236" s="40"/>
      <c r="P236" s="40"/>
      <c r="Q236" s="40"/>
      <c r="R236" s="392"/>
      <c r="S236" s="392"/>
      <c r="T236" s="392"/>
      <c r="U236" s="392"/>
      <c r="V236" s="232"/>
      <c r="W236" s="233"/>
      <c r="X236" s="233"/>
      <c r="Y236" s="207"/>
    </row>
    <row r="237" spans="1:25" ht="12.75">
      <c r="A237" s="38" t="s">
        <v>136</v>
      </c>
      <c r="B237" s="360">
        <v>8401</v>
      </c>
      <c r="C237" s="360">
        <v>8235</v>
      </c>
      <c r="D237" s="343">
        <v>102</v>
      </c>
      <c r="E237" s="360">
        <v>89</v>
      </c>
      <c r="F237" s="360">
        <v>77</v>
      </c>
      <c r="G237" s="343">
        <v>115.6</v>
      </c>
      <c r="H237" s="360">
        <v>5401</v>
      </c>
      <c r="I237" s="360">
        <v>5315</v>
      </c>
      <c r="J237" s="343">
        <v>101.6</v>
      </c>
      <c r="K237" s="360">
        <v>2911</v>
      </c>
      <c r="L237" s="360">
        <v>2843</v>
      </c>
      <c r="M237" s="343">
        <v>102.4</v>
      </c>
      <c r="N237" s="40"/>
      <c r="O237" s="40"/>
      <c r="P237" s="40"/>
      <c r="Q237" s="40"/>
      <c r="R237" s="392"/>
      <c r="S237" s="395"/>
      <c r="T237" s="392"/>
      <c r="U237" s="392"/>
      <c r="V237" s="232"/>
      <c r="W237" s="233"/>
      <c r="X237" s="233"/>
      <c r="Y237" s="207"/>
    </row>
    <row r="238" spans="1:25" s="150" customFormat="1" ht="12.75">
      <c r="A238" s="38" t="s">
        <v>104</v>
      </c>
      <c r="B238" s="360">
        <v>2470</v>
      </c>
      <c r="C238" s="360">
        <v>1615</v>
      </c>
      <c r="D238" s="343">
        <v>152.9</v>
      </c>
      <c r="E238" s="360">
        <v>704</v>
      </c>
      <c r="F238" s="360">
        <v>158</v>
      </c>
      <c r="G238" s="158" t="s">
        <v>256</v>
      </c>
      <c r="H238" s="360">
        <v>1469</v>
      </c>
      <c r="I238" s="360">
        <v>1204</v>
      </c>
      <c r="J238" s="343">
        <v>122</v>
      </c>
      <c r="K238" s="360">
        <v>297</v>
      </c>
      <c r="L238" s="360">
        <v>253</v>
      </c>
      <c r="M238" s="343">
        <v>117.4</v>
      </c>
      <c r="N238" s="40"/>
      <c r="O238" s="40"/>
      <c r="P238" s="40"/>
      <c r="Q238" s="40"/>
      <c r="R238" s="392"/>
      <c r="S238" s="393"/>
      <c r="T238" s="392"/>
      <c r="U238" s="392"/>
      <c r="V238" s="232"/>
      <c r="W238" s="233"/>
      <c r="X238" s="233"/>
      <c r="Y238" s="208"/>
    </row>
    <row r="239" spans="1:25" s="97" customFormat="1" ht="12.75">
      <c r="A239" s="38" t="s">
        <v>137</v>
      </c>
      <c r="B239" s="360">
        <v>1311</v>
      </c>
      <c r="C239" s="360">
        <v>1174</v>
      </c>
      <c r="D239" s="343">
        <v>111.7</v>
      </c>
      <c r="E239" s="360">
        <v>11</v>
      </c>
      <c r="F239" s="345" t="s">
        <v>85</v>
      </c>
      <c r="G239" s="345" t="s">
        <v>85</v>
      </c>
      <c r="H239" s="360">
        <v>467</v>
      </c>
      <c r="I239" s="360">
        <v>344</v>
      </c>
      <c r="J239" s="343">
        <v>135.8</v>
      </c>
      <c r="K239" s="360">
        <v>833</v>
      </c>
      <c r="L239" s="360">
        <v>830</v>
      </c>
      <c r="M239" s="343">
        <v>100.4</v>
      </c>
      <c r="N239" s="40"/>
      <c r="O239" s="40"/>
      <c r="P239" s="40"/>
      <c r="Q239" s="40"/>
      <c r="R239" s="392"/>
      <c r="S239" s="392"/>
      <c r="T239" s="392"/>
      <c r="U239" s="392"/>
      <c r="V239" s="232"/>
      <c r="W239" s="233"/>
      <c r="X239" s="233"/>
      <c r="Y239" s="216"/>
    </row>
    <row r="240" spans="1:25" ht="12.75">
      <c r="A240" s="38" t="s">
        <v>138</v>
      </c>
      <c r="B240" s="360">
        <v>257</v>
      </c>
      <c r="C240" s="360">
        <v>247</v>
      </c>
      <c r="D240" s="343">
        <v>104</v>
      </c>
      <c r="E240" s="360">
        <v>10</v>
      </c>
      <c r="F240" s="360">
        <v>11</v>
      </c>
      <c r="G240" s="343">
        <v>90.9</v>
      </c>
      <c r="H240" s="360">
        <v>185</v>
      </c>
      <c r="I240" s="360">
        <v>153</v>
      </c>
      <c r="J240" s="343">
        <v>120.9</v>
      </c>
      <c r="K240" s="360">
        <v>62</v>
      </c>
      <c r="L240" s="360">
        <v>83</v>
      </c>
      <c r="M240" s="343">
        <v>74.7</v>
      </c>
      <c r="N240" s="40"/>
      <c r="O240" s="40"/>
      <c r="P240" s="40"/>
      <c r="Q240" s="40"/>
      <c r="R240" s="392"/>
      <c r="S240" s="392"/>
      <c r="T240" s="392"/>
      <c r="U240" s="392"/>
      <c r="V240" s="232"/>
      <c r="W240" s="233"/>
      <c r="X240" s="233"/>
      <c r="Y240" s="207"/>
    </row>
    <row r="241" spans="1:25" ht="12.75">
      <c r="A241" s="38" t="s">
        <v>139</v>
      </c>
      <c r="B241" s="360">
        <v>63653</v>
      </c>
      <c r="C241" s="360">
        <v>61512</v>
      </c>
      <c r="D241" s="343">
        <v>103.5</v>
      </c>
      <c r="E241" s="360">
        <v>1741</v>
      </c>
      <c r="F241" s="360">
        <v>1752</v>
      </c>
      <c r="G241" s="343">
        <v>99.4</v>
      </c>
      <c r="H241" s="360">
        <v>25950</v>
      </c>
      <c r="I241" s="360">
        <v>24933</v>
      </c>
      <c r="J241" s="343">
        <v>104.1</v>
      </c>
      <c r="K241" s="360">
        <v>35962</v>
      </c>
      <c r="L241" s="360">
        <v>34827</v>
      </c>
      <c r="M241" s="343">
        <v>103.3</v>
      </c>
      <c r="N241" s="40"/>
      <c r="O241" s="40"/>
      <c r="P241" s="40"/>
      <c r="Q241" s="40"/>
      <c r="R241" s="392"/>
      <c r="S241" s="392"/>
      <c r="T241" s="392"/>
      <c r="U241" s="392"/>
      <c r="V241" s="232"/>
      <c r="W241" s="233"/>
      <c r="X241" s="233"/>
      <c r="Y241" s="207"/>
    </row>
    <row r="242" spans="1:25" ht="12.75">
      <c r="A242" s="38" t="s">
        <v>140</v>
      </c>
      <c r="B242" s="360">
        <v>87621</v>
      </c>
      <c r="C242" s="360">
        <v>82716</v>
      </c>
      <c r="D242" s="343">
        <v>105.9</v>
      </c>
      <c r="E242" s="360">
        <v>1592</v>
      </c>
      <c r="F242" s="360">
        <v>1548</v>
      </c>
      <c r="G242" s="343">
        <v>102.8</v>
      </c>
      <c r="H242" s="360">
        <v>37212</v>
      </c>
      <c r="I242" s="360">
        <v>31427</v>
      </c>
      <c r="J242" s="343">
        <v>118.4</v>
      </c>
      <c r="K242" s="360">
        <v>48817</v>
      </c>
      <c r="L242" s="360">
        <v>49741</v>
      </c>
      <c r="M242" s="343">
        <v>98.1</v>
      </c>
      <c r="N242" s="40"/>
      <c r="O242" s="40"/>
      <c r="P242" s="40"/>
      <c r="Q242" s="40"/>
      <c r="R242" s="392"/>
      <c r="S242" s="392"/>
      <c r="T242" s="392"/>
      <c r="U242" s="392"/>
      <c r="V242" s="232"/>
      <c r="W242" s="233"/>
      <c r="X242" s="233"/>
      <c r="Y242" s="207"/>
    </row>
    <row r="243" spans="1:25" ht="12.75">
      <c r="A243" s="38" t="s">
        <v>141</v>
      </c>
      <c r="B243" s="360">
        <v>27</v>
      </c>
      <c r="C243" s="360">
        <v>32</v>
      </c>
      <c r="D243" s="343">
        <v>84.4</v>
      </c>
      <c r="E243" s="360">
        <v>18</v>
      </c>
      <c r="F243" s="360">
        <v>17</v>
      </c>
      <c r="G243" s="343">
        <v>105.9</v>
      </c>
      <c r="H243" s="360">
        <v>1</v>
      </c>
      <c r="I243" s="345" t="s">
        <v>85</v>
      </c>
      <c r="J243" s="345" t="s">
        <v>85</v>
      </c>
      <c r="K243" s="360">
        <v>8</v>
      </c>
      <c r="L243" s="360">
        <v>15</v>
      </c>
      <c r="M243" s="343">
        <v>53.3</v>
      </c>
      <c r="N243" s="40"/>
      <c r="O243" s="40"/>
      <c r="P243" s="40"/>
      <c r="Q243" s="40"/>
      <c r="R243" s="392"/>
      <c r="S243" s="392"/>
      <c r="T243" s="392"/>
      <c r="U243" s="392"/>
      <c r="V243" s="232"/>
      <c r="W243" s="233"/>
      <c r="X243" s="233"/>
      <c r="Y243" s="207"/>
    </row>
    <row r="244" spans="1:25" ht="12.75">
      <c r="A244" s="38" t="s">
        <v>142</v>
      </c>
      <c r="B244" s="360">
        <v>11</v>
      </c>
      <c r="C244" s="360">
        <v>16</v>
      </c>
      <c r="D244" s="343">
        <v>68.8</v>
      </c>
      <c r="E244" s="345" t="s">
        <v>85</v>
      </c>
      <c r="F244" s="345" t="s">
        <v>85</v>
      </c>
      <c r="G244" s="345" t="s">
        <v>85</v>
      </c>
      <c r="H244" s="360">
        <v>11</v>
      </c>
      <c r="I244" s="360">
        <v>16</v>
      </c>
      <c r="J244" s="343">
        <v>68.8</v>
      </c>
      <c r="K244" s="345" t="s">
        <v>85</v>
      </c>
      <c r="L244" s="345" t="s">
        <v>85</v>
      </c>
      <c r="M244" s="345" t="s">
        <v>85</v>
      </c>
      <c r="N244" s="40"/>
      <c r="O244" s="40"/>
      <c r="P244" s="40"/>
      <c r="Q244" s="40"/>
      <c r="R244" s="392"/>
      <c r="S244" s="392"/>
      <c r="T244" s="392"/>
      <c r="U244" s="392"/>
      <c r="V244" s="232"/>
      <c r="W244" s="232"/>
      <c r="X244" s="232"/>
      <c r="Y244" s="207"/>
    </row>
    <row r="245" spans="1:25" ht="12.75">
      <c r="A245" s="38" t="s">
        <v>143</v>
      </c>
      <c r="B245" s="360">
        <v>41115</v>
      </c>
      <c r="C245" s="360">
        <v>38386</v>
      </c>
      <c r="D245" s="343">
        <v>107.1</v>
      </c>
      <c r="E245" s="360">
        <v>7520</v>
      </c>
      <c r="F245" s="360">
        <v>6648</v>
      </c>
      <c r="G245" s="343">
        <v>113.1</v>
      </c>
      <c r="H245" s="360">
        <v>21272</v>
      </c>
      <c r="I245" s="360">
        <v>16777</v>
      </c>
      <c r="J245" s="343">
        <v>126.8</v>
      </c>
      <c r="K245" s="360">
        <v>12323</v>
      </c>
      <c r="L245" s="360">
        <v>14961</v>
      </c>
      <c r="M245" s="343">
        <v>82.4</v>
      </c>
      <c r="N245" s="40"/>
      <c r="O245" s="40"/>
      <c r="P245" s="40"/>
      <c r="Q245" s="40"/>
      <c r="R245" s="392"/>
      <c r="S245" s="392"/>
      <c r="T245" s="392"/>
      <c r="U245" s="392"/>
      <c r="V245" s="232"/>
      <c r="W245" s="233"/>
      <c r="X245" s="233"/>
      <c r="Y245" s="207"/>
    </row>
    <row r="246" spans="1:25" s="167" customFormat="1" ht="12.75">
      <c r="A246" s="145" t="s">
        <v>105</v>
      </c>
      <c r="B246" s="360">
        <v>740</v>
      </c>
      <c r="C246" s="360">
        <v>722</v>
      </c>
      <c r="D246" s="343">
        <v>102.5</v>
      </c>
      <c r="E246" s="345" t="s">
        <v>208</v>
      </c>
      <c r="F246" s="345" t="s">
        <v>208</v>
      </c>
      <c r="G246" s="343">
        <v>100</v>
      </c>
      <c r="H246" s="360">
        <v>648</v>
      </c>
      <c r="I246" s="360">
        <v>647</v>
      </c>
      <c r="J246" s="343">
        <v>100.2</v>
      </c>
      <c r="K246" s="360">
        <v>79</v>
      </c>
      <c r="L246" s="360">
        <v>62</v>
      </c>
      <c r="M246" s="343">
        <v>127.4</v>
      </c>
      <c r="N246" s="40"/>
      <c r="O246" s="40"/>
      <c r="P246" s="40"/>
      <c r="Q246" s="40"/>
      <c r="R246" s="392"/>
      <c r="S246" s="393"/>
      <c r="T246" s="392"/>
      <c r="U246" s="392"/>
      <c r="V246" s="232"/>
      <c r="W246" s="233"/>
      <c r="X246" s="233"/>
      <c r="Y246" s="216"/>
    </row>
    <row r="247" spans="1:25" s="150" customFormat="1" ht="12.75">
      <c r="A247" s="38" t="s">
        <v>144</v>
      </c>
      <c r="B247" s="360">
        <v>270</v>
      </c>
      <c r="C247" s="360">
        <v>241</v>
      </c>
      <c r="D247" s="343">
        <v>112</v>
      </c>
      <c r="E247" s="360">
        <v>94</v>
      </c>
      <c r="F247" s="360">
        <v>84</v>
      </c>
      <c r="G247" s="343">
        <v>111.9</v>
      </c>
      <c r="H247" s="360">
        <v>141</v>
      </c>
      <c r="I247" s="360">
        <v>99</v>
      </c>
      <c r="J247" s="343">
        <v>142.4</v>
      </c>
      <c r="K247" s="360">
        <v>35</v>
      </c>
      <c r="L247" s="360">
        <v>58</v>
      </c>
      <c r="M247" s="343">
        <v>60.3</v>
      </c>
      <c r="N247" s="40"/>
      <c r="O247" s="40"/>
      <c r="P247" s="40"/>
      <c r="Q247" s="40"/>
      <c r="R247" s="392"/>
      <c r="S247" s="392"/>
      <c r="T247" s="392"/>
      <c r="U247" s="392"/>
      <c r="V247" s="232"/>
      <c r="W247" s="233"/>
      <c r="X247" s="233"/>
      <c r="Y247" s="208"/>
    </row>
    <row r="248" spans="1:25" ht="12.75">
      <c r="A248" s="41" t="s">
        <v>147</v>
      </c>
      <c r="B248" s="351" t="s">
        <v>85</v>
      </c>
      <c r="C248" s="364">
        <v>4</v>
      </c>
      <c r="D248" s="351" t="s">
        <v>85</v>
      </c>
      <c r="E248" s="351" t="s">
        <v>85</v>
      </c>
      <c r="F248" s="351" t="s">
        <v>85</v>
      </c>
      <c r="G248" s="351" t="s">
        <v>85</v>
      </c>
      <c r="H248" s="351" t="s">
        <v>85</v>
      </c>
      <c r="I248" s="351" t="s">
        <v>85</v>
      </c>
      <c r="J248" s="351" t="s">
        <v>85</v>
      </c>
      <c r="K248" s="351" t="s">
        <v>85</v>
      </c>
      <c r="L248" s="364">
        <v>4</v>
      </c>
      <c r="M248" s="351" t="s">
        <v>85</v>
      </c>
      <c r="N248" s="40"/>
      <c r="O248" s="40"/>
      <c r="P248" s="40"/>
      <c r="Q248" s="40"/>
      <c r="R248" s="392"/>
      <c r="S248" s="392"/>
      <c r="T248" s="392"/>
      <c r="U248" s="392"/>
      <c r="V248" s="232"/>
      <c r="W248" s="233"/>
      <c r="X248" s="233"/>
      <c r="Y248" s="207"/>
    </row>
    <row r="249" spans="1:25" ht="12.75">
      <c r="A249" s="98"/>
      <c r="B249" s="148"/>
      <c r="C249" s="148"/>
      <c r="D249" s="105"/>
      <c r="E249" s="176"/>
      <c r="F249" s="148"/>
      <c r="G249" s="105"/>
      <c r="H249" s="176"/>
      <c r="I249" s="148"/>
      <c r="J249" s="105"/>
      <c r="K249" s="175"/>
      <c r="L249" s="148"/>
      <c r="M249" s="105"/>
      <c r="N249" s="40"/>
      <c r="O249" s="40"/>
      <c r="P249" s="40"/>
      <c r="Q249" s="40"/>
      <c r="R249" s="392"/>
      <c r="S249" s="392"/>
      <c r="T249" s="392"/>
      <c r="U249" s="393"/>
      <c r="V249" s="147"/>
      <c r="W249" s="141"/>
      <c r="X249" s="141"/>
      <c r="Y249" s="207"/>
    </row>
    <row r="250" spans="14:21" ht="12.75">
      <c r="N250" s="40"/>
      <c r="O250" s="40"/>
      <c r="P250" s="40"/>
      <c r="Q250" s="40"/>
      <c r="R250" s="392"/>
      <c r="S250" s="392"/>
      <c r="T250" s="392"/>
      <c r="U250" s="392"/>
    </row>
    <row r="251" spans="1:15" ht="27" customHeight="1">
      <c r="A251" s="454" t="s">
        <v>223</v>
      </c>
      <c r="B251" s="454"/>
      <c r="C251" s="454"/>
      <c r="D251" s="454"/>
      <c r="E251" s="454"/>
      <c r="F251" s="454"/>
      <c r="G251" s="454"/>
      <c r="H251" s="454"/>
      <c r="I251" s="454"/>
      <c r="J251" s="454"/>
      <c r="K251" s="454"/>
      <c r="L251" s="454"/>
      <c r="M251" s="454"/>
      <c r="N251" s="384"/>
      <c r="O251" s="183"/>
    </row>
    <row r="252" spans="1:15" ht="12.7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2" t="s">
        <v>99</v>
      </c>
      <c r="N252" s="310"/>
      <c r="O252" s="396"/>
    </row>
    <row r="253" spans="1:15" ht="14.25" customHeight="1">
      <c r="A253" s="455"/>
      <c r="B253" s="416" t="s">
        <v>107</v>
      </c>
      <c r="C253" s="416"/>
      <c r="D253" s="416"/>
      <c r="E253" s="416" t="s">
        <v>111</v>
      </c>
      <c r="F253" s="416"/>
      <c r="G253" s="417"/>
      <c r="H253" s="417"/>
      <c r="I253" s="417"/>
      <c r="J253" s="417"/>
      <c r="K253" s="417"/>
      <c r="L253" s="417"/>
      <c r="M253" s="418"/>
      <c r="N253" s="375"/>
      <c r="O253" s="183"/>
    </row>
    <row r="254" spans="1:15" ht="36" customHeight="1">
      <c r="A254" s="456"/>
      <c r="B254" s="416"/>
      <c r="C254" s="416"/>
      <c r="D254" s="416"/>
      <c r="E254" s="416" t="s">
        <v>109</v>
      </c>
      <c r="F254" s="416"/>
      <c r="G254" s="416"/>
      <c r="H254" s="416" t="s">
        <v>110</v>
      </c>
      <c r="I254" s="416"/>
      <c r="J254" s="416"/>
      <c r="K254" s="416" t="s">
        <v>112</v>
      </c>
      <c r="L254" s="416"/>
      <c r="M254" s="419"/>
      <c r="N254" s="376"/>
      <c r="O254" s="183"/>
    </row>
    <row r="255" spans="1:15" ht="42.75" customHeight="1">
      <c r="A255" s="457"/>
      <c r="B255" s="253" t="s">
        <v>209</v>
      </c>
      <c r="C255" s="253" t="s">
        <v>108</v>
      </c>
      <c r="D255" s="253" t="s">
        <v>210</v>
      </c>
      <c r="E255" s="253" t="s">
        <v>209</v>
      </c>
      <c r="F255" s="253" t="s">
        <v>108</v>
      </c>
      <c r="G255" s="253" t="s">
        <v>210</v>
      </c>
      <c r="H255" s="253" t="s">
        <v>209</v>
      </c>
      <c r="I255" s="253" t="s">
        <v>108</v>
      </c>
      <c r="J255" s="253" t="s">
        <v>210</v>
      </c>
      <c r="K255" s="253" t="s">
        <v>209</v>
      </c>
      <c r="L255" s="253" t="s">
        <v>108</v>
      </c>
      <c r="M255" s="254" t="s">
        <v>210</v>
      </c>
      <c r="N255" s="376"/>
      <c r="O255" s="183"/>
    </row>
    <row r="256" spans="1:24" ht="12.75">
      <c r="A256" s="36" t="s">
        <v>130</v>
      </c>
      <c r="B256" s="360">
        <v>54010510</v>
      </c>
      <c r="C256" s="360">
        <v>49329906</v>
      </c>
      <c r="D256" s="343">
        <v>109.5</v>
      </c>
      <c r="E256" s="360">
        <v>39918565</v>
      </c>
      <c r="F256" s="360">
        <v>34750046</v>
      </c>
      <c r="G256" s="343">
        <v>114.9</v>
      </c>
      <c r="H256" s="360">
        <v>657530</v>
      </c>
      <c r="I256" s="360">
        <v>631638</v>
      </c>
      <c r="J256" s="343">
        <v>104.1</v>
      </c>
      <c r="K256" s="360">
        <v>13434415</v>
      </c>
      <c r="L256" s="360">
        <v>13948222</v>
      </c>
      <c r="M256" s="343">
        <v>96.3</v>
      </c>
      <c r="N256" s="40"/>
      <c r="O256" s="40"/>
      <c r="P256" s="40"/>
      <c r="Q256" s="40"/>
      <c r="R256" s="392"/>
      <c r="S256" s="392"/>
      <c r="T256" s="392"/>
      <c r="U256" s="392"/>
      <c r="V256" s="232"/>
      <c r="W256" s="233"/>
      <c r="X256" s="233"/>
    </row>
    <row r="257" spans="1:24" s="150" customFormat="1" ht="12.75">
      <c r="A257" s="151" t="s">
        <v>103</v>
      </c>
      <c r="B257" s="360">
        <v>1373872</v>
      </c>
      <c r="C257" s="360">
        <v>1671049</v>
      </c>
      <c r="D257" s="343">
        <v>82.2</v>
      </c>
      <c r="E257" s="360">
        <v>648232</v>
      </c>
      <c r="F257" s="360">
        <v>923201</v>
      </c>
      <c r="G257" s="343">
        <v>70.2</v>
      </c>
      <c r="H257" s="360">
        <v>16962</v>
      </c>
      <c r="I257" s="360">
        <v>25099</v>
      </c>
      <c r="J257" s="343">
        <v>67.6</v>
      </c>
      <c r="K257" s="360">
        <v>708678</v>
      </c>
      <c r="L257" s="360">
        <v>722749</v>
      </c>
      <c r="M257" s="343">
        <v>98.1</v>
      </c>
      <c r="N257" s="40"/>
      <c r="O257" s="40"/>
      <c r="P257" s="40"/>
      <c r="Q257" s="40"/>
      <c r="R257" s="392"/>
      <c r="S257" s="395"/>
      <c r="T257" s="392"/>
      <c r="U257" s="392"/>
      <c r="V257" s="324"/>
      <c r="W257" s="323"/>
      <c r="X257" s="323"/>
    </row>
    <row r="258" spans="1:24" ht="12.75">
      <c r="A258" s="38" t="s">
        <v>131</v>
      </c>
      <c r="B258" s="360">
        <v>9964586</v>
      </c>
      <c r="C258" s="360">
        <v>8932756</v>
      </c>
      <c r="D258" s="343">
        <v>111.6</v>
      </c>
      <c r="E258" s="360">
        <v>8843639</v>
      </c>
      <c r="F258" s="360">
        <v>7808172</v>
      </c>
      <c r="G258" s="343">
        <v>113.3</v>
      </c>
      <c r="H258" s="360">
        <v>9822</v>
      </c>
      <c r="I258" s="360">
        <v>16398</v>
      </c>
      <c r="J258" s="399">
        <v>59.9</v>
      </c>
      <c r="K258" s="360">
        <v>1111125</v>
      </c>
      <c r="L258" s="360">
        <v>1108186</v>
      </c>
      <c r="M258" s="343">
        <v>100.3</v>
      </c>
      <c r="N258" s="40"/>
      <c r="O258" s="40"/>
      <c r="P258" s="40"/>
      <c r="Q258" s="40"/>
      <c r="R258" s="392"/>
      <c r="S258" s="392"/>
      <c r="T258" s="392"/>
      <c r="U258" s="392"/>
      <c r="V258" s="232"/>
      <c r="W258" s="233"/>
      <c r="X258" s="233"/>
    </row>
    <row r="259" spans="1:24" ht="12.75">
      <c r="A259" s="38" t="s">
        <v>132</v>
      </c>
      <c r="B259" s="360">
        <v>1420901</v>
      </c>
      <c r="C259" s="360">
        <v>1479695</v>
      </c>
      <c r="D259" s="343">
        <v>96</v>
      </c>
      <c r="E259" s="360">
        <v>707414</v>
      </c>
      <c r="F259" s="360">
        <v>719222</v>
      </c>
      <c r="G259" s="343">
        <v>98.4</v>
      </c>
      <c r="H259" s="360">
        <v>42657</v>
      </c>
      <c r="I259" s="360">
        <v>11043</v>
      </c>
      <c r="J259" s="158" t="s">
        <v>271</v>
      </c>
      <c r="K259" s="360">
        <v>670830</v>
      </c>
      <c r="L259" s="360">
        <v>749430</v>
      </c>
      <c r="M259" s="343">
        <v>89.5</v>
      </c>
      <c r="N259" s="40"/>
      <c r="O259" s="40"/>
      <c r="P259" s="40"/>
      <c r="Q259" s="40"/>
      <c r="R259" s="392"/>
      <c r="S259" s="392"/>
      <c r="T259" s="393"/>
      <c r="U259" s="392"/>
      <c r="V259" s="392"/>
      <c r="W259" s="233"/>
      <c r="X259" s="233"/>
    </row>
    <row r="260" spans="1:24" s="150" customFormat="1" ht="12.75">
      <c r="A260" s="38" t="s">
        <v>133</v>
      </c>
      <c r="B260" s="360">
        <v>12177914</v>
      </c>
      <c r="C260" s="360">
        <v>8344327</v>
      </c>
      <c r="D260" s="343">
        <v>145.9</v>
      </c>
      <c r="E260" s="360">
        <v>11442298</v>
      </c>
      <c r="F260" s="360">
        <v>7587685</v>
      </c>
      <c r="G260" s="343">
        <v>150.8</v>
      </c>
      <c r="H260" s="360">
        <v>48078</v>
      </c>
      <c r="I260" s="360">
        <v>40038</v>
      </c>
      <c r="J260" s="399">
        <v>120.1</v>
      </c>
      <c r="K260" s="360">
        <v>687538</v>
      </c>
      <c r="L260" s="360">
        <v>716604</v>
      </c>
      <c r="M260" s="343">
        <v>95.9</v>
      </c>
      <c r="N260" s="40"/>
      <c r="O260" s="40"/>
      <c r="P260" s="40"/>
      <c r="Q260" s="40"/>
      <c r="R260" s="392"/>
      <c r="S260" s="392"/>
      <c r="T260" s="392"/>
      <c r="U260" s="392"/>
      <c r="V260" s="232"/>
      <c r="W260" s="233"/>
      <c r="X260" s="233"/>
    </row>
    <row r="261" spans="1:24" ht="12.75">
      <c r="A261" s="38" t="s">
        <v>134</v>
      </c>
      <c r="B261" s="360">
        <v>92399</v>
      </c>
      <c r="C261" s="360">
        <v>116752</v>
      </c>
      <c r="D261" s="343">
        <v>79.1</v>
      </c>
      <c r="E261" s="360">
        <v>55259</v>
      </c>
      <c r="F261" s="360">
        <v>77601</v>
      </c>
      <c r="G261" s="343">
        <v>71.2</v>
      </c>
      <c r="H261" s="360">
        <v>4951</v>
      </c>
      <c r="I261" s="360">
        <v>5019</v>
      </c>
      <c r="J261" s="343">
        <v>98.6</v>
      </c>
      <c r="K261" s="360">
        <v>32189</v>
      </c>
      <c r="L261" s="360">
        <v>34132</v>
      </c>
      <c r="M261" s="343">
        <v>94.3</v>
      </c>
      <c r="N261" s="40"/>
      <c r="O261" s="40"/>
      <c r="P261" s="40"/>
      <c r="Q261" s="40"/>
      <c r="R261" s="392"/>
      <c r="S261" s="392"/>
      <c r="T261" s="392"/>
      <c r="U261" s="392"/>
      <c r="V261" s="232"/>
      <c r="W261" s="233"/>
      <c r="X261" s="233"/>
    </row>
    <row r="262" spans="1:24" ht="12.75">
      <c r="A262" s="38" t="s">
        <v>135</v>
      </c>
      <c r="B262" s="360">
        <v>1527577</v>
      </c>
      <c r="C262" s="360">
        <v>1597265</v>
      </c>
      <c r="D262" s="343">
        <v>95.6</v>
      </c>
      <c r="E262" s="360">
        <v>1079144</v>
      </c>
      <c r="F262" s="360">
        <v>1126281</v>
      </c>
      <c r="G262" s="343">
        <v>95.8</v>
      </c>
      <c r="H262" s="360">
        <v>33348</v>
      </c>
      <c r="I262" s="360">
        <v>37659</v>
      </c>
      <c r="J262" s="343">
        <v>88.6</v>
      </c>
      <c r="K262" s="360">
        <v>415085</v>
      </c>
      <c r="L262" s="360">
        <v>433325</v>
      </c>
      <c r="M262" s="343">
        <v>95.8</v>
      </c>
      <c r="N262" s="40"/>
      <c r="O262" s="40"/>
      <c r="P262" s="40"/>
      <c r="Q262" s="40"/>
      <c r="R262" s="392"/>
      <c r="S262" s="392"/>
      <c r="T262" s="392"/>
      <c r="U262" s="392"/>
      <c r="V262" s="232"/>
      <c r="W262" s="233"/>
      <c r="X262" s="233"/>
    </row>
    <row r="263" spans="1:24" ht="12.75">
      <c r="A263" s="38" t="s">
        <v>136</v>
      </c>
      <c r="B263" s="360">
        <v>2193470</v>
      </c>
      <c r="C263" s="360">
        <v>2065729</v>
      </c>
      <c r="D263" s="343">
        <v>106.2</v>
      </c>
      <c r="E263" s="360">
        <v>1273669</v>
      </c>
      <c r="F263" s="360">
        <v>1173093</v>
      </c>
      <c r="G263" s="343">
        <v>108.6</v>
      </c>
      <c r="H263" s="360">
        <v>66705</v>
      </c>
      <c r="I263" s="360">
        <v>57225</v>
      </c>
      <c r="J263" s="343">
        <v>116.6</v>
      </c>
      <c r="K263" s="360">
        <v>853096</v>
      </c>
      <c r="L263" s="360">
        <v>835411</v>
      </c>
      <c r="M263" s="343">
        <v>102.1</v>
      </c>
      <c r="N263" s="40"/>
      <c r="O263" s="40"/>
      <c r="P263" s="40"/>
      <c r="Q263" s="40"/>
      <c r="R263" s="392"/>
      <c r="S263" s="395"/>
      <c r="T263" s="392"/>
      <c r="U263" s="392"/>
      <c r="V263" s="232"/>
      <c r="W263" s="233"/>
      <c r="X263" s="233"/>
    </row>
    <row r="264" spans="1:24" s="150" customFormat="1" ht="12.75">
      <c r="A264" s="38" t="s">
        <v>104</v>
      </c>
      <c r="B264" s="360">
        <v>2289534</v>
      </c>
      <c r="C264" s="360">
        <v>2410726</v>
      </c>
      <c r="D264" s="343">
        <v>95</v>
      </c>
      <c r="E264" s="360">
        <v>1451278</v>
      </c>
      <c r="F264" s="360">
        <v>1548724</v>
      </c>
      <c r="G264" s="343">
        <v>93.7</v>
      </c>
      <c r="H264" s="360">
        <v>56274</v>
      </c>
      <c r="I264" s="360">
        <v>80663</v>
      </c>
      <c r="J264" s="343">
        <v>69.8</v>
      </c>
      <c r="K264" s="360">
        <v>781982</v>
      </c>
      <c r="L264" s="360">
        <v>781339</v>
      </c>
      <c r="M264" s="343">
        <v>100.1</v>
      </c>
      <c r="N264" s="40"/>
      <c r="O264" s="40"/>
      <c r="P264" s="40"/>
      <c r="Q264" s="40"/>
      <c r="R264" s="392"/>
      <c r="S264" s="392"/>
      <c r="T264" s="392"/>
      <c r="U264" s="392"/>
      <c r="V264" s="232"/>
      <c r="W264" s="233"/>
      <c r="X264" s="233"/>
    </row>
    <row r="265" spans="1:24" s="97" customFormat="1" ht="12.75">
      <c r="A265" s="38" t="s">
        <v>137</v>
      </c>
      <c r="B265" s="360">
        <v>3655977</v>
      </c>
      <c r="C265" s="360">
        <v>3625881</v>
      </c>
      <c r="D265" s="343">
        <v>100.8</v>
      </c>
      <c r="E265" s="360">
        <v>3177152</v>
      </c>
      <c r="F265" s="360">
        <v>3168693</v>
      </c>
      <c r="G265" s="343">
        <v>100.3</v>
      </c>
      <c r="H265" s="360">
        <v>140541</v>
      </c>
      <c r="I265" s="360">
        <v>104599</v>
      </c>
      <c r="J265" s="343">
        <v>134.4</v>
      </c>
      <c r="K265" s="360">
        <v>338284</v>
      </c>
      <c r="L265" s="360">
        <v>352589</v>
      </c>
      <c r="M265" s="343">
        <v>95.9</v>
      </c>
      <c r="N265" s="40"/>
      <c r="O265" s="40"/>
      <c r="P265" s="40"/>
      <c r="Q265" s="40"/>
      <c r="R265" s="392"/>
      <c r="S265" s="392"/>
      <c r="T265" s="392"/>
      <c r="U265" s="392"/>
      <c r="V265" s="232"/>
      <c r="W265" s="233"/>
      <c r="X265" s="233"/>
    </row>
    <row r="266" spans="1:24" ht="12.75">
      <c r="A266" s="38" t="s">
        <v>138</v>
      </c>
      <c r="B266" s="360">
        <v>4722641</v>
      </c>
      <c r="C266" s="360">
        <v>4848771</v>
      </c>
      <c r="D266" s="343">
        <v>97.4</v>
      </c>
      <c r="E266" s="360">
        <v>2252787</v>
      </c>
      <c r="F266" s="360">
        <v>2012258</v>
      </c>
      <c r="G266" s="343">
        <v>112</v>
      </c>
      <c r="H266" s="360">
        <v>26190</v>
      </c>
      <c r="I266" s="360">
        <v>26512</v>
      </c>
      <c r="J266" s="343">
        <v>98.8</v>
      </c>
      <c r="K266" s="360">
        <v>2443664</v>
      </c>
      <c r="L266" s="360">
        <v>2810001</v>
      </c>
      <c r="M266" s="343">
        <v>87</v>
      </c>
      <c r="N266" s="40"/>
      <c r="O266" s="40"/>
      <c r="P266" s="40"/>
      <c r="Q266" s="40"/>
      <c r="R266" s="392"/>
      <c r="S266" s="392"/>
      <c r="T266" s="392"/>
      <c r="U266" s="392"/>
      <c r="V266" s="232"/>
      <c r="W266" s="233"/>
      <c r="X266" s="233"/>
    </row>
    <row r="267" spans="1:24" ht="12.75">
      <c r="A267" s="38" t="s">
        <v>139</v>
      </c>
      <c r="B267" s="360">
        <v>122924</v>
      </c>
      <c r="C267" s="360">
        <v>122706</v>
      </c>
      <c r="D267" s="343">
        <v>100.2</v>
      </c>
      <c r="E267" s="345" t="s">
        <v>85</v>
      </c>
      <c r="F267" s="345" t="s">
        <v>85</v>
      </c>
      <c r="G267" s="345" t="s">
        <v>85</v>
      </c>
      <c r="H267" s="360">
        <v>5446</v>
      </c>
      <c r="I267" s="360">
        <v>6462</v>
      </c>
      <c r="J267" s="343">
        <v>84.3</v>
      </c>
      <c r="K267" s="360">
        <v>117478</v>
      </c>
      <c r="L267" s="360">
        <v>116244</v>
      </c>
      <c r="M267" s="343">
        <v>101.1</v>
      </c>
      <c r="N267" s="40"/>
      <c r="O267" s="40"/>
      <c r="P267" s="40"/>
      <c r="Q267" s="40"/>
      <c r="R267" s="392"/>
      <c r="S267" s="392"/>
      <c r="T267" s="392"/>
      <c r="U267" s="392"/>
      <c r="V267" s="232"/>
      <c r="W267" s="233"/>
      <c r="X267" s="233"/>
    </row>
    <row r="268" spans="1:24" ht="12.75">
      <c r="A268" s="38" t="s">
        <v>140</v>
      </c>
      <c r="B268" s="360">
        <v>464006</v>
      </c>
      <c r="C268" s="360">
        <v>579335</v>
      </c>
      <c r="D268" s="343">
        <v>80.1</v>
      </c>
      <c r="E268" s="360">
        <v>443413</v>
      </c>
      <c r="F268" s="360">
        <v>556941</v>
      </c>
      <c r="G268" s="343">
        <v>79.6</v>
      </c>
      <c r="H268" s="360">
        <v>3064</v>
      </c>
      <c r="I268" s="360">
        <v>2399</v>
      </c>
      <c r="J268" s="343">
        <v>127.7</v>
      </c>
      <c r="K268" s="360">
        <v>17529</v>
      </c>
      <c r="L268" s="360">
        <v>19995</v>
      </c>
      <c r="M268" s="343">
        <v>87.7</v>
      </c>
      <c r="N268" s="40"/>
      <c r="O268" s="40"/>
      <c r="P268" s="40"/>
      <c r="Q268" s="40"/>
      <c r="R268" s="392"/>
      <c r="S268" s="392"/>
      <c r="T268" s="392"/>
      <c r="U268" s="392"/>
      <c r="V268" s="232"/>
      <c r="W268" s="233"/>
      <c r="X268" s="233"/>
    </row>
    <row r="269" spans="1:24" ht="12.75">
      <c r="A269" s="38" t="s">
        <v>141</v>
      </c>
      <c r="B269" s="360">
        <v>1463832</v>
      </c>
      <c r="C269" s="360">
        <v>1378919</v>
      </c>
      <c r="D269" s="343">
        <v>106.2</v>
      </c>
      <c r="E269" s="360">
        <v>842054</v>
      </c>
      <c r="F269" s="360">
        <v>758042</v>
      </c>
      <c r="G269" s="343">
        <v>111.1</v>
      </c>
      <c r="H269" s="360">
        <v>32983</v>
      </c>
      <c r="I269" s="360">
        <v>33371</v>
      </c>
      <c r="J269" s="343">
        <v>98.8</v>
      </c>
      <c r="K269" s="360">
        <v>588795</v>
      </c>
      <c r="L269" s="360">
        <v>587506</v>
      </c>
      <c r="M269" s="343">
        <v>100.2</v>
      </c>
      <c r="N269" s="40"/>
      <c r="O269" s="40"/>
      <c r="P269" s="40"/>
      <c r="Q269" s="40"/>
      <c r="R269" s="392"/>
      <c r="S269" s="392"/>
      <c r="T269" s="392"/>
      <c r="U269" s="392"/>
      <c r="V269" s="232"/>
      <c r="W269" s="233"/>
      <c r="X269" s="233"/>
    </row>
    <row r="270" spans="1:24" ht="12.75">
      <c r="A270" s="38" t="s">
        <v>142</v>
      </c>
      <c r="B270" s="360">
        <v>5272688</v>
      </c>
      <c r="C270" s="360">
        <v>4901278</v>
      </c>
      <c r="D270" s="343">
        <v>107.6</v>
      </c>
      <c r="E270" s="360">
        <v>2793163</v>
      </c>
      <c r="F270" s="360">
        <v>2434321</v>
      </c>
      <c r="G270" s="343">
        <v>114.7</v>
      </c>
      <c r="H270" s="360">
        <v>16159</v>
      </c>
      <c r="I270" s="360">
        <v>27638</v>
      </c>
      <c r="J270" s="343">
        <v>58.5</v>
      </c>
      <c r="K270" s="360">
        <v>2463366</v>
      </c>
      <c r="L270" s="360">
        <v>2439319</v>
      </c>
      <c r="M270" s="343">
        <v>101</v>
      </c>
      <c r="N270" s="40"/>
      <c r="O270" s="40"/>
      <c r="P270" s="40"/>
      <c r="Q270" s="40"/>
      <c r="R270" s="392"/>
      <c r="S270" s="392"/>
      <c r="T270" s="392"/>
      <c r="U270" s="392"/>
      <c r="V270" s="232"/>
      <c r="W270" s="233"/>
      <c r="X270" s="233"/>
    </row>
    <row r="271" spans="1:24" ht="12.75">
      <c r="A271" s="38" t="s">
        <v>143</v>
      </c>
      <c r="B271" s="360">
        <v>2245461</v>
      </c>
      <c r="C271" s="360">
        <v>1989089</v>
      </c>
      <c r="D271" s="343">
        <v>112.9</v>
      </c>
      <c r="E271" s="360">
        <v>757284</v>
      </c>
      <c r="F271" s="360">
        <v>540968</v>
      </c>
      <c r="G271" s="343">
        <v>140</v>
      </c>
      <c r="H271" s="360">
        <v>136901</v>
      </c>
      <c r="I271" s="360">
        <v>138767</v>
      </c>
      <c r="J271" s="343">
        <v>98.7</v>
      </c>
      <c r="K271" s="360">
        <v>1351276</v>
      </c>
      <c r="L271" s="360">
        <v>1309354</v>
      </c>
      <c r="M271" s="343">
        <v>103.2</v>
      </c>
      <c r="N271" s="40"/>
      <c r="O271" s="40"/>
      <c r="P271" s="40"/>
      <c r="Q271" s="40"/>
      <c r="R271" s="392"/>
      <c r="S271" s="392"/>
      <c r="T271" s="392"/>
      <c r="U271" s="392"/>
      <c r="V271" s="232"/>
      <c r="W271" s="233"/>
      <c r="X271" s="233"/>
    </row>
    <row r="272" spans="1:24" s="167" customFormat="1" ht="12.75">
      <c r="A272" s="145" t="s">
        <v>105</v>
      </c>
      <c r="B272" s="360">
        <v>90737</v>
      </c>
      <c r="C272" s="360">
        <v>107170</v>
      </c>
      <c r="D272" s="343">
        <v>84.7</v>
      </c>
      <c r="E272" s="360">
        <v>56353</v>
      </c>
      <c r="F272" s="360">
        <v>57254</v>
      </c>
      <c r="G272" s="343">
        <v>98.4</v>
      </c>
      <c r="H272" s="360">
        <v>4959</v>
      </c>
      <c r="I272" s="360">
        <v>7743</v>
      </c>
      <c r="J272" s="343">
        <v>64</v>
      </c>
      <c r="K272" s="360">
        <v>29425</v>
      </c>
      <c r="L272" s="360">
        <v>42173</v>
      </c>
      <c r="M272" s="343">
        <v>69.8</v>
      </c>
      <c r="N272" s="40"/>
      <c r="O272" s="40"/>
      <c r="P272" s="40"/>
      <c r="Q272" s="40"/>
      <c r="R272" s="392"/>
      <c r="S272" s="392"/>
      <c r="T272" s="392"/>
      <c r="U272" s="392"/>
      <c r="V272" s="232"/>
      <c r="W272" s="233"/>
      <c r="X272" s="233"/>
    </row>
    <row r="273" spans="1:24" s="150" customFormat="1" ht="12.75">
      <c r="A273" s="38" t="s">
        <v>144</v>
      </c>
      <c r="B273" s="360">
        <v>4039822</v>
      </c>
      <c r="C273" s="360">
        <v>4306690</v>
      </c>
      <c r="D273" s="343">
        <v>93.8</v>
      </c>
      <c r="E273" s="360">
        <v>3450964</v>
      </c>
      <c r="F273" s="360">
        <v>3660910</v>
      </c>
      <c r="G273" s="343">
        <v>94.3</v>
      </c>
      <c r="H273" s="360">
        <v>9438</v>
      </c>
      <c r="I273" s="360">
        <v>7865</v>
      </c>
      <c r="J273" s="343">
        <v>120</v>
      </c>
      <c r="K273" s="360">
        <v>579420</v>
      </c>
      <c r="L273" s="360">
        <v>637915</v>
      </c>
      <c r="M273" s="343">
        <v>90.8</v>
      </c>
      <c r="N273" s="40"/>
      <c r="O273" s="40"/>
      <c r="P273" s="40"/>
      <c r="Q273" s="40"/>
      <c r="R273" s="392"/>
      <c r="S273" s="392"/>
      <c r="T273" s="392"/>
      <c r="U273" s="392"/>
      <c r="V273" s="232"/>
      <c r="W273" s="233"/>
      <c r="X273" s="233"/>
    </row>
    <row r="274" spans="1:24" ht="12.75">
      <c r="A274" s="38" t="s">
        <v>145</v>
      </c>
      <c r="B274" s="360">
        <v>466</v>
      </c>
      <c r="C274" s="360">
        <v>1608</v>
      </c>
      <c r="D274" s="343">
        <v>29</v>
      </c>
      <c r="E274" s="345" t="s">
        <v>85</v>
      </c>
      <c r="F274" s="345" t="s">
        <v>85</v>
      </c>
      <c r="G274" s="345" t="s">
        <v>85</v>
      </c>
      <c r="H274" s="345" t="s">
        <v>85</v>
      </c>
      <c r="I274" s="345" t="s">
        <v>85</v>
      </c>
      <c r="J274" s="345" t="s">
        <v>85</v>
      </c>
      <c r="K274" s="360">
        <v>466</v>
      </c>
      <c r="L274" s="360">
        <v>1608</v>
      </c>
      <c r="M274" s="343">
        <v>29</v>
      </c>
      <c r="N274" s="40"/>
      <c r="O274" s="40"/>
      <c r="P274" s="40"/>
      <c r="Q274" s="40"/>
      <c r="R274" s="392"/>
      <c r="S274" s="392"/>
      <c r="T274" s="392"/>
      <c r="U274" s="392"/>
      <c r="V274" s="232"/>
      <c r="W274" s="233"/>
      <c r="X274" s="233"/>
    </row>
    <row r="275" spans="1:24" ht="12.75">
      <c r="A275" s="38" t="s">
        <v>146</v>
      </c>
      <c r="B275" s="360">
        <v>8824</v>
      </c>
      <c r="C275" s="360">
        <v>9297</v>
      </c>
      <c r="D275" s="343">
        <v>94.9</v>
      </c>
      <c r="E275" s="360">
        <v>31</v>
      </c>
      <c r="F275" s="360">
        <v>31</v>
      </c>
      <c r="G275" s="343">
        <v>100</v>
      </c>
      <c r="H275" s="345" t="s">
        <v>85</v>
      </c>
      <c r="I275" s="345" t="s">
        <v>85</v>
      </c>
      <c r="J275" s="345" t="s">
        <v>85</v>
      </c>
      <c r="K275" s="360">
        <v>8793</v>
      </c>
      <c r="L275" s="360">
        <v>9266</v>
      </c>
      <c r="M275" s="343">
        <v>94.9</v>
      </c>
      <c r="N275" s="40"/>
      <c r="O275" s="40"/>
      <c r="P275" s="40"/>
      <c r="Q275" s="40"/>
      <c r="R275" s="392"/>
      <c r="S275" s="392"/>
      <c r="T275" s="392"/>
      <c r="U275" s="392"/>
      <c r="V275" s="232"/>
      <c r="W275" s="233"/>
      <c r="X275" s="233"/>
    </row>
    <row r="276" spans="1:24" ht="12.75">
      <c r="A276" s="41" t="s">
        <v>147</v>
      </c>
      <c r="B276" s="360">
        <v>882879</v>
      </c>
      <c r="C276" s="360">
        <v>840863</v>
      </c>
      <c r="D276" s="343">
        <v>105</v>
      </c>
      <c r="E276" s="360">
        <v>644431</v>
      </c>
      <c r="F276" s="360">
        <v>596649</v>
      </c>
      <c r="G276" s="343">
        <v>108</v>
      </c>
      <c r="H276" s="360">
        <v>3052</v>
      </c>
      <c r="I276" s="360">
        <v>3138</v>
      </c>
      <c r="J276" s="343">
        <v>97.3</v>
      </c>
      <c r="K276" s="360">
        <v>235396</v>
      </c>
      <c r="L276" s="360">
        <v>241076</v>
      </c>
      <c r="M276" s="343">
        <v>97.6</v>
      </c>
      <c r="N276" s="40"/>
      <c r="O276" s="40"/>
      <c r="P276" s="40"/>
      <c r="Q276" s="40"/>
      <c r="R276" s="392"/>
      <c r="S276" s="392"/>
      <c r="T276" s="392"/>
      <c r="U276" s="392"/>
      <c r="V276" s="232"/>
      <c r="W276" s="233"/>
      <c r="X276" s="233"/>
    </row>
    <row r="277" spans="1:15" ht="12.75">
      <c r="A277" s="179"/>
      <c r="B277" s="179"/>
      <c r="C277" s="179"/>
      <c r="D277" s="179"/>
      <c r="E277" s="290"/>
      <c r="F277" s="290"/>
      <c r="G277" s="179"/>
      <c r="H277" s="290"/>
      <c r="I277" s="290"/>
      <c r="J277" s="179"/>
      <c r="K277" s="290"/>
      <c r="L277" s="290"/>
      <c r="M277" s="179"/>
      <c r="N277" s="75"/>
      <c r="O277" s="183"/>
    </row>
    <row r="278" spans="5:12" ht="12.75">
      <c r="E278"/>
      <c r="F278"/>
      <c r="H278"/>
      <c r="I278"/>
      <c r="K278"/>
      <c r="L278"/>
    </row>
    <row r="279" spans="1:12" ht="12.75">
      <c r="A279" s="213"/>
      <c r="B279" s="190"/>
      <c r="C279" s="190"/>
      <c r="D279" s="190"/>
      <c r="E279"/>
      <c r="F279"/>
      <c r="G279" s="190"/>
      <c r="H279" s="190"/>
      <c r="I279" s="190"/>
      <c r="J279" s="190"/>
      <c r="K279"/>
      <c r="L279"/>
    </row>
    <row r="280" spans="1:12" ht="12.75">
      <c r="A280" s="213"/>
      <c r="B280" s="190"/>
      <c r="C280" s="190"/>
      <c r="D280" s="190"/>
      <c r="E280" s="190"/>
      <c r="F280" s="213"/>
      <c r="G280" s="190"/>
      <c r="H280" s="190"/>
      <c r="I280" s="190"/>
      <c r="J280" s="190"/>
      <c r="K280" s="190"/>
      <c r="L280" s="214"/>
    </row>
  </sheetData>
  <sheetProtection/>
  <mergeCells count="91">
    <mergeCell ref="O86:S86"/>
    <mergeCell ref="B87:S87"/>
    <mergeCell ref="K88:S88"/>
    <mergeCell ref="P89:P90"/>
    <mergeCell ref="Q89:R89"/>
    <mergeCell ref="S89:S90"/>
    <mergeCell ref="K89:L89"/>
    <mergeCell ref="N89:O89"/>
    <mergeCell ref="A57:S57"/>
    <mergeCell ref="K59:S59"/>
    <mergeCell ref="K60:S60"/>
    <mergeCell ref="P61:P62"/>
    <mergeCell ref="Q61:R61"/>
    <mergeCell ref="S61:S62"/>
    <mergeCell ref="E61:F61"/>
    <mergeCell ref="G61:G62"/>
    <mergeCell ref="H61:I61"/>
    <mergeCell ref="N61:O61"/>
    <mergeCell ref="A1:M1"/>
    <mergeCell ref="A2:M2"/>
    <mergeCell ref="A4:A6"/>
    <mergeCell ref="B4:D5"/>
    <mergeCell ref="E4:M4"/>
    <mergeCell ref="E5:G5"/>
    <mergeCell ref="H5:J5"/>
    <mergeCell ref="K5:M5"/>
    <mergeCell ref="A29:M29"/>
    <mergeCell ref="A31:A33"/>
    <mergeCell ref="B31:D32"/>
    <mergeCell ref="E31:M31"/>
    <mergeCell ref="E32:G32"/>
    <mergeCell ref="H32:J32"/>
    <mergeCell ref="K32:M32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0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workbookViewId="0" topLeftCell="A1">
      <selection activeCell="A1" sqref="A1:E1"/>
    </sheetView>
  </sheetViews>
  <sheetFormatPr defaultColWidth="9.00390625" defaultRowHeight="12.75"/>
  <cols>
    <col min="1" max="1" width="23.125" style="106" customWidth="1"/>
    <col min="2" max="4" width="28.375" style="106" customWidth="1"/>
    <col min="5" max="5" width="28.375" style="111" customWidth="1"/>
    <col min="6" max="16384" width="9.125" style="106" customWidth="1"/>
  </cols>
  <sheetData>
    <row r="1" spans="1:5" ht="32.25" customHeight="1">
      <c r="A1" s="485" t="s">
        <v>187</v>
      </c>
      <c r="B1" s="485"/>
      <c r="C1" s="485"/>
      <c r="D1" s="485"/>
      <c r="E1" s="485"/>
    </row>
    <row r="2" spans="1:5" ht="12.75">
      <c r="A2" s="107"/>
      <c r="B2" s="108"/>
      <c r="C2" s="108"/>
      <c r="D2" s="108"/>
      <c r="E2" s="109" t="s">
        <v>102</v>
      </c>
    </row>
    <row r="3" spans="1:5" ht="36" customHeight="1">
      <c r="A3" s="110"/>
      <c r="B3" s="332" t="s">
        <v>107</v>
      </c>
      <c r="C3" s="246" t="s">
        <v>159</v>
      </c>
      <c r="D3" s="246" t="s">
        <v>160</v>
      </c>
      <c r="E3" s="247" t="s">
        <v>161</v>
      </c>
    </row>
    <row r="4" spans="1:7" ht="12.75">
      <c r="A4" s="36" t="s">
        <v>130</v>
      </c>
      <c r="B4" s="369">
        <v>2105</v>
      </c>
      <c r="C4" s="369">
        <v>4659</v>
      </c>
      <c r="D4" s="369">
        <v>1606</v>
      </c>
      <c r="E4" s="369">
        <v>2167</v>
      </c>
      <c r="G4" s="144"/>
    </row>
    <row r="5" spans="1:7" ht="12.75">
      <c r="A5" s="145" t="s">
        <v>103</v>
      </c>
      <c r="B5" s="370">
        <v>1645</v>
      </c>
      <c r="C5" s="370">
        <v>3255</v>
      </c>
      <c r="D5" s="370">
        <v>1271</v>
      </c>
      <c r="E5" s="370">
        <v>2054</v>
      </c>
      <c r="G5" s="144"/>
    </row>
    <row r="6" spans="1:7" ht="12.75">
      <c r="A6" s="38" t="s">
        <v>131</v>
      </c>
      <c r="B6" s="370">
        <v>2898</v>
      </c>
      <c r="C6" s="370">
        <v>5211</v>
      </c>
      <c r="D6" s="370">
        <v>2868</v>
      </c>
      <c r="E6" s="370">
        <v>2622</v>
      </c>
      <c r="G6" s="144"/>
    </row>
    <row r="7" spans="1:7" ht="12.75">
      <c r="A7" s="38" t="s">
        <v>132</v>
      </c>
      <c r="B7" s="370">
        <v>1686</v>
      </c>
      <c r="C7" s="370">
        <v>4953</v>
      </c>
      <c r="D7" s="370">
        <v>1050</v>
      </c>
      <c r="E7" s="370">
        <v>1917</v>
      </c>
      <c r="G7" s="144"/>
    </row>
    <row r="8" spans="1:7" ht="12.75">
      <c r="A8" s="38" t="s">
        <v>133</v>
      </c>
      <c r="B8" s="370">
        <v>2438</v>
      </c>
      <c r="C8" s="370">
        <v>4626</v>
      </c>
      <c r="D8" s="370">
        <v>2514</v>
      </c>
      <c r="E8" s="370">
        <v>2331</v>
      </c>
      <c r="G8" s="144"/>
    </row>
    <row r="9" spans="1:7" ht="12.75">
      <c r="A9" s="38" t="s">
        <v>134</v>
      </c>
      <c r="B9" s="370">
        <v>1255</v>
      </c>
      <c r="C9" s="370">
        <v>4851</v>
      </c>
      <c r="D9" s="370">
        <v>908</v>
      </c>
      <c r="E9" s="370">
        <v>1323</v>
      </c>
      <c r="G9" s="144"/>
    </row>
    <row r="10" spans="1:7" ht="12.75">
      <c r="A10" s="38" t="s">
        <v>135</v>
      </c>
      <c r="B10" s="370">
        <v>1426</v>
      </c>
      <c r="C10" s="370">
        <v>1176</v>
      </c>
      <c r="D10" s="370">
        <v>905</v>
      </c>
      <c r="E10" s="370">
        <v>1876</v>
      </c>
      <c r="G10" s="144"/>
    </row>
    <row r="11" spans="1:7" ht="12.75">
      <c r="A11" s="38" t="s">
        <v>136</v>
      </c>
      <c r="B11" s="370">
        <v>2236</v>
      </c>
      <c r="C11" s="370">
        <v>3371</v>
      </c>
      <c r="D11" s="370">
        <v>1898</v>
      </c>
      <c r="E11" s="370">
        <v>2351</v>
      </c>
      <c r="G11" s="144"/>
    </row>
    <row r="12" spans="1:7" ht="12.75">
      <c r="A12" s="38" t="s">
        <v>104</v>
      </c>
      <c r="B12" s="370">
        <v>2489</v>
      </c>
      <c r="C12" s="370">
        <v>4799</v>
      </c>
      <c r="D12" s="370">
        <v>2246</v>
      </c>
      <c r="E12" s="370">
        <v>2485</v>
      </c>
      <c r="G12" s="144"/>
    </row>
    <row r="13" spans="1:7" ht="12.75">
      <c r="A13" s="38" t="s">
        <v>137</v>
      </c>
      <c r="B13" s="370">
        <v>2002</v>
      </c>
      <c r="C13" s="370">
        <v>2600</v>
      </c>
      <c r="D13" s="370">
        <v>1868</v>
      </c>
      <c r="E13" s="370">
        <v>2149</v>
      </c>
      <c r="G13" s="144"/>
    </row>
    <row r="14" spans="1:7" ht="12.75">
      <c r="A14" s="38" t="s">
        <v>138</v>
      </c>
      <c r="B14" s="370">
        <v>2568</v>
      </c>
      <c r="C14" s="370">
        <v>5492</v>
      </c>
      <c r="D14" s="370">
        <v>2068</v>
      </c>
      <c r="E14" s="370">
        <v>2396</v>
      </c>
      <c r="G14" s="144"/>
    </row>
    <row r="15" spans="1:7" ht="12.75">
      <c r="A15" s="38" t="s">
        <v>139</v>
      </c>
      <c r="B15" s="370">
        <v>1091</v>
      </c>
      <c r="C15" s="370">
        <v>8021</v>
      </c>
      <c r="D15" s="370">
        <v>1069</v>
      </c>
      <c r="E15" s="370">
        <v>1017</v>
      </c>
      <c r="G15" s="144"/>
    </row>
    <row r="16" spans="1:7" ht="12.75">
      <c r="A16" s="38" t="s">
        <v>141</v>
      </c>
      <c r="B16" s="370">
        <v>2518</v>
      </c>
      <c r="C16" s="370">
        <v>5208</v>
      </c>
      <c r="D16" s="370">
        <v>2072</v>
      </c>
      <c r="E16" s="370">
        <v>2326</v>
      </c>
      <c r="G16" s="144"/>
    </row>
    <row r="17" spans="1:7" ht="14.25" customHeight="1">
      <c r="A17" s="38" t="s">
        <v>142</v>
      </c>
      <c r="B17" s="370">
        <v>2901</v>
      </c>
      <c r="C17" s="370">
        <v>5160</v>
      </c>
      <c r="D17" s="370">
        <v>2480</v>
      </c>
      <c r="E17" s="370">
        <v>2631</v>
      </c>
      <c r="G17" s="144"/>
    </row>
    <row r="18" spans="1:7" ht="12.75">
      <c r="A18" s="38" t="s">
        <v>143</v>
      </c>
      <c r="B18" s="370">
        <v>2150</v>
      </c>
      <c r="C18" s="370">
        <v>4423</v>
      </c>
      <c r="D18" s="370">
        <v>1647</v>
      </c>
      <c r="E18" s="370">
        <v>2094</v>
      </c>
      <c r="G18" s="144"/>
    </row>
    <row r="19" spans="1:7" ht="12.75">
      <c r="A19" s="145" t="s">
        <v>105</v>
      </c>
      <c r="B19" s="370">
        <v>1613</v>
      </c>
      <c r="C19" s="370">
        <v>664</v>
      </c>
      <c r="D19" s="370">
        <v>1574</v>
      </c>
      <c r="E19" s="370">
        <v>1714</v>
      </c>
      <c r="G19" s="144"/>
    </row>
    <row r="20" spans="1:7" ht="12.75">
      <c r="A20" s="38" t="s">
        <v>144</v>
      </c>
      <c r="B20" s="370">
        <v>2021</v>
      </c>
      <c r="C20" s="370">
        <v>5718</v>
      </c>
      <c r="D20" s="370">
        <v>1533</v>
      </c>
      <c r="E20" s="370">
        <v>2240</v>
      </c>
      <c r="G20" s="144"/>
    </row>
    <row r="21" spans="1:7" ht="12.75">
      <c r="A21" s="38" t="s">
        <v>145</v>
      </c>
      <c r="B21" s="370">
        <v>2268</v>
      </c>
      <c r="C21" s="333" t="s">
        <v>85</v>
      </c>
      <c r="D21" s="333" t="s">
        <v>85</v>
      </c>
      <c r="E21" s="370">
        <v>2268</v>
      </c>
      <c r="G21" s="144"/>
    </row>
    <row r="22" spans="1:7" ht="12.75">
      <c r="A22" s="38" t="s">
        <v>146</v>
      </c>
      <c r="B22" s="370">
        <v>353</v>
      </c>
      <c r="C22" s="350" t="s">
        <v>85</v>
      </c>
      <c r="D22" s="370">
        <v>500</v>
      </c>
      <c r="E22" s="370">
        <v>352</v>
      </c>
      <c r="G22" s="144"/>
    </row>
    <row r="23" spans="1:7" ht="12.75">
      <c r="A23" s="41" t="s">
        <v>147</v>
      </c>
      <c r="B23" s="364">
        <v>1809</v>
      </c>
      <c r="C23" s="364">
        <v>4490</v>
      </c>
      <c r="D23" s="364">
        <v>1881</v>
      </c>
      <c r="E23" s="364">
        <v>1498</v>
      </c>
      <c r="G23" s="14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0" useFirstPageNumber="1" fitToHeight="0" fitToWidth="1" horizontalDpi="600" verticalDpi="600" orientation="landscape" paperSize="9" r:id="rId1"/>
  <headerFooter alignWithMargins="0">
    <oddFooter>&amp;R&amp;"-,полужирный"&amp;8 30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B14" sqref="B14"/>
    </sheetView>
  </sheetViews>
  <sheetFormatPr defaultColWidth="9.00390625" defaultRowHeight="12.75"/>
  <cols>
    <col min="1" max="1" width="23.75390625" style="106" customWidth="1"/>
    <col min="2" max="4" width="28.25390625" style="106" customWidth="1"/>
    <col min="5" max="5" width="28.25390625" style="111" customWidth="1"/>
    <col min="6" max="16384" width="9.125" style="106" customWidth="1"/>
  </cols>
  <sheetData>
    <row r="1" spans="1:5" ht="33" customHeight="1">
      <c r="A1" s="485" t="s">
        <v>188</v>
      </c>
      <c r="B1" s="485"/>
      <c r="C1" s="485"/>
      <c r="D1" s="485"/>
      <c r="E1" s="485"/>
    </row>
    <row r="2" spans="1:5" ht="12.75">
      <c r="A2" s="90"/>
      <c r="B2" s="108"/>
      <c r="C2" s="108"/>
      <c r="D2" s="108"/>
      <c r="E2" s="109" t="s">
        <v>89</v>
      </c>
    </row>
    <row r="3" spans="1:5" ht="35.25" customHeight="1">
      <c r="A3" s="110"/>
      <c r="B3" s="246" t="s">
        <v>107</v>
      </c>
      <c r="C3" s="246" t="s">
        <v>159</v>
      </c>
      <c r="D3" s="246" t="s">
        <v>160</v>
      </c>
      <c r="E3" s="247" t="s">
        <v>161</v>
      </c>
    </row>
    <row r="4" spans="1:7" ht="12.75">
      <c r="A4" s="36" t="s">
        <v>130</v>
      </c>
      <c r="B4" s="360">
        <v>196</v>
      </c>
      <c r="C4" s="360">
        <v>227</v>
      </c>
      <c r="D4" s="360">
        <v>119</v>
      </c>
      <c r="E4" s="360">
        <v>142</v>
      </c>
      <c r="F4" s="284"/>
      <c r="G4" s="76"/>
    </row>
    <row r="5" spans="1:7" ht="12.75">
      <c r="A5" s="145" t="s">
        <v>103</v>
      </c>
      <c r="B5" s="360">
        <v>162</v>
      </c>
      <c r="C5" s="360">
        <v>83</v>
      </c>
      <c r="D5" s="360">
        <v>128</v>
      </c>
      <c r="E5" s="360">
        <v>166</v>
      </c>
      <c r="F5" s="284"/>
      <c r="G5" s="76"/>
    </row>
    <row r="6" spans="1:7" ht="12.75">
      <c r="A6" s="38" t="s">
        <v>131</v>
      </c>
      <c r="B6" s="360">
        <v>235</v>
      </c>
      <c r="C6" s="360">
        <v>263</v>
      </c>
      <c r="D6" s="360">
        <v>201</v>
      </c>
      <c r="E6" s="360">
        <v>132</v>
      </c>
      <c r="F6" s="284"/>
      <c r="G6" s="76"/>
    </row>
    <row r="7" spans="1:7" ht="12.75">
      <c r="A7" s="38" t="s">
        <v>132</v>
      </c>
      <c r="B7" s="360">
        <v>201</v>
      </c>
      <c r="C7" s="360">
        <v>241</v>
      </c>
      <c r="D7" s="360">
        <v>99</v>
      </c>
      <c r="E7" s="360">
        <v>152</v>
      </c>
      <c r="F7" s="284"/>
      <c r="G7" s="76"/>
    </row>
    <row r="8" spans="1:7" ht="12.75">
      <c r="A8" s="38" t="s">
        <v>133</v>
      </c>
      <c r="B8" s="360">
        <v>166</v>
      </c>
      <c r="C8" s="360">
        <v>164</v>
      </c>
      <c r="D8" s="360">
        <v>163</v>
      </c>
      <c r="E8" s="360">
        <v>183</v>
      </c>
      <c r="F8" s="284"/>
      <c r="G8" s="76"/>
    </row>
    <row r="9" spans="1:7" ht="12.75">
      <c r="A9" s="38" t="s">
        <v>134</v>
      </c>
      <c r="B9" s="360">
        <v>111</v>
      </c>
      <c r="C9" s="360">
        <v>86</v>
      </c>
      <c r="D9" s="360">
        <v>147</v>
      </c>
      <c r="E9" s="360">
        <v>85</v>
      </c>
      <c r="F9" s="284"/>
      <c r="G9" s="76"/>
    </row>
    <row r="10" spans="1:7" ht="12.75">
      <c r="A10" s="38" t="s">
        <v>135</v>
      </c>
      <c r="B10" s="360">
        <v>204</v>
      </c>
      <c r="C10" s="360">
        <v>238</v>
      </c>
      <c r="D10" s="360">
        <v>89</v>
      </c>
      <c r="E10" s="360">
        <v>148</v>
      </c>
      <c r="F10" s="284"/>
      <c r="G10" s="76"/>
    </row>
    <row r="11" spans="1:7" ht="12.75">
      <c r="A11" s="38" t="s">
        <v>136</v>
      </c>
      <c r="B11" s="360">
        <v>145</v>
      </c>
      <c r="C11" s="360">
        <v>213</v>
      </c>
      <c r="D11" s="360">
        <v>82</v>
      </c>
      <c r="E11" s="360">
        <v>119</v>
      </c>
      <c r="F11" s="284"/>
      <c r="G11" s="76"/>
    </row>
    <row r="12" spans="1:7" ht="12.75">
      <c r="A12" s="38" t="s">
        <v>104</v>
      </c>
      <c r="B12" s="360">
        <v>184</v>
      </c>
      <c r="C12" s="360">
        <v>193</v>
      </c>
      <c r="D12" s="360">
        <v>174</v>
      </c>
      <c r="E12" s="360">
        <v>161</v>
      </c>
      <c r="F12" s="284"/>
      <c r="G12" s="76"/>
    </row>
    <row r="13" spans="1:7" ht="12.75">
      <c r="A13" s="38" t="s">
        <v>137</v>
      </c>
      <c r="B13" s="360">
        <v>233</v>
      </c>
      <c r="C13" s="360">
        <v>244</v>
      </c>
      <c r="D13" s="360">
        <v>143</v>
      </c>
      <c r="E13" s="360">
        <v>151</v>
      </c>
      <c r="F13" s="284"/>
      <c r="G13" s="76"/>
    </row>
    <row r="14" spans="1:7" ht="12.75">
      <c r="A14" s="38" t="s">
        <v>138</v>
      </c>
      <c r="B14" s="360">
        <v>180</v>
      </c>
      <c r="C14" s="360">
        <v>234</v>
      </c>
      <c r="D14" s="360">
        <v>109</v>
      </c>
      <c r="E14" s="360">
        <v>126</v>
      </c>
      <c r="F14" s="284"/>
      <c r="G14" s="76"/>
    </row>
    <row r="15" spans="1:7" ht="12.75">
      <c r="A15" s="38" t="s">
        <v>139</v>
      </c>
      <c r="B15" s="360">
        <v>138</v>
      </c>
      <c r="C15" s="345" t="s">
        <v>85</v>
      </c>
      <c r="D15" s="360">
        <v>74</v>
      </c>
      <c r="E15" s="360">
        <v>139</v>
      </c>
      <c r="F15" s="284"/>
      <c r="G15" s="76"/>
    </row>
    <row r="16" spans="1:7" ht="12.75">
      <c r="A16" s="38" t="s">
        <v>140</v>
      </c>
      <c r="B16" s="360">
        <v>81</v>
      </c>
      <c r="C16" s="345" t="s">
        <v>85</v>
      </c>
      <c r="D16" s="360">
        <v>82</v>
      </c>
      <c r="E16" s="360">
        <v>81</v>
      </c>
      <c r="F16" s="284"/>
      <c r="G16" s="76"/>
    </row>
    <row r="17" spans="1:7" ht="12.75">
      <c r="A17" s="38" t="s">
        <v>141</v>
      </c>
      <c r="B17" s="360">
        <v>212</v>
      </c>
      <c r="C17" s="360">
        <v>287</v>
      </c>
      <c r="D17" s="360">
        <v>123</v>
      </c>
      <c r="E17" s="360">
        <v>124</v>
      </c>
      <c r="F17" s="284"/>
      <c r="G17" s="76"/>
    </row>
    <row r="18" spans="1:7" ht="14.25" customHeight="1">
      <c r="A18" s="38" t="s">
        <v>142</v>
      </c>
      <c r="B18" s="360">
        <v>191</v>
      </c>
      <c r="C18" s="360">
        <v>235</v>
      </c>
      <c r="D18" s="360">
        <v>128</v>
      </c>
      <c r="E18" s="360">
        <v>127</v>
      </c>
      <c r="F18" s="284"/>
      <c r="G18" s="76"/>
    </row>
    <row r="19" spans="1:7" ht="12.75">
      <c r="A19" s="38" t="s">
        <v>143</v>
      </c>
      <c r="B19" s="360">
        <v>194</v>
      </c>
      <c r="C19" s="360">
        <v>248</v>
      </c>
      <c r="D19" s="360">
        <v>113</v>
      </c>
      <c r="E19" s="360">
        <v>165</v>
      </c>
      <c r="F19" s="284"/>
      <c r="G19" s="76"/>
    </row>
    <row r="20" spans="1:7" ht="12.75">
      <c r="A20" s="145" t="s">
        <v>105</v>
      </c>
      <c r="B20" s="360">
        <v>201</v>
      </c>
      <c r="C20" s="360">
        <v>260</v>
      </c>
      <c r="D20" s="360">
        <v>135</v>
      </c>
      <c r="E20" s="360">
        <v>145</v>
      </c>
      <c r="F20" s="284"/>
      <c r="G20" s="76"/>
    </row>
    <row r="21" spans="1:7" ht="12.75">
      <c r="A21" s="38" t="s">
        <v>144</v>
      </c>
      <c r="B21" s="360">
        <v>157</v>
      </c>
      <c r="C21" s="360">
        <v>211</v>
      </c>
      <c r="D21" s="360">
        <v>63</v>
      </c>
      <c r="E21" s="360">
        <v>154</v>
      </c>
      <c r="F21" s="284"/>
      <c r="G21" s="76"/>
    </row>
    <row r="22" spans="1:7" ht="12.75">
      <c r="A22" s="38" t="s">
        <v>145</v>
      </c>
      <c r="B22" s="360">
        <v>61</v>
      </c>
      <c r="C22" s="386" t="s">
        <v>85</v>
      </c>
      <c r="D22" s="345" t="s">
        <v>85</v>
      </c>
      <c r="E22" s="360">
        <v>61</v>
      </c>
      <c r="F22" s="284"/>
      <c r="G22" s="76"/>
    </row>
    <row r="23" spans="1:7" ht="12.75">
      <c r="A23" s="38" t="s">
        <v>146</v>
      </c>
      <c r="B23" s="360">
        <v>40</v>
      </c>
      <c r="C23" s="360">
        <v>32</v>
      </c>
      <c r="D23" s="345" t="s">
        <v>85</v>
      </c>
      <c r="E23" s="360">
        <v>40</v>
      </c>
      <c r="F23" s="284"/>
      <c r="G23" s="76"/>
    </row>
    <row r="24" spans="1:7" ht="12.75">
      <c r="A24" s="41" t="s">
        <v>147</v>
      </c>
      <c r="B24" s="364">
        <v>250</v>
      </c>
      <c r="C24" s="364">
        <v>258</v>
      </c>
      <c r="D24" s="79" t="s">
        <v>85</v>
      </c>
      <c r="E24" s="364">
        <v>124</v>
      </c>
      <c r="F24" s="284"/>
      <c r="G24" s="76"/>
    </row>
    <row r="25" spans="1:5" ht="12.75">
      <c r="A25" s="112"/>
      <c r="B25" s="112"/>
      <c r="C25" s="112"/>
      <c r="D25" s="112"/>
      <c r="E25" s="113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fitToHeight="0" fitToWidth="1" horizontalDpi="600" verticalDpi="600" orientation="landscape" paperSize="9" r:id="rId1"/>
  <headerFooter alignWithMargins="0">
    <oddFooter>&amp;R&amp;"-,полужирный"&amp;8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O63" sqref="O63"/>
    </sheetView>
  </sheetViews>
  <sheetFormatPr defaultColWidth="9.00390625" defaultRowHeight="12.75"/>
  <cols>
    <col min="1" max="1" width="19.125" style="114" customWidth="1"/>
    <col min="2" max="2" width="10.375" style="114" customWidth="1"/>
    <col min="3" max="4" width="9.875" style="114" customWidth="1"/>
    <col min="5" max="5" width="8.75390625" style="114" customWidth="1"/>
    <col min="6" max="6" width="9.375" style="114" customWidth="1"/>
    <col min="7" max="7" width="9.75390625" style="114" customWidth="1"/>
    <col min="8" max="8" width="10.25390625" style="114" customWidth="1"/>
    <col min="9" max="9" width="11.00390625" style="114" customWidth="1"/>
    <col min="10" max="11" width="8.875" style="114" customWidth="1"/>
    <col min="12" max="12" width="13.625" style="114" bestFit="1" customWidth="1"/>
    <col min="13" max="16384" width="9.125" style="114" customWidth="1"/>
  </cols>
  <sheetData>
    <row r="1" spans="1:11" s="228" customFormat="1" ht="29.25" customHeight="1">
      <c r="A1" s="491" t="s">
        <v>189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s="228" customFormat="1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2" t="s">
        <v>99</v>
      </c>
    </row>
    <row r="3" spans="1:11" s="228" customFormat="1" ht="18" customHeight="1">
      <c r="A3" s="486"/>
      <c r="B3" s="487" t="s">
        <v>162</v>
      </c>
      <c r="C3" s="487"/>
      <c r="D3" s="488"/>
      <c r="E3" s="488"/>
      <c r="F3" s="488"/>
      <c r="G3" s="487" t="s">
        <v>163</v>
      </c>
      <c r="H3" s="487"/>
      <c r="I3" s="488"/>
      <c r="J3" s="488"/>
      <c r="K3" s="489"/>
    </row>
    <row r="4" spans="1:11" s="228" customFormat="1" ht="14.25" customHeight="1">
      <c r="A4" s="486"/>
      <c r="B4" s="487" t="s">
        <v>164</v>
      </c>
      <c r="C4" s="487"/>
      <c r="D4" s="487"/>
      <c r="E4" s="487" t="s">
        <v>165</v>
      </c>
      <c r="F4" s="487"/>
      <c r="G4" s="487" t="s">
        <v>164</v>
      </c>
      <c r="H4" s="487"/>
      <c r="I4" s="487"/>
      <c r="J4" s="487" t="s">
        <v>165</v>
      </c>
      <c r="K4" s="490"/>
    </row>
    <row r="5" spans="1:11" s="228" customFormat="1" ht="42" customHeight="1">
      <c r="A5" s="486"/>
      <c r="B5" s="273" t="s">
        <v>209</v>
      </c>
      <c r="C5" s="273" t="s">
        <v>108</v>
      </c>
      <c r="D5" s="273" t="s">
        <v>210</v>
      </c>
      <c r="E5" s="273" t="s">
        <v>209</v>
      </c>
      <c r="F5" s="273" t="s">
        <v>108</v>
      </c>
      <c r="G5" s="273" t="s">
        <v>209</v>
      </c>
      <c r="H5" s="273" t="s">
        <v>108</v>
      </c>
      <c r="I5" s="273" t="s">
        <v>210</v>
      </c>
      <c r="J5" s="273" t="s">
        <v>209</v>
      </c>
      <c r="K5" s="273" t="s">
        <v>108</v>
      </c>
    </row>
    <row r="6" spans="1:21" s="226" customFormat="1" ht="12.75" customHeight="1">
      <c r="A6" s="36" t="s">
        <v>130</v>
      </c>
      <c r="B6" s="371">
        <v>3339944</v>
      </c>
      <c r="C6" s="371">
        <v>3225668</v>
      </c>
      <c r="D6" s="372">
        <v>103.5</v>
      </c>
      <c r="E6" s="371">
        <v>71</v>
      </c>
      <c r="F6" s="371">
        <v>71</v>
      </c>
      <c r="G6" s="371">
        <v>1042399</v>
      </c>
      <c r="H6" s="371">
        <v>1052403</v>
      </c>
      <c r="I6" s="372">
        <v>99</v>
      </c>
      <c r="J6" s="371">
        <v>719</v>
      </c>
      <c r="K6" s="371">
        <v>671</v>
      </c>
      <c r="L6" s="274"/>
      <c r="M6" s="274"/>
      <c r="N6" s="229"/>
      <c r="O6" s="274"/>
      <c r="P6" s="274"/>
      <c r="Q6" s="229"/>
      <c r="R6" s="274"/>
      <c r="S6" s="274"/>
      <c r="T6" s="229"/>
      <c r="U6" s="225"/>
    </row>
    <row r="7" spans="1:21" s="226" customFormat="1" ht="12.75" customHeight="1">
      <c r="A7" s="151" t="s">
        <v>103</v>
      </c>
      <c r="B7" s="371">
        <v>350720</v>
      </c>
      <c r="C7" s="371">
        <v>335228</v>
      </c>
      <c r="D7" s="372">
        <v>104.6</v>
      </c>
      <c r="E7" s="371">
        <v>84</v>
      </c>
      <c r="F7" s="371">
        <v>83</v>
      </c>
      <c r="G7" s="371">
        <v>14291</v>
      </c>
      <c r="H7" s="371">
        <v>13974</v>
      </c>
      <c r="I7" s="372">
        <v>102.3</v>
      </c>
      <c r="J7" s="371">
        <v>625</v>
      </c>
      <c r="K7" s="371">
        <v>522</v>
      </c>
      <c r="L7" s="274"/>
      <c r="M7" s="274"/>
      <c r="N7" s="229"/>
      <c r="O7" s="274"/>
      <c r="P7" s="274"/>
      <c r="Q7" s="229"/>
      <c r="R7" s="274"/>
      <c r="S7" s="274"/>
      <c r="T7" s="229"/>
      <c r="U7" s="225"/>
    </row>
    <row r="8" spans="1:21" s="226" customFormat="1" ht="12.75" customHeight="1">
      <c r="A8" s="38" t="s">
        <v>131</v>
      </c>
      <c r="B8" s="371">
        <v>183551</v>
      </c>
      <c r="C8" s="371">
        <v>183796</v>
      </c>
      <c r="D8" s="372">
        <v>99.9</v>
      </c>
      <c r="E8" s="371">
        <v>71</v>
      </c>
      <c r="F8" s="371">
        <v>70</v>
      </c>
      <c r="G8" s="371">
        <v>83671</v>
      </c>
      <c r="H8" s="371">
        <v>109017</v>
      </c>
      <c r="I8" s="372">
        <v>76.8</v>
      </c>
      <c r="J8" s="371">
        <v>434</v>
      </c>
      <c r="K8" s="371">
        <v>395</v>
      </c>
      <c r="L8" s="274"/>
      <c r="M8" s="274"/>
      <c r="N8" s="229"/>
      <c r="O8" s="274"/>
      <c r="P8" s="274"/>
      <c r="Q8" s="229"/>
      <c r="R8" s="274"/>
      <c r="S8" s="274"/>
      <c r="T8" s="229"/>
      <c r="U8" s="225"/>
    </row>
    <row r="9" spans="1:21" s="226" customFormat="1" ht="12.75" customHeight="1">
      <c r="A9" s="38" t="s">
        <v>132</v>
      </c>
      <c r="B9" s="371">
        <v>228638</v>
      </c>
      <c r="C9" s="371">
        <v>219182</v>
      </c>
      <c r="D9" s="372">
        <v>104.3</v>
      </c>
      <c r="E9" s="371">
        <v>62</v>
      </c>
      <c r="F9" s="371">
        <v>66</v>
      </c>
      <c r="G9" s="371">
        <v>9430</v>
      </c>
      <c r="H9" s="371">
        <v>9211</v>
      </c>
      <c r="I9" s="372">
        <v>102.4</v>
      </c>
      <c r="J9" s="371">
        <v>237</v>
      </c>
      <c r="K9" s="371">
        <v>209</v>
      </c>
      <c r="L9" s="274"/>
      <c r="M9" s="274"/>
      <c r="N9" s="229"/>
      <c r="O9" s="274"/>
      <c r="P9" s="274"/>
      <c r="Q9" s="229"/>
      <c r="R9" s="274"/>
      <c r="S9" s="274"/>
      <c r="T9" s="229"/>
      <c r="U9" s="225"/>
    </row>
    <row r="10" spans="1:21" s="226" customFormat="1" ht="12.75" customHeight="1">
      <c r="A10" s="38" t="s">
        <v>133</v>
      </c>
      <c r="B10" s="371">
        <v>300194</v>
      </c>
      <c r="C10" s="371">
        <v>292084</v>
      </c>
      <c r="D10" s="372">
        <v>102.8</v>
      </c>
      <c r="E10" s="371">
        <v>82</v>
      </c>
      <c r="F10" s="371">
        <v>76</v>
      </c>
      <c r="G10" s="371">
        <v>38569</v>
      </c>
      <c r="H10" s="371">
        <v>40983</v>
      </c>
      <c r="I10" s="372">
        <v>94.1</v>
      </c>
      <c r="J10" s="371">
        <v>783</v>
      </c>
      <c r="K10" s="371">
        <v>722</v>
      </c>
      <c r="L10" s="274"/>
      <c r="M10" s="274"/>
      <c r="N10" s="229"/>
      <c r="O10" s="274"/>
      <c r="P10" s="274"/>
      <c r="Q10" s="229"/>
      <c r="R10" s="274"/>
      <c r="S10" s="274"/>
      <c r="T10" s="229"/>
      <c r="U10" s="225"/>
    </row>
    <row r="11" spans="1:21" s="226" customFormat="1" ht="12.75" customHeight="1">
      <c r="A11" s="38" t="s">
        <v>134</v>
      </c>
      <c r="B11" s="371">
        <v>77695</v>
      </c>
      <c r="C11" s="371">
        <v>76652</v>
      </c>
      <c r="D11" s="372">
        <v>101.4</v>
      </c>
      <c r="E11" s="371">
        <v>64</v>
      </c>
      <c r="F11" s="371">
        <v>65</v>
      </c>
      <c r="G11" s="371">
        <v>38</v>
      </c>
      <c r="H11" s="373" t="s">
        <v>85</v>
      </c>
      <c r="I11" s="373" t="s">
        <v>85</v>
      </c>
      <c r="J11" s="371">
        <v>46</v>
      </c>
      <c r="K11" s="373" t="s">
        <v>85</v>
      </c>
      <c r="L11" s="274"/>
      <c r="M11" s="274"/>
      <c r="N11" s="229"/>
      <c r="O11" s="275"/>
      <c r="P11" s="274"/>
      <c r="Q11" s="275"/>
      <c r="R11" s="275"/>
      <c r="S11" s="274"/>
      <c r="T11" s="275"/>
      <c r="U11" s="227"/>
    </row>
    <row r="12" spans="1:21" s="226" customFormat="1" ht="12.75" customHeight="1">
      <c r="A12" s="38" t="s">
        <v>135</v>
      </c>
      <c r="B12" s="371">
        <v>292826</v>
      </c>
      <c r="C12" s="371">
        <v>274434</v>
      </c>
      <c r="D12" s="372">
        <v>106.7</v>
      </c>
      <c r="E12" s="371">
        <v>72</v>
      </c>
      <c r="F12" s="371">
        <v>71</v>
      </c>
      <c r="G12" s="371">
        <v>18239</v>
      </c>
      <c r="H12" s="371">
        <v>19638</v>
      </c>
      <c r="I12" s="372">
        <v>92.9</v>
      </c>
      <c r="J12" s="371">
        <v>836</v>
      </c>
      <c r="K12" s="371">
        <v>837</v>
      </c>
      <c r="L12" s="274"/>
      <c r="M12" s="274"/>
      <c r="N12" s="229"/>
      <c r="O12" s="274"/>
      <c r="P12" s="274"/>
      <c r="Q12" s="229"/>
      <c r="R12" s="274"/>
      <c r="S12" s="274"/>
      <c r="T12" s="229"/>
      <c r="U12" s="225"/>
    </row>
    <row r="13" spans="1:21" s="226" customFormat="1" ht="12.75" customHeight="1">
      <c r="A13" s="38" t="s">
        <v>136</v>
      </c>
      <c r="B13" s="371">
        <v>134329</v>
      </c>
      <c r="C13" s="371">
        <v>135066</v>
      </c>
      <c r="D13" s="372">
        <v>99.5</v>
      </c>
      <c r="E13" s="371">
        <v>63</v>
      </c>
      <c r="F13" s="371">
        <v>69</v>
      </c>
      <c r="G13" s="371">
        <v>6601</v>
      </c>
      <c r="H13" s="371">
        <v>9045</v>
      </c>
      <c r="I13" s="372">
        <v>73</v>
      </c>
      <c r="J13" s="371">
        <v>216</v>
      </c>
      <c r="K13" s="371">
        <v>243</v>
      </c>
      <c r="L13" s="274"/>
      <c r="M13" s="274"/>
      <c r="N13" s="229"/>
      <c r="O13" s="274"/>
      <c r="P13" s="274"/>
      <c r="Q13" s="229"/>
      <c r="R13" s="274"/>
      <c r="S13" s="274"/>
      <c r="T13" s="229"/>
      <c r="U13" s="225"/>
    </row>
    <row r="14" spans="1:21" s="226" customFormat="1" ht="12.75" customHeight="1">
      <c r="A14" s="38" t="s">
        <v>104</v>
      </c>
      <c r="B14" s="371">
        <v>187374</v>
      </c>
      <c r="C14" s="371">
        <v>164624</v>
      </c>
      <c r="D14" s="372">
        <v>113.8</v>
      </c>
      <c r="E14" s="371">
        <v>77</v>
      </c>
      <c r="F14" s="371">
        <v>63</v>
      </c>
      <c r="G14" s="371">
        <v>16498</v>
      </c>
      <c r="H14" s="371">
        <v>19575</v>
      </c>
      <c r="I14" s="372">
        <v>84.3</v>
      </c>
      <c r="J14" s="371">
        <v>724</v>
      </c>
      <c r="K14" s="371">
        <v>1028</v>
      </c>
      <c r="L14" s="274"/>
      <c r="M14" s="274"/>
      <c r="N14" s="229"/>
      <c r="O14" s="274"/>
      <c r="P14" s="274"/>
      <c r="Q14" s="229"/>
      <c r="R14" s="274"/>
      <c r="S14" s="274"/>
      <c r="T14" s="229"/>
      <c r="U14" s="225"/>
    </row>
    <row r="15" spans="1:21" s="226" customFormat="1" ht="12.75" customHeight="1">
      <c r="A15" s="38" t="s">
        <v>137</v>
      </c>
      <c r="B15" s="371">
        <v>243804</v>
      </c>
      <c r="C15" s="371">
        <v>230008</v>
      </c>
      <c r="D15" s="372">
        <v>106</v>
      </c>
      <c r="E15" s="371">
        <v>86</v>
      </c>
      <c r="F15" s="371">
        <v>88</v>
      </c>
      <c r="G15" s="371">
        <v>105363</v>
      </c>
      <c r="H15" s="371">
        <v>109784</v>
      </c>
      <c r="I15" s="372">
        <v>96</v>
      </c>
      <c r="J15" s="371">
        <v>1016</v>
      </c>
      <c r="K15" s="371">
        <v>1038</v>
      </c>
      <c r="L15" s="274"/>
      <c r="M15" s="274"/>
      <c r="N15" s="229"/>
      <c r="O15" s="274"/>
      <c r="P15" s="274"/>
      <c r="Q15" s="229"/>
      <c r="R15" s="274"/>
      <c r="S15" s="274"/>
      <c r="T15" s="229"/>
      <c r="U15" s="225"/>
    </row>
    <row r="16" spans="1:21" s="226" customFormat="1" ht="12.75" customHeight="1">
      <c r="A16" s="38" t="s">
        <v>138</v>
      </c>
      <c r="B16" s="371">
        <v>190952</v>
      </c>
      <c r="C16" s="371">
        <v>185374</v>
      </c>
      <c r="D16" s="372">
        <v>103</v>
      </c>
      <c r="E16" s="371">
        <v>83</v>
      </c>
      <c r="F16" s="371">
        <v>82</v>
      </c>
      <c r="G16" s="371">
        <v>154465</v>
      </c>
      <c r="H16" s="371">
        <v>150826</v>
      </c>
      <c r="I16" s="372">
        <v>102.4</v>
      </c>
      <c r="J16" s="371">
        <v>620</v>
      </c>
      <c r="K16" s="371">
        <v>614</v>
      </c>
      <c r="L16" s="274"/>
      <c r="M16" s="274"/>
      <c r="N16" s="229"/>
      <c r="O16" s="274"/>
      <c r="P16" s="274"/>
      <c r="Q16" s="229"/>
      <c r="R16" s="274"/>
      <c r="S16" s="274"/>
      <c r="T16" s="229"/>
      <c r="U16" s="225"/>
    </row>
    <row r="17" spans="1:21" s="226" customFormat="1" ht="12.75" customHeight="1">
      <c r="A17" s="38" t="s">
        <v>139</v>
      </c>
      <c r="B17" s="371">
        <v>85709</v>
      </c>
      <c r="C17" s="371">
        <v>75992</v>
      </c>
      <c r="D17" s="372">
        <v>112.8</v>
      </c>
      <c r="E17" s="371">
        <v>39</v>
      </c>
      <c r="F17" s="371">
        <v>38</v>
      </c>
      <c r="G17" s="371">
        <v>442</v>
      </c>
      <c r="H17" s="371">
        <v>976</v>
      </c>
      <c r="I17" s="372">
        <v>45.3</v>
      </c>
      <c r="J17" s="371">
        <v>183</v>
      </c>
      <c r="K17" s="371">
        <v>269</v>
      </c>
      <c r="L17" s="274"/>
      <c r="M17" s="274"/>
      <c r="N17" s="229"/>
      <c r="O17" s="274"/>
      <c r="P17" s="274"/>
      <c r="Q17" s="229"/>
      <c r="R17" s="274"/>
      <c r="S17" s="274"/>
      <c r="T17" s="229"/>
      <c r="U17" s="225"/>
    </row>
    <row r="18" spans="1:21" s="226" customFormat="1" ht="12.75" customHeight="1">
      <c r="A18" s="293" t="s">
        <v>80</v>
      </c>
      <c r="B18" s="371">
        <v>7702</v>
      </c>
      <c r="C18" s="371">
        <v>8079</v>
      </c>
      <c r="D18" s="372">
        <v>95.3</v>
      </c>
      <c r="E18" s="371">
        <v>49</v>
      </c>
      <c r="F18" s="371">
        <v>52</v>
      </c>
      <c r="G18" s="373" t="s">
        <v>85</v>
      </c>
      <c r="H18" s="371">
        <v>10</v>
      </c>
      <c r="I18" s="373" t="s">
        <v>85</v>
      </c>
      <c r="J18" s="373" t="s">
        <v>85</v>
      </c>
      <c r="K18" s="371">
        <v>29</v>
      </c>
      <c r="L18" s="274"/>
      <c r="M18" s="274"/>
      <c r="N18" s="229"/>
      <c r="O18" s="274"/>
      <c r="P18" s="274"/>
      <c r="Q18" s="229"/>
      <c r="R18" s="274"/>
      <c r="S18" s="274"/>
      <c r="T18" s="229"/>
      <c r="U18" s="225"/>
    </row>
    <row r="19" spans="1:21" s="226" customFormat="1" ht="12.75" customHeight="1">
      <c r="A19" s="38" t="s">
        <v>141</v>
      </c>
      <c r="B19" s="371">
        <v>204866</v>
      </c>
      <c r="C19" s="371">
        <v>207115</v>
      </c>
      <c r="D19" s="372">
        <v>98.9</v>
      </c>
      <c r="E19" s="371">
        <v>76</v>
      </c>
      <c r="F19" s="371">
        <v>78</v>
      </c>
      <c r="G19" s="371">
        <v>180521</v>
      </c>
      <c r="H19" s="371">
        <v>136539</v>
      </c>
      <c r="I19" s="372">
        <v>132.2</v>
      </c>
      <c r="J19" s="371">
        <v>1453</v>
      </c>
      <c r="K19" s="371">
        <v>1304</v>
      </c>
      <c r="L19" s="274"/>
      <c r="M19" s="274"/>
      <c r="N19" s="229"/>
      <c r="O19" s="274"/>
      <c r="P19" s="274"/>
      <c r="Q19" s="229"/>
      <c r="R19" s="274"/>
      <c r="S19" s="274"/>
      <c r="T19" s="229"/>
      <c r="U19" s="225"/>
    </row>
    <row r="20" spans="1:21" s="226" customFormat="1" ht="12.75" customHeight="1">
      <c r="A20" s="38" t="s">
        <v>142</v>
      </c>
      <c r="B20" s="371">
        <v>197856</v>
      </c>
      <c r="C20" s="371">
        <v>195996</v>
      </c>
      <c r="D20" s="372">
        <v>100.9</v>
      </c>
      <c r="E20" s="371">
        <v>81</v>
      </c>
      <c r="F20" s="371">
        <v>83</v>
      </c>
      <c r="G20" s="371">
        <v>367064</v>
      </c>
      <c r="H20" s="371">
        <v>369552</v>
      </c>
      <c r="I20" s="372">
        <v>99.3</v>
      </c>
      <c r="J20" s="371">
        <v>786</v>
      </c>
      <c r="K20" s="371">
        <v>773</v>
      </c>
      <c r="L20" s="274"/>
      <c r="M20" s="274"/>
      <c r="N20" s="229"/>
      <c r="O20" s="274"/>
      <c r="P20" s="274"/>
      <c r="Q20" s="229"/>
      <c r="R20" s="274"/>
      <c r="S20" s="274"/>
      <c r="T20" s="229"/>
      <c r="U20" s="225"/>
    </row>
    <row r="21" spans="1:21" s="226" customFormat="1" ht="12.75" customHeight="1">
      <c r="A21" s="38" t="s">
        <v>143</v>
      </c>
      <c r="B21" s="371">
        <v>359999</v>
      </c>
      <c r="C21" s="371">
        <v>335029</v>
      </c>
      <c r="D21" s="372">
        <v>107.5</v>
      </c>
      <c r="E21" s="371">
        <v>60</v>
      </c>
      <c r="F21" s="371">
        <v>59</v>
      </c>
      <c r="G21" s="371">
        <v>1502</v>
      </c>
      <c r="H21" s="371">
        <v>4432</v>
      </c>
      <c r="I21" s="372">
        <v>33.9</v>
      </c>
      <c r="J21" s="371">
        <v>220</v>
      </c>
      <c r="K21" s="371">
        <v>285</v>
      </c>
      <c r="L21" s="274"/>
      <c r="M21" s="274"/>
      <c r="N21" s="229"/>
      <c r="O21" s="274"/>
      <c r="P21" s="274"/>
      <c r="Q21" s="229"/>
      <c r="R21" s="274"/>
      <c r="S21" s="274"/>
      <c r="T21" s="229"/>
      <c r="U21" s="225"/>
    </row>
    <row r="22" spans="1:21" s="226" customFormat="1" ht="12.75" customHeight="1">
      <c r="A22" s="151" t="s">
        <v>105</v>
      </c>
      <c r="B22" s="371">
        <v>82468</v>
      </c>
      <c r="C22" s="371">
        <v>92763</v>
      </c>
      <c r="D22" s="372">
        <v>88.9</v>
      </c>
      <c r="E22" s="371">
        <v>83</v>
      </c>
      <c r="F22" s="371">
        <v>86</v>
      </c>
      <c r="G22" s="371">
        <v>565</v>
      </c>
      <c r="H22" s="371">
        <v>1781</v>
      </c>
      <c r="I22" s="372">
        <v>31.7</v>
      </c>
      <c r="J22" s="371">
        <v>365</v>
      </c>
      <c r="K22" s="371">
        <v>477</v>
      </c>
      <c r="L22" s="274"/>
      <c r="M22" s="274"/>
      <c r="N22" s="229"/>
      <c r="O22" s="274"/>
      <c r="P22" s="274"/>
      <c r="Q22" s="229"/>
      <c r="R22" s="274"/>
      <c r="S22" s="274"/>
      <c r="T22" s="229"/>
      <c r="U22" s="225"/>
    </row>
    <row r="23" spans="1:21" s="226" customFormat="1" ht="12.75" customHeight="1">
      <c r="A23" s="38" t="s">
        <v>144</v>
      </c>
      <c r="B23" s="371">
        <v>207383</v>
      </c>
      <c r="C23" s="371">
        <v>201423</v>
      </c>
      <c r="D23" s="372">
        <v>103</v>
      </c>
      <c r="E23" s="371">
        <v>82</v>
      </c>
      <c r="F23" s="371">
        <v>83</v>
      </c>
      <c r="G23" s="371">
        <v>44894</v>
      </c>
      <c r="H23" s="371">
        <v>56700</v>
      </c>
      <c r="I23" s="372">
        <v>79.2</v>
      </c>
      <c r="J23" s="371">
        <v>437</v>
      </c>
      <c r="K23" s="371">
        <v>497</v>
      </c>
      <c r="L23" s="274"/>
      <c r="M23" s="274"/>
      <c r="N23" s="229"/>
      <c r="O23" s="274"/>
      <c r="P23" s="274"/>
      <c r="Q23" s="229"/>
      <c r="R23" s="274"/>
      <c r="S23" s="274"/>
      <c r="T23" s="229"/>
      <c r="U23" s="225"/>
    </row>
    <row r="24" spans="1:21" s="226" customFormat="1" ht="12.75" customHeight="1">
      <c r="A24" s="38" t="s">
        <v>145</v>
      </c>
      <c r="B24" s="371">
        <v>5</v>
      </c>
      <c r="C24" s="371">
        <v>4</v>
      </c>
      <c r="D24" s="372">
        <v>125</v>
      </c>
      <c r="E24" s="371">
        <v>4</v>
      </c>
      <c r="F24" s="371">
        <v>4</v>
      </c>
      <c r="G24" s="373" t="s">
        <v>85</v>
      </c>
      <c r="H24" s="373" t="s">
        <v>85</v>
      </c>
      <c r="I24" s="373" t="s">
        <v>85</v>
      </c>
      <c r="J24" s="373" t="s">
        <v>85</v>
      </c>
      <c r="K24" s="373" t="s">
        <v>85</v>
      </c>
      <c r="L24" s="274"/>
      <c r="M24" s="274"/>
      <c r="N24" s="229"/>
      <c r="O24" s="274"/>
      <c r="P24" s="274"/>
      <c r="Q24" s="229"/>
      <c r="R24" s="274"/>
      <c r="S24" s="274"/>
      <c r="T24" s="229"/>
      <c r="U24" s="225"/>
    </row>
    <row r="25" spans="1:21" s="226" customFormat="1" ht="15" customHeight="1">
      <c r="A25" s="38" t="s">
        <v>146</v>
      </c>
      <c r="B25" s="371">
        <v>780</v>
      </c>
      <c r="C25" s="371">
        <v>919</v>
      </c>
      <c r="D25" s="372">
        <v>84.9</v>
      </c>
      <c r="E25" s="371">
        <v>70</v>
      </c>
      <c r="F25" s="371">
        <v>65</v>
      </c>
      <c r="G25" s="371">
        <v>41</v>
      </c>
      <c r="H25" s="371">
        <v>43</v>
      </c>
      <c r="I25" s="372">
        <v>95.3</v>
      </c>
      <c r="J25" s="371">
        <v>128</v>
      </c>
      <c r="K25" s="371">
        <v>287</v>
      </c>
      <c r="L25" s="274"/>
      <c r="M25" s="274"/>
      <c r="N25" s="229"/>
      <c r="O25" s="275"/>
      <c r="P25" s="275"/>
      <c r="Q25" s="275"/>
      <c r="R25" s="275"/>
      <c r="S25" s="275"/>
      <c r="T25" s="275"/>
      <c r="U25" s="227"/>
    </row>
    <row r="26" spans="1:11" s="226" customFormat="1" ht="12.75">
      <c r="A26" s="41" t="s">
        <v>147</v>
      </c>
      <c r="B26" s="387">
        <v>3093</v>
      </c>
      <c r="C26" s="387">
        <v>11900</v>
      </c>
      <c r="D26" s="388">
        <v>26</v>
      </c>
      <c r="E26" s="387">
        <v>9</v>
      </c>
      <c r="F26" s="387">
        <v>39</v>
      </c>
      <c r="G26" s="387">
        <v>205</v>
      </c>
      <c r="H26" s="387">
        <v>317</v>
      </c>
      <c r="I26" s="388">
        <v>64.7</v>
      </c>
      <c r="J26" s="387">
        <v>14</v>
      </c>
      <c r="K26" s="387">
        <v>20</v>
      </c>
    </row>
    <row r="27" spans="2:3" s="228" customFormat="1" ht="12.75">
      <c r="B27" s="294"/>
      <c r="C27" s="294"/>
    </row>
    <row r="28" spans="1:11" s="228" customFormat="1" ht="12.75" customHeight="1">
      <c r="A28" s="276"/>
      <c r="B28" s="272"/>
      <c r="C28" s="272"/>
      <c r="D28" s="271"/>
      <c r="E28" s="271"/>
      <c r="F28" s="271"/>
      <c r="G28" s="277"/>
      <c r="H28" s="277"/>
      <c r="I28" s="277"/>
      <c r="K28" s="278" t="s">
        <v>101</v>
      </c>
    </row>
    <row r="29" spans="1:11" s="228" customFormat="1" ht="15.75" customHeight="1">
      <c r="A29" s="486"/>
      <c r="B29" s="487" t="s">
        <v>166</v>
      </c>
      <c r="C29" s="487"/>
      <c r="D29" s="488"/>
      <c r="E29" s="488"/>
      <c r="F29" s="488"/>
      <c r="G29" s="487" t="s">
        <v>167</v>
      </c>
      <c r="H29" s="487"/>
      <c r="I29" s="488"/>
      <c r="J29" s="488"/>
      <c r="K29" s="489"/>
    </row>
    <row r="30" spans="1:11" s="228" customFormat="1" ht="15.75" customHeight="1">
      <c r="A30" s="486"/>
      <c r="B30" s="487" t="s">
        <v>164</v>
      </c>
      <c r="C30" s="487"/>
      <c r="D30" s="487"/>
      <c r="E30" s="487" t="s">
        <v>165</v>
      </c>
      <c r="F30" s="487"/>
      <c r="G30" s="487" t="s">
        <v>164</v>
      </c>
      <c r="H30" s="487"/>
      <c r="I30" s="487"/>
      <c r="J30" s="487" t="s">
        <v>165</v>
      </c>
      <c r="K30" s="490"/>
    </row>
    <row r="31" spans="1:11" s="228" customFormat="1" ht="36" customHeight="1">
      <c r="A31" s="486"/>
      <c r="B31" s="273" t="s">
        <v>209</v>
      </c>
      <c r="C31" s="273" t="s">
        <v>108</v>
      </c>
      <c r="D31" s="273" t="s">
        <v>210</v>
      </c>
      <c r="E31" s="273" t="s">
        <v>209</v>
      </c>
      <c r="F31" s="273" t="s">
        <v>108</v>
      </c>
      <c r="G31" s="273" t="s">
        <v>209</v>
      </c>
      <c r="H31" s="273" t="s">
        <v>108</v>
      </c>
      <c r="I31" s="273" t="s">
        <v>210</v>
      </c>
      <c r="J31" s="273" t="s">
        <v>209</v>
      </c>
      <c r="K31" s="273" t="s">
        <v>108</v>
      </c>
    </row>
    <row r="32" spans="1:21" s="228" customFormat="1" ht="12.75">
      <c r="A32" s="36" t="s">
        <v>130</v>
      </c>
      <c r="B32" s="371">
        <v>9097234</v>
      </c>
      <c r="C32" s="371">
        <v>8869533</v>
      </c>
      <c r="D32" s="372">
        <v>102.6</v>
      </c>
      <c r="E32" s="371">
        <v>81</v>
      </c>
      <c r="F32" s="371">
        <v>79</v>
      </c>
      <c r="G32" s="371">
        <v>1241787</v>
      </c>
      <c r="H32" s="371">
        <v>1205548</v>
      </c>
      <c r="I32" s="372">
        <v>103</v>
      </c>
      <c r="J32" s="371">
        <v>91</v>
      </c>
      <c r="K32" s="371">
        <v>89</v>
      </c>
      <c r="L32" s="397"/>
      <c r="M32" s="274"/>
      <c r="N32" s="229"/>
      <c r="O32" s="274"/>
      <c r="P32" s="274"/>
      <c r="Q32" s="229"/>
      <c r="R32" s="274"/>
      <c r="S32" s="274"/>
      <c r="T32" s="229"/>
      <c r="U32" s="229"/>
    </row>
    <row r="33" spans="1:21" s="228" customFormat="1" ht="12.75">
      <c r="A33" s="151" t="s">
        <v>103</v>
      </c>
      <c r="B33" s="371">
        <v>599631</v>
      </c>
      <c r="C33" s="371">
        <v>589700</v>
      </c>
      <c r="D33" s="372">
        <v>101.7</v>
      </c>
      <c r="E33" s="371">
        <v>87</v>
      </c>
      <c r="F33" s="371">
        <v>89</v>
      </c>
      <c r="G33" s="371">
        <v>89187</v>
      </c>
      <c r="H33" s="371">
        <v>81949</v>
      </c>
      <c r="I33" s="372">
        <v>108.8</v>
      </c>
      <c r="J33" s="371">
        <v>97</v>
      </c>
      <c r="K33" s="371">
        <v>92</v>
      </c>
      <c r="L33" s="397"/>
      <c r="M33" s="274"/>
      <c r="N33" s="229"/>
      <c r="O33" s="274"/>
      <c r="P33" s="274"/>
      <c r="Q33" s="229"/>
      <c r="R33" s="274"/>
      <c r="S33" s="274"/>
      <c r="T33" s="229"/>
      <c r="U33" s="229"/>
    </row>
    <row r="34" spans="1:21" s="228" customFormat="1" ht="12.75">
      <c r="A34" s="38" t="s">
        <v>131</v>
      </c>
      <c r="B34" s="371">
        <v>260925</v>
      </c>
      <c r="C34" s="371">
        <v>252628</v>
      </c>
      <c r="D34" s="372">
        <v>103.3</v>
      </c>
      <c r="E34" s="371">
        <v>74</v>
      </c>
      <c r="F34" s="371">
        <v>74</v>
      </c>
      <c r="G34" s="371">
        <v>22067</v>
      </c>
      <c r="H34" s="371">
        <v>21746</v>
      </c>
      <c r="I34" s="372">
        <v>101.5</v>
      </c>
      <c r="J34" s="371">
        <v>87</v>
      </c>
      <c r="K34" s="371">
        <v>85</v>
      </c>
      <c r="L34" s="397"/>
      <c r="M34" s="274"/>
      <c r="N34" s="229"/>
      <c r="O34" s="274"/>
      <c r="P34" s="274"/>
      <c r="Q34" s="229"/>
      <c r="R34" s="274"/>
      <c r="S34" s="274"/>
      <c r="T34" s="229"/>
      <c r="U34" s="229"/>
    </row>
    <row r="35" spans="1:21" s="228" customFormat="1" ht="12.75">
      <c r="A35" s="38" t="s">
        <v>132</v>
      </c>
      <c r="B35" s="371">
        <v>608678</v>
      </c>
      <c r="C35" s="371">
        <v>574976</v>
      </c>
      <c r="D35" s="372">
        <v>105.9</v>
      </c>
      <c r="E35" s="371">
        <v>81</v>
      </c>
      <c r="F35" s="371">
        <v>84</v>
      </c>
      <c r="G35" s="371">
        <v>86795</v>
      </c>
      <c r="H35" s="371">
        <v>85919</v>
      </c>
      <c r="I35" s="372">
        <v>101</v>
      </c>
      <c r="J35" s="371">
        <v>84</v>
      </c>
      <c r="K35" s="371">
        <v>84</v>
      </c>
      <c r="L35" s="397"/>
      <c r="M35" s="274"/>
      <c r="N35" s="229"/>
      <c r="O35" s="274"/>
      <c r="P35" s="274"/>
      <c r="Q35" s="229"/>
      <c r="R35" s="274"/>
      <c r="S35" s="274"/>
      <c r="T35" s="229"/>
      <c r="U35" s="229"/>
    </row>
    <row r="36" spans="1:21" s="228" customFormat="1" ht="12.75">
      <c r="A36" s="38" t="s">
        <v>133</v>
      </c>
      <c r="B36" s="371">
        <v>1211064</v>
      </c>
      <c r="C36" s="371">
        <v>1021308</v>
      </c>
      <c r="D36" s="372">
        <v>118.6</v>
      </c>
      <c r="E36" s="371">
        <v>99</v>
      </c>
      <c r="F36" s="371">
        <v>88</v>
      </c>
      <c r="G36" s="371">
        <v>120386</v>
      </c>
      <c r="H36" s="371">
        <v>68150</v>
      </c>
      <c r="I36" s="372">
        <v>176.6</v>
      </c>
      <c r="J36" s="371">
        <v>149</v>
      </c>
      <c r="K36" s="371">
        <v>94</v>
      </c>
      <c r="L36" s="397"/>
      <c r="M36" s="274"/>
      <c r="N36" s="229"/>
      <c r="O36" s="274"/>
      <c r="P36" s="274"/>
      <c r="Q36" s="229"/>
      <c r="R36" s="274"/>
      <c r="S36" s="274"/>
      <c r="T36" s="229"/>
      <c r="U36" s="229"/>
    </row>
    <row r="37" spans="1:21" s="228" customFormat="1" ht="12.75">
      <c r="A37" s="38" t="s">
        <v>134</v>
      </c>
      <c r="B37" s="371">
        <v>252595</v>
      </c>
      <c r="C37" s="371">
        <v>260326</v>
      </c>
      <c r="D37" s="372">
        <v>97</v>
      </c>
      <c r="E37" s="371">
        <v>86</v>
      </c>
      <c r="F37" s="371">
        <v>89</v>
      </c>
      <c r="G37" s="371">
        <v>57096</v>
      </c>
      <c r="H37" s="371">
        <v>57602</v>
      </c>
      <c r="I37" s="372">
        <v>99.1</v>
      </c>
      <c r="J37" s="371">
        <v>76</v>
      </c>
      <c r="K37" s="371">
        <v>78</v>
      </c>
      <c r="L37" s="397"/>
      <c r="M37" s="274"/>
      <c r="N37" s="229"/>
      <c r="O37" s="274"/>
      <c r="P37" s="274"/>
      <c r="Q37" s="229"/>
      <c r="R37" s="274"/>
      <c r="S37" s="274"/>
      <c r="T37" s="229"/>
      <c r="U37" s="229"/>
    </row>
    <row r="38" spans="1:21" s="228" customFormat="1" ht="12.75">
      <c r="A38" s="38" t="s">
        <v>135</v>
      </c>
      <c r="B38" s="371">
        <v>668848</v>
      </c>
      <c r="C38" s="371">
        <v>636751</v>
      </c>
      <c r="D38" s="372">
        <v>105</v>
      </c>
      <c r="E38" s="371">
        <v>95</v>
      </c>
      <c r="F38" s="371">
        <v>91</v>
      </c>
      <c r="G38" s="371">
        <v>126771</v>
      </c>
      <c r="H38" s="371">
        <v>128125</v>
      </c>
      <c r="I38" s="372">
        <v>98.9</v>
      </c>
      <c r="J38" s="371">
        <v>98</v>
      </c>
      <c r="K38" s="371">
        <v>99</v>
      </c>
      <c r="L38" s="397"/>
      <c r="M38" s="274"/>
      <c r="N38" s="229"/>
      <c r="O38" s="274"/>
      <c r="P38" s="274"/>
      <c r="Q38" s="229"/>
      <c r="R38" s="274"/>
      <c r="S38" s="274"/>
      <c r="T38" s="229"/>
      <c r="U38" s="229"/>
    </row>
    <row r="39" spans="1:21" s="228" customFormat="1" ht="12.75">
      <c r="A39" s="38" t="s">
        <v>136</v>
      </c>
      <c r="B39" s="371">
        <v>1011612</v>
      </c>
      <c r="C39" s="371">
        <v>1032041</v>
      </c>
      <c r="D39" s="372">
        <v>98</v>
      </c>
      <c r="E39" s="371">
        <v>79</v>
      </c>
      <c r="F39" s="371">
        <v>82</v>
      </c>
      <c r="G39" s="371">
        <v>118765</v>
      </c>
      <c r="H39" s="371">
        <v>126283</v>
      </c>
      <c r="I39" s="372">
        <v>94</v>
      </c>
      <c r="J39" s="371">
        <v>102</v>
      </c>
      <c r="K39" s="371">
        <v>108</v>
      </c>
      <c r="L39" s="397"/>
      <c r="M39" s="274"/>
      <c r="N39" s="229"/>
      <c r="O39" s="274"/>
      <c r="P39" s="274"/>
      <c r="Q39" s="229"/>
      <c r="R39" s="274"/>
      <c r="S39" s="274"/>
      <c r="T39" s="229"/>
      <c r="U39" s="229"/>
    </row>
    <row r="40" spans="1:21" s="228" customFormat="1" ht="12.75">
      <c r="A40" s="38" t="s">
        <v>104</v>
      </c>
      <c r="B40" s="371">
        <v>675843</v>
      </c>
      <c r="C40" s="371">
        <v>715297</v>
      </c>
      <c r="D40" s="372">
        <v>94.5</v>
      </c>
      <c r="E40" s="371">
        <v>87</v>
      </c>
      <c r="F40" s="371">
        <v>89</v>
      </c>
      <c r="G40" s="371">
        <v>115443</v>
      </c>
      <c r="H40" s="371">
        <v>119048</v>
      </c>
      <c r="I40" s="372">
        <v>97</v>
      </c>
      <c r="J40" s="371">
        <v>95</v>
      </c>
      <c r="K40" s="371">
        <v>97</v>
      </c>
      <c r="L40" s="397"/>
      <c r="M40" s="274"/>
      <c r="N40" s="229"/>
      <c r="O40" s="274"/>
      <c r="P40" s="274"/>
      <c r="Q40" s="229"/>
      <c r="R40" s="274"/>
      <c r="S40" s="274"/>
      <c r="T40" s="229"/>
      <c r="U40" s="229"/>
    </row>
    <row r="41" spans="1:21" s="228" customFormat="1" ht="12.75">
      <c r="A41" s="38" t="s">
        <v>137</v>
      </c>
      <c r="B41" s="371">
        <v>374524</v>
      </c>
      <c r="C41" s="371">
        <v>356464</v>
      </c>
      <c r="D41" s="372">
        <v>105.1</v>
      </c>
      <c r="E41" s="371">
        <v>92</v>
      </c>
      <c r="F41" s="371">
        <v>93</v>
      </c>
      <c r="G41" s="371">
        <v>96432</v>
      </c>
      <c r="H41" s="371">
        <v>92077</v>
      </c>
      <c r="I41" s="372">
        <v>104.7</v>
      </c>
      <c r="J41" s="371">
        <v>96</v>
      </c>
      <c r="K41" s="371">
        <v>96</v>
      </c>
      <c r="L41" s="397"/>
      <c r="M41" s="274"/>
      <c r="N41" s="229"/>
      <c r="O41" s="274"/>
      <c r="P41" s="274"/>
      <c r="Q41" s="229"/>
      <c r="R41" s="274"/>
      <c r="S41" s="274"/>
      <c r="T41" s="229"/>
      <c r="U41" s="229"/>
    </row>
    <row r="42" spans="1:21" s="228" customFormat="1" ht="12.75">
      <c r="A42" s="38" t="s">
        <v>138</v>
      </c>
      <c r="B42" s="371">
        <v>170653</v>
      </c>
      <c r="C42" s="371">
        <v>163189</v>
      </c>
      <c r="D42" s="372">
        <v>104.6</v>
      </c>
      <c r="E42" s="371">
        <v>96</v>
      </c>
      <c r="F42" s="371">
        <v>95</v>
      </c>
      <c r="G42" s="371">
        <v>6923</v>
      </c>
      <c r="H42" s="371">
        <v>7432</v>
      </c>
      <c r="I42" s="372">
        <v>93.2</v>
      </c>
      <c r="J42" s="371">
        <v>42</v>
      </c>
      <c r="K42" s="371">
        <v>37</v>
      </c>
      <c r="L42" s="397"/>
      <c r="M42" s="274"/>
      <c r="N42" s="229"/>
      <c r="O42" s="274"/>
      <c r="P42" s="274"/>
      <c r="Q42" s="229"/>
      <c r="R42" s="274"/>
      <c r="S42" s="274"/>
      <c r="T42" s="229"/>
      <c r="U42" s="229"/>
    </row>
    <row r="43" spans="1:21" s="228" customFormat="1" ht="12.75">
      <c r="A43" s="38" t="s">
        <v>139</v>
      </c>
      <c r="B43" s="371">
        <v>215401</v>
      </c>
      <c r="C43" s="371">
        <v>212984</v>
      </c>
      <c r="D43" s="372">
        <v>101.1</v>
      </c>
      <c r="E43" s="371">
        <v>60</v>
      </c>
      <c r="F43" s="371">
        <v>62</v>
      </c>
      <c r="G43" s="371">
        <v>81062</v>
      </c>
      <c r="H43" s="371">
        <v>84184</v>
      </c>
      <c r="I43" s="372">
        <v>96.3</v>
      </c>
      <c r="J43" s="371">
        <v>90</v>
      </c>
      <c r="K43" s="371">
        <v>93</v>
      </c>
      <c r="L43" s="397"/>
      <c r="M43" s="274"/>
      <c r="N43" s="229"/>
      <c r="O43" s="274"/>
      <c r="P43" s="274"/>
      <c r="Q43" s="229"/>
      <c r="R43" s="274"/>
      <c r="S43" s="274"/>
      <c r="T43" s="229"/>
      <c r="U43" s="229"/>
    </row>
    <row r="44" spans="1:21" s="228" customFormat="1" ht="12.75">
      <c r="A44" s="38" t="s">
        <v>140</v>
      </c>
      <c r="B44" s="371">
        <v>142289</v>
      </c>
      <c r="C44" s="371">
        <v>156700</v>
      </c>
      <c r="D44" s="372">
        <v>90.8</v>
      </c>
      <c r="E44" s="371">
        <v>78</v>
      </c>
      <c r="F44" s="371">
        <v>78</v>
      </c>
      <c r="G44" s="371">
        <v>45521</v>
      </c>
      <c r="H44" s="371">
        <v>51733</v>
      </c>
      <c r="I44" s="372">
        <v>88</v>
      </c>
      <c r="J44" s="371">
        <v>82</v>
      </c>
      <c r="K44" s="371">
        <v>85</v>
      </c>
      <c r="L44" s="397"/>
      <c r="M44" s="274"/>
      <c r="N44" s="229"/>
      <c r="O44" s="274"/>
      <c r="P44" s="274"/>
      <c r="Q44" s="229"/>
      <c r="R44" s="274"/>
      <c r="S44" s="274"/>
      <c r="T44" s="229"/>
      <c r="U44" s="229"/>
    </row>
    <row r="45" spans="1:21" s="228" customFormat="1" ht="12.75">
      <c r="A45" s="38" t="s">
        <v>141</v>
      </c>
      <c r="B45" s="371">
        <v>276742</v>
      </c>
      <c r="C45" s="371">
        <v>280680</v>
      </c>
      <c r="D45" s="372">
        <v>98.6</v>
      </c>
      <c r="E45" s="371">
        <v>85</v>
      </c>
      <c r="F45" s="371">
        <v>86</v>
      </c>
      <c r="G45" s="371">
        <v>42268</v>
      </c>
      <c r="H45" s="371">
        <v>42071</v>
      </c>
      <c r="I45" s="372">
        <v>100.5</v>
      </c>
      <c r="J45" s="371">
        <v>100</v>
      </c>
      <c r="K45" s="371">
        <v>102</v>
      </c>
      <c r="L45" s="397"/>
      <c r="M45" s="274"/>
      <c r="N45" s="229"/>
      <c r="O45" s="274"/>
      <c r="P45" s="274"/>
      <c r="Q45" s="229"/>
      <c r="R45" s="274"/>
      <c r="S45" s="274"/>
      <c r="T45" s="229"/>
      <c r="U45" s="229"/>
    </row>
    <row r="46" spans="1:21" s="228" customFormat="1" ht="12.75">
      <c r="A46" s="38" t="s">
        <v>142</v>
      </c>
      <c r="B46" s="371">
        <v>246207</v>
      </c>
      <c r="C46" s="371">
        <v>240161</v>
      </c>
      <c r="D46" s="372">
        <v>102.5</v>
      </c>
      <c r="E46" s="371">
        <v>96</v>
      </c>
      <c r="F46" s="371">
        <v>96</v>
      </c>
      <c r="G46" s="371">
        <v>9295</v>
      </c>
      <c r="H46" s="371">
        <v>9497</v>
      </c>
      <c r="I46" s="372">
        <v>97.9</v>
      </c>
      <c r="J46" s="371">
        <v>98</v>
      </c>
      <c r="K46" s="371">
        <v>101</v>
      </c>
      <c r="L46" s="397"/>
      <c r="M46" s="274"/>
      <c r="N46" s="229"/>
      <c r="O46" s="274"/>
      <c r="P46" s="274"/>
      <c r="Q46" s="229"/>
      <c r="R46" s="274"/>
      <c r="S46" s="274"/>
      <c r="T46" s="229"/>
      <c r="U46" s="229"/>
    </row>
    <row r="47" spans="1:21" s="228" customFormat="1" ht="12.75">
      <c r="A47" s="38" t="s">
        <v>143</v>
      </c>
      <c r="B47" s="371">
        <v>1938528</v>
      </c>
      <c r="C47" s="371">
        <v>1919823</v>
      </c>
      <c r="D47" s="372">
        <v>101</v>
      </c>
      <c r="E47" s="371">
        <v>65</v>
      </c>
      <c r="F47" s="371">
        <v>68</v>
      </c>
      <c r="G47" s="371">
        <v>118472</v>
      </c>
      <c r="H47" s="371">
        <v>119738</v>
      </c>
      <c r="I47" s="372">
        <v>98.9</v>
      </c>
      <c r="J47" s="371">
        <v>61</v>
      </c>
      <c r="K47" s="371">
        <v>64</v>
      </c>
      <c r="L47" s="397"/>
      <c r="M47" s="274"/>
      <c r="N47" s="229"/>
      <c r="O47" s="274"/>
      <c r="P47" s="274"/>
      <c r="Q47" s="229"/>
      <c r="R47" s="274"/>
      <c r="S47" s="274"/>
      <c r="T47" s="229"/>
      <c r="U47" s="229"/>
    </row>
    <row r="48" spans="1:21" s="228" customFormat="1" ht="12.75">
      <c r="A48" s="151" t="s">
        <v>105</v>
      </c>
      <c r="B48" s="371">
        <v>154485</v>
      </c>
      <c r="C48" s="371">
        <v>168124</v>
      </c>
      <c r="D48" s="372">
        <v>91.9</v>
      </c>
      <c r="E48" s="371">
        <v>91</v>
      </c>
      <c r="F48" s="371">
        <v>88</v>
      </c>
      <c r="G48" s="371">
        <v>31113</v>
      </c>
      <c r="H48" s="371">
        <v>34406</v>
      </c>
      <c r="I48" s="372">
        <v>90.4</v>
      </c>
      <c r="J48" s="371">
        <v>86</v>
      </c>
      <c r="K48" s="371">
        <v>89</v>
      </c>
      <c r="L48" s="397"/>
      <c r="M48" s="274"/>
      <c r="N48" s="229"/>
      <c r="O48" s="274"/>
      <c r="P48" s="274"/>
      <c r="Q48" s="229"/>
      <c r="R48" s="274"/>
      <c r="S48" s="274"/>
      <c r="T48" s="229"/>
      <c r="U48" s="229"/>
    </row>
    <row r="49" spans="1:21" s="228" customFormat="1" ht="12.75">
      <c r="A49" s="38" t="s">
        <v>144</v>
      </c>
      <c r="B49" s="371">
        <v>285655</v>
      </c>
      <c r="C49" s="371">
        <v>279754</v>
      </c>
      <c r="D49" s="372">
        <v>102.1</v>
      </c>
      <c r="E49" s="371">
        <v>88</v>
      </c>
      <c r="F49" s="371">
        <v>81</v>
      </c>
      <c r="G49" s="371">
        <v>73596</v>
      </c>
      <c r="H49" s="371">
        <v>75000</v>
      </c>
      <c r="I49" s="372">
        <v>98.1</v>
      </c>
      <c r="J49" s="371">
        <v>98</v>
      </c>
      <c r="K49" s="371">
        <v>97</v>
      </c>
      <c r="L49" s="397"/>
      <c r="M49" s="274"/>
      <c r="N49" s="229"/>
      <c r="O49" s="274"/>
      <c r="P49" s="274"/>
      <c r="Q49" s="229"/>
      <c r="R49" s="274"/>
      <c r="S49" s="274"/>
      <c r="T49" s="229"/>
      <c r="U49" s="229"/>
    </row>
    <row r="50" spans="1:21" s="228" customFormat="1" ht="12.75">
      <c r="A50" s="38" t="s">
        <v>145</v>
      </c>
      <c r="B50" s="371">
        <v>16</v>
      </c>
      <c r="C50" s="371">
        <v>24</v>
      </c>
      <c r="D50" s="372">
        <v>66.7</v>
      </c>
      <c r="E50" s="371">
        <v>1</v>
      </c>
      <c r="F50" s="371">
        <v>6</v>
      </c>
      <c r="G50" s="371">
        <v>1</v>
      </c>
      <c r="H50" s="371">
        <v>1</v>
      </c>
      <c r="I50" s="372">
        <v>100</v>
      </c>
      <c r="J50" s="371">
        <v>1</v>
      </c>
      <c r="K50" s="371">
        <v>2</v>
      </c>
      <c r="L50" s="397"/>
      <c r="M50" s="274"/>
      <c r="N50" s="229"/>
      <c r="O50" s="274"/>
      <c r="P50" s="274"/>
      <c r="Q50" s="229"/>
      <c r="R50" s="274"/>
      <c r="S50" s="274"/>
      <c r="T50" s="229"/>
      <c r="U50" s="229"/>
    </row>
    <row r="51" spans="1:21" s="228" customFormat="1" ht="12.75">
      <c r="A51" s="38" t="s">
        <v>146</v>
      </c>
      <c r="B51" s="371">
        <v>349</v>
      </c>
      <c r="C51" s="371">
        <v>617</v>
      </c>
      <c r="D51" s="372">
        <v>56.6</v>
      </c>
      <c r="E51" s="371">
        <v>78</v>
      </c>
      <c r="F51" s="371">
        <v>95</v>
      </c>
      <c r="G51" s="371">
        <v>223</v>
      </c>
      <c r="H51" s="371">
        <v>149</v>
      </c>
      <c r="I51" s="372">
        <v>149.7</v>
      </c>
      <c r="J51" s="371">
        <v>63</v>
      </c>
      <c r="K51" s="371">
        <v>36</v>
      </c>
      <c r="L51" s="397"/>
      <c r="M51" s="274"/>
      <c r="N51" s="229"/>
      <c r="O51" s="274"/>
      <c r="P51" s="274"/>
      <c r="Q51" s="229"/>
      <c r="R51" s="274"/>
      <c r="S51" s="274"/>
      <c r="T51" s="229"/>
      <c r="U51" s="229"/>
    </row>
    <row r="52" spans="1:12" s="228" customFormat="1" ht="12.75">
      <c r="A52" s="41" t="s">
        <v>147</v>
      </c>
      <c r="B52" s="387">
        <v>3189</v>
      </c>
      <c r="C52" s="387">
        <v>7986</v>
      </c>
      <c r="D52" s="388">
        <v>39.9</v>
      </c>
      <c r="E52" s="387">
        <v>8</v>
      </c>
      <c r="F52" s="387">
        <v>19</v>
      </c>
      <c r="G52" s="387">
        <v>371</v>
      </c>
      <c r="H52" s="387">
        <v>438</v>
      </c>
      <c r="I52" s="388">
        <v>84.7</v>
      </c>
      <c r="J52" s="387">
        <v>25</v>
      </c>
      <c r="K52" s="387">
        <v>27</v>
      </c>
      <c r="L52" s="397"/>
    </row>
    <row r="53" spans="2:6" s="228" customFormat="1" ht="12.75">
      <c r="B53" s="290"/>
      <c r="C53" s="290"/>
      <c r="D53" s="290"/>
      <c r="E53" s="290"/>
      <c r="F53" s="290"/>
    </row>
    <row r="54" spans="1:11" s="228" customFormat="1" ht="12.75" customHeight="1">
      <c r="A54" s="276"/>
      <c r="B54" s="272"/>
      <c r="C54" s="272"/>
      <c r="D54" s="272"/>
      <c r="E54" s="272"/>
      <c r="F54" s="272"/>
      <c r="G54" s="277"/>
      <c r="H54" s="277"/>
      <c r="I54" s="277"/>
      <c r="J54" s="277"/>
      <c r="K54" s="272" t="s">
        <v>101</v>
      </c>
    </row>
    <row r="55" spans="1:11" s="228" customFormat="1" ht="18" customHeight="1">
      <c r="A55" s="486"/>
      <c r="B55" s="487" t="s">
        <v>168</v>
      </c>
      <c r="C55" s="487"/>
      <c r="D55" s="488"/>
      <c r="E55" s="488"/>
      <c r="F55" s="488"/>
      <c r="G55" s="487" t="s">
        <v>169</v>
      </c>
      <c r="H55" s="487"/>
      <c r="I55" s="488"/>
      <c r="J55" s="488"/>
      <c r="K55" s="489"/>
    </row>
    <row r="56" spans="1:11" s="228" customFormat="1" ht="18" customHeight="1">
      <c r="A56" s="486"/>
      <c r="B56" s="487" t="s">
        <v>164</v>
      </c>
      <c r="C56" s="487"/>
      <c r="D56" s="487"/>
      <c r="E56" s="487" t="s">
        <v>165</v>
      </c>
      <c r="F56" s="487"/>
      <c r="G56" s="487" t="s">
        <v>164</v>
      </c>
      <c r="H56" s="487"/>
      <c r="I56" s="487"/>
      <c r="J56" s="487" t="s">
        <v>165</v>
      </c>
      <c r="K56" s="490"/>
    </row>
    <row r="57" spans="1:11" s="228" customFormat="1" ht="33.75">
      <c r="A57" s="486"/>
      <c r="B57" s="273" t="s">
        <v>209</v>
      </c>
      <c r="C57" s="273" t="s">
        <v>108</v>
      </c>
      <c r="D57" s="340" t="s">
        <v>210</v>
      </c>
      <c r="E57" s="340" t="s">
        <v>209</v>
      </c>
      <c r="F57" s="340" t="s">
        <v>108</v>
      </c>
      <c r="G57" s="340" t="s">
        <v>209</v>
      </c>
      <c r="H57" s="340" t="s">
        <v>108</v>
      </c>
      <c r="I57" s="340" t="s">
        <v>210</v>
      </c>
      <c r="J57" s="273" t="s">
        <v>209</v>
      </c>
      <c r="K57" s="273" t="s">
        <v>108</v>
      </c>
    </row>
    <row r="58" spans="1:20" s="228" customFormat="1" ht="12.75">
      <c r="A58" s="36" t="s">
        <v>130</v>
      </c>
      <c r="B58" s="371">
        <v>1057147</v>
      </c>
      <c r="C58" s="371">
        <v>1003369</v>
      </c>
      <c r="D58" s="372">
        <v>105.4</v>
      </c>
      <c r="E58" s="371">
        <v>56</v>
      </c>
      <c r="F58" s="371">
        <v>57</v>
      </c>
      <c r="G58" s="371">
        <v>47395</v>
      </c>
      <c r="H58" s="371">
        <v>46616</v>
      </c>
      <c r="I58" s="372">
        <v>101.7</v>
      </c>
      <c r="J58" s="371">
        <v>34</v>
      </c>
      <c r="K58" s="371">
        <v>34</v>
      </c>
      <c r="L58" s="372"/>
      <c r="M58" s="274"/>
      <c r="N58" s="229"/>
      <c r="O58" s="274"/>
      <c r="P58" s="274"/>
      <c r="Q58" s="229"/>
      <c r="R58" s="274"/>
      <c r="S58" s="274"/>
      <c r="T58" s="229"/>
    </row>
    <row r="59" spans="1:20" s="228" customFormat="1" ht="12.75">
      <c r="A59" s="151" t="s">
        <v>103</v>
      </c>
      <c r="B59" s="371">
        <v>114431</v>
      </c>
      <c r="C59" s="371">
        <v>111335</v>
      </c>
      <c r="D59" s="372">
        <v>102.8</v>
      </c>
      <c r="E59" s="371">
        <v>68</v>
      </c>
      <c r="F59" s="371">
        <v>74</v>
      </c>
      <c r="G59" s="371">
        <v>16</v>
      </c>
      <c r="H59" s="371">
        <v>36</v>
      </c>
      <c r="I59" s="372">
        <v>44.4</v>
      </c>
      <c r="J59" s="371">
        <v>7</v>
      </c>
      <c r="K59" s="371">
        <v>15</v>
      </c>
      <c r="L59" s="372"/>
      <c r="M59" s="274"/>
      <c r="N59" s="229"/>
      <c r="O59" s="274"/>
      <c r="P59" s="274"/>
      <c r="Q59" s="229"/>
      <c r="R59" s="274"/>
      <c r="S59" s="274"/>
      <c r="T59" s="229"/>
    </row>
    <row r="60" spans="1:20" s="228" customFormat="1" ht="12.75">
      <c r="A60" s="38" t="s">
        <v>131</v>
      </c>
      <c r="B60" s="371">
        <v>61398</v>
      </c>
      <c r="C60" s="371">
        <v>60045</v>
      </c>
      <c r="D60" s="372">
        <v>102.3</v>
      </c>
      <c r="E60" s="371">
        <v>46</v>
      </c>
      <c r="F60" s="371">
        <v>47</v>
      </c>
      <c r="G60" s="371">
        <v>14</v>
      </c>
      <c r="H60" s="371">
        <v>21</v>
      </c>
      <c r="I60" s="372">
        <v>66.7</v>
      </c>
      <c r="J60" s="371">
        <v>17</v>
      </c>
      <c r="K60" s="371">
        <v>48</v>
      </c>
      <c r="L60" s="372"/>
      <c r="M60" s="274"/>
      <c r="N60" s="229"/>
      <c r="O60" s="274"/>
      <c r="P60" s="274"/>
      <c r="Q60" s="229"/>
      <c r="R60" s="274"/>
      <c r="S60" s="274"/>
      <c r="T60" s="229"/>
    </row>
    <row r="61" spans="1:20" s="228" customFormat="1" ht="12.75">
      <c r="A61" s="38" t="s">
        <v>132</v>
      </c>
      <c r="B61" s="371">
        <v>65495</v>
      </c>
      <c r="C61" s="371">
        <v>54917</v>
      </c>
      <c r="D61" s="372">
        <v>119.3</v>
      </c>
      <c r="E61" s="371">
        <v>45</v>
      </c>
      <c r="F61" s="371">
        <v>45</v>
      </c>
      <c r="G61" s="371">
        <v>3690</v>
      </c>
      <c r="H61" s="371">
        <v>3581</v>
      </c>
      <c r="I61" s="372">
        <v>103</v>
      </c>
      <c r="J61" s="371">
        <v>36</v>
      </c>
      <c r="K61" s="371">
        <v>37</v>
      </c>
      <c r="L61" s="372"/>
      <c r="M61" s="274"/>
      <c r="N61" s="229"/>
      <c r="O61" s="274"/>
      <c r="P61" s="274"/>
      <c r="Q61" s="229"/>
      <c r="R61" s="274"/>
      <c r="S61" s="274"/>
      <c r="T61" s="229"/>
    </row>
    <row r="62" spans="1:20" s="228" customFormat="1" ht="12.75">
      <c r="A62" s="38" t="s">
        <v>133</v>
      </c>
      <c r="B62" s="371">
        <v>68007</v>
      </c>
      <c r="C62" s="371">
        <v>77966</v>
      </c>
      <c r="D62" s="372">
        <v>87.2</v>
      </c>
      <c r="E62" s="371">
        <v>62</v>
      </c>
      <c r="F62" s="371">
        <v>83</v>
      </c>
      <c r="G62" s="371">
        <v>974</v>
      </c>
      <c r="H62" s="371">
        <v>917</v>
      </c>
      <c r="I62" s="372">
        <v>106.2</v>
      </c>
      <c r="J62" s="371">
        <v>31</v>
      </c>
      <c r="K62" s="371">
        <v>38</v>
      </c>
      <c r="L62" s="372"/>
      <c r="M62" s="274"/>
      <c r="N62" s="229"/>
      <c r="O62" s="274"/>
      <c r="P62" s="274"/>
      <c r="Q62" s="229"/>
      <c r="R62" s="274"/>
      <c r="S62" s="274"/>
      <c r="T62" s="229"/>
    </row>
    <row r="63" spans="1:20" s="228" customFormat="1" ht="12.75">
      <c r="A63" s="38" t="s">
        <v>134</v>
      </c>
      <c r="B63" s="371">
        <v>24251</v>
      </c>
      <c r="C63" s="371">
        <v>25453</v>
      </c>
      <c r="D63" s="372">
        <v>95.3</v>
      </c>
      <c r="E63" s="371">
        <v>40</v>
      </c>
      <c r="F63" s="371">
        <v>47</v>
      </c>
      <c r="G63" s="371">
        <v>7268</v>
      </c>
      <c r="H63" s="371">
        <v>7670</v>
      </c>
      <c r="I63" s="372">
        <v>94.8</v>
      </c>
      <c r="J63" s="371">
        <v>38</v>
      </c>
      <c r="K63" s="371">
        <v>43</v>
      </c>
      <c r="L63" s="372"/>
      <c r="M63" s="274"/>
      <c r="N63" s="229"/>
      <c r="O63" s="274"/>
      <c r="P63" s="274"/>
      <c r="Q63" s="229"/>
      <c r="R63" s="274"/>
      <c r="S63" s="274"/>
      <c r="T63" s="229"/>
    </row>
    <row r="64" spans="1:20" s="228" customFormat="1" ht="12.75">
      <c r="A64" s="38" t="s">
        <v>135</v>
      </c>
      <c r="B64" s="371">
        <v>89152</v>
      </c>
      <c r="C64" s="371">
        <v>81317</v>
      </c>
      <c r="D64" s="372">
        <v>109.6</v>
      </c>
      <c r="E64" s="371">
        <v>62</v>
      </c>
      <c r="F64" s="371">
        <v>65</v>
      </c>
      <c r="G64" s="371">
        <v>518</v>
      </c>
      <c r="H64" s="371">
        <v>502</v>
      </c>
      <c r="I64" s="372">
        <v>103.2</v>
      </c>
      <c r="J64" s="371">
        <v>35</v>
      </c>
      <c r="K64" s="371">
        <v>35</v>
      </c>
      <c r="L64" s="372"/>
      <c r="M64" s="274"/>
      <c r="N64" s="229"/>
      <c r="O64" s="274"/>
      <c r="P64" s="274"/>
      <c r="Q64" s="229"/>
      <c r="R64" s="274"/>
      <c r="S64" s="274"/>
      <c r="T64" s="229"/>
    </row>
    <row r="65" spans="1:20" s="228" customFormat="1" ht="12.75">
      <c r="A65" s="38" t="s">
        <v>136</v>
      </c>
      <c r="B65" s="371">
        <v>40582</v>
      </c>
      <c r="C65" s="371">
        <v>37712</v>
      </c>
      <c r="D65" s="372">
        <v>107.6</v>
      </c>
      <c r="E65" s="371">
        <v>59</v>
      </c>
      <c r="F65" s="371">
        <v>62</v>
      </c>
      <c r="G65" s="371">
        <v>1529</v>
      </c>
      <c r="H65" s="371">
        <v>1573</v>
      </c>
      <c r="I65" s="372">
        <v>97.2</v>
      </c>
      <c r="J65" s="371">
        <v>44</v>
      </c>
      <c r="K65" s="371">
        <v>48</v>
      </c>
      <c r="L65" s="372"/>
      <c r="M65" s="274"/>
      <c r="N65" s="229"/>
      <c r="O65" s="274"/>
      <c r="P65" s="274"/>
      <c r="Q65" s="229"/>
      <c r="R65" s="274"/>
      <c r="S65" s="274"/>
      <c r="T65" s="229"/>
    </row>
    <row r="66" spans="1:20" s="228" customFormat="1" ht="12.75">
      <c r="A66" s="38" t="s">
        <v>104</v>
      </c>
      <c r="B66" s="371">
        <v>46993</v>
      </c>
      <c r="C66" s="371">
        <v>45227</v>
      </c>
      <c r="D66" s="372">
        <v>103.9</v>
      </c>
      <c r="E66" s="371">
        <v>69</v>
      </c>
      <c r="F66" s="371">
        <v>85</v>
      </c>
      <c r="G66" s="371">
        <v>288</v>
      </c>
      <c r="H66" s="371">
        <v>172</v>
      </c>
      <c r="I66" s="372">
        <v>167.4</v>
      </c>
      <c r="J66" s="371">
        <v>44</v>
      </c>
      <c r="K66" s="371">
        <v>30</v>
      </c>
      <c r="L66" s="372"/>
      <c r="M66" s="274"/>
      <c r="N66" s="229"/>
      <c r="O66" s="274"/>
      <c r="P66" s="274"/>
      <c r="Q66" s="229"/>
      <c r="R66" s="274"/>
      <c r="S66" s="274"/>
      <c r="T66" s="229"/>
    </row>
    <row r="67" spans="1:20" s="228" customFormat="1" ht="12.75">
      <c r="A67" s="38" t="s">
        <v>137</v>
      </c>
      <c r="B67" s="371">
        <v>120288</v>
      </c>
      <c r="C67" s="371">
        <v>105175</v>
      </c>
      <c r="D67" s="372">
        <v>114.4</v>
      </c>
      <c r="E67" s="371">
        <v>74</v>
      </c>
      <c r="F67" s="371">
        <v>74</v>
      </c>
      <c r="G67" s="371">
        <v>365</v>
      </c>
      <c r="H67" s="371">
        <v>309</v>
      </c>
      <c r="I67" s="372">
        <v>118.1</v>
      </c>
      <c r="J67" s="371">
        <v>56</v>
      </c>
      <c r="K67" s="371">
        <v>56</v>
      </c>
      <c r="L67" s="372"/>
      <c r="M67" s="274"/>
      <c r="N67" s="229"/>
      <c r="O67" s="274"/>
      <c r="P67" s="274"/>
      <c r="Q67" s="229"/>
      <c r="R67" s="274"/>
      <c r="S67" s="274"/>
      <c r="T67" s="229"/>
    </row>
    <row r="68" spans="1:20" s="228" customFormat="1" ht="12.75">
      <c r="A68" s="38" t="s">
        <v>138</v>
      </c>
      <c r="B68" s="371">
        <v>34357</v>
      </c>
      <c r="C68" s="371">
        <v>33107</v>
      </c>
      <c r="D68" s="372">
        <v>103.8</v>
      </c>
      <c r="E68" s="371">
        <v>60</v>
      </c>
      <c r="F68" s="371">
        <v>61</v>
      </c>
      <c r="G68" s="371">
        <v>20</v>
      </c>
      <c r="H68" s="371">
        <v>21</v>
      </c>
      <c r="I68" s="372">
        <v>95.2</v>
      </c>
      <c r="J68" s="371">
        <v>93</v>
      </c>
      <c r="K68" s="371">
        <v>49</v>
      </c>
      <c r="L68" s="372"/>
      <c r="M68" s="274"/>
      <c r="N68" s="229"/>
      <c r="O68" s="274"/>
      <c r="P68" s="274"/>
      <c r="Q68" s="229"/>
      <c r="R68" s="274"/>
      <c r="S68" s="274"/>
      <c r="T68" s="229"/>
    </row>
    <row r="69" spans="1:20" s="228" customFormat="1" ht="12.75">
      <c r="A69" s="38" t="s">
        <v>139</v>
      </c>
      <c r="B69" s="371">
        <v>27065</v>
      </c>
      <c r="C69" s="371">
        <v>23160</v>
      </c>
      <c r="D69" s="372">
        <v>116.9</v>
      </c>
      <c r="E69" s="371">
        <v>31</v>
      </c>
      <c r="F69" s="371">
        <v>30</v>
      </c>
      <c r="G69" s="371">
        <v>9214</v>
      </c>
      <c r="H69" s="371">
        <v>9477</v>
      </c>
      <c r="I69" s="372">
        <v>97.2</v>
      </c>
      <c r="J69" s="371">
        <v>37</v>
      </c>
      <c r="K69" s="371">
        <v>40</v>
      </c>
      <c r="L69" s="372"/>
      <c r="M69" s="274"/>
      <c r="N69" s="229"/>
      <c r="O69" s="274"/>
      <c r="P69" s="274"/>
      <c r="Q69" s="229"/>
      <c r="R69" s="274"/>
      <c r="S69" s="274"/>
      <c r="T69" s="229"/>
    </row>
    <row r="70" spans="1:20" s="228" customFormat="1" ht="12.75">
      <c r="A70" s="38" t="s">
        <v>140</v>
      </c>
      <c r="B70" s="371">
        <v>34400</v>
      </c>
      <c r="C70" s="371">
        <v>32167</v>
      </c>
      <c r="D70" s="372">
        <v>106.9</v>
      </c>
      <c r="E70" s="371">
        <v>41</v>
      </c>
      <c r="F70" s="371">
        <v>42</v>
      </c>
      <c r="G70" s="371">
        <v>16249</v>
      </c>
      <c r="H70" s="371">
        <v>15179</v>
      </c>
      <c r="I70" s="372">
        <v>107</v>
      </c>
      <c r="J70" s="371">
        <v>28</v>
      </c>
      <c r="K70" s="371">
        <v>28</v>
      </c>
      <c r="L70" s="372"/>
      <c r="M70" s="274"/>
      <c r="N70" s="229"/>
      <c r="O70" s="274"/>
      <c r="P70" s="274"/>
      <c r="Q70" s="229"/>
      <c r="R70" s="274"/>
      <c r="S70" s="274"/>
      <c r="T70" s="229"/>
    </row>
    <row r="71" spans="1:20" s="228" customFormat="1" ht="12.75">
      <c r="A71" s="38" t="s">
        <v>141</v>
      </c>
      <c r="B71" s="371">
        <v>61185</v>
      </c>
      <c r="C71" s="371">
        <v>61386</v>
      </c>
      <c r="D71" s="372">
        <v>99.7</v>
      </c>
      <c r="E71" s="371">
        <v>54</v>
      </c>
      <c r="F71" s="371">
        <v>58</v>
      </c>
      <c r="G71" s="373" t="s">
        <v>85</v>
      </c>
      <c r="H71" s="373" t="s">
        <v>85</v>
      </c>
      <c r="I71" s="373" t="s">
        <v>85</v>
      </c>
      <c r="J71" s="373" t="s">
        <v>85</v>
      </c>
      <c r="K71" s="373" t="s">
        <v>85</v>
      </c>
      <c r="L71" s="372"/>
      <c r="M71" s="274"/>
      <c r="N71" s="229"/>
      <c r="O71" s="274"/>
      <c r="P71" s="274"/>
      <c r="Q71" s="229"/>
      <c r="R71" s="274"/>
      <c r="S71" s="274"/>
      <c r="T71" s="229"/>
    </row>
    <row r="72" spans="1:20" s="228" customFormat="1" ht="12.75">
      <c r="A72" s="38" t="s">
        <v>142</v>
      </c>
      <c r="B72" s="371">
        <v>60392</v>
      </c>
      <c r="C72" s="371">
        <v>59632</v>
      </c>
      <c r="D72" s="372">
        <v>101.3</v>
      </c>
      <c r="E72" s="371">
        <v>74</v>
      </c>
      <c r="F72" s="371">
        <v>73</v>
      </c>
      <c r="G72" s="371">
        <v>2</v>
      </c>
      <c r="H72" s="371">
        <v>3</v>
      </c>
      <c r="I72" s="372">
        <v>66.7</v>
      </c>
      <c r="J72" s="371">
        <v>100</v>
      </c>
      <c r="K72" s="371">
        <v>50</v>
      </c>
      <c r="L72" s="372"/>
      <c r="M72" s="274"/>
      <c r="N72" s="229"/>
      <c r="O72" s="275"/>
      <c r="P72" s="275"/>
      <c r="Q72" s="275"/>
      <c r="R72" s="275"/>
      <c r="S72" s="275"/>
      <c r="T72" s="275"/>
    </row>
    <row r="73" spans="1:20" s="228" customFormat="1" ht="12.75">
      <c r="A73" s="38" t="s">
        <v>143</v>
      </c>
      <c r="B73" s="371">
        <v>91154</v>
      </c>
      <c r="C73" s="371">
        <v>82989</v>
      </c>
      <c r="D73" s="372">
        <v>109.8</v>
      </c>
      <c r="E73" s="371">
        <v>45</v>
      </c>
      <c r="F73" s="371">
        <v>43</v>
      </c>
      <c r="G73" s="371">
        <v>7135</v>
      </c>
      <c r="H73" s="371">
        <v>7069</v>
      </c>
      <c r="I73" s="372">
        <v>100.9</v>
      </c>
      <c r="J73" s="371">
        <v>35</v>
      </c>
      <c r="K73" s="371">
        <v>38</v>
      </c>
      <c r="L73" s="372"/>
      <c r="M73" s="274"/>
      <c r="N73" s="229"/>
      <c r="O73" s="274"/>
      <c r="P73" s="274"/>
      <c r="Q73" s="229"/>
      <c r="R73" s="274"/>
      <c r="S73" s="274"/>
      <c r="T73" s="229"/>
    </row>
    <row r="74" spans="1:20" s="228" customFormat="1" ht="12.75">
      <c r="A74" s="151" t="s">
        <v>105</v>
      </c>
      <c r="B74" s="371">
        <v>61049</v>
      </c>
      <c r="C74" s="371">
        <v>60251</v>
      </c>
      <c r="D74" s="372">
        <v>101.3</v>
      </c>
      <c r="E74" s="371">
        <v>74</v>
      </c>
      <c r="F74" s="371">
        <v>73</v>
      </c>
      <c r="G74" s="371">
        <v>88</v>
      </c>
      <c r="H74" s="371">
        <v>62</v>
      </c>
      <c r="I74" s="372">
        <v>141.9</v>
      </c>
      <c r="J74" s="371">
        <v>22</v>
      </c>
      <c r="K74" s="371">
        <v>20</v>
      </c>
      <c r="L74" s="372"/>
      <c r="M74" s="274"/>
      <c r="N74" s="229"/>
      <c r="O74" s="274"/>
      <c r="P74" s="274"/>
      <c r="Q74" s="229"/>
      <c r="R74" s="274"/>
      <c r="S74" s="274"/>
      <c r="T74" s="229"/>
    </row>
    <row r="75" spans="1:20" s="228" customFormat="1" ht="12.75">
      <c r="A75" s="38" t="s">
        <v>144</v>
      </c>
      <c r="B75" s="371">
        <v>55931</v>
      </c>
      <c r="C75" s="371">
        <v>49698</v>
      </c>
      <c r="D75" s="372">
        <v>112.5</v>
      </c>
      <c r="E75" s="371">
        <v>55</v>
      </c>
      <c r="F75" s="371">
        <v>50</v>
      </c>
      <c r="G75" s="371">
        <v>25</v>
      </c>
      <c r="H75" s="371">
        <v>24</v>
      </c>
      <c r="I75" s="372">
        <v>104.2</v>
      </c>
      <c r="J75" s="371">
        <v>20</v>
      </c>
      <c r="K75" s="371">
        <v>17</v>
      </c>
      <c r="L75" s="372"/>
      <c r="M75" s="274"/>
      <c r="N75" s="229"/>
      <c r="O75" s="274"/>
      <c r="P75" s="274"/>
      <c r="Q75" s="229"/>
      <c r="R75" s="274"/>
      <c r="S75" s="274"/>
      <c r="T75" s="229"/>
    </row>
    <row r="76" spans="1:20" s="228" customFormat="1" ht="12.75">
      <c r="A76" s="38" t="s">
        <v>145</v>
      </c>
      <c r="B76" s="371">
        <v>2</v>
      </c>
      <c r="C76" s="371">
        <v>1</v>
      </c>
      <c r="D76" s="372">
        <v>200</v>
      </c>
      <c r="E76" s="371">
        <v>2</v>
      </c>
      <c r="F76" s="371">
        <v>1</v>
      </c>
      <c r="G76" s="373" t="s">
        <v>85</v>
      </c>
      <c r="H76" s="373" t="s">
        <v>85</v>
      </c>
      <c r="I76" s="373" t="s">
        <v>85</v>
      </c>
      <c r="J76" s="373" t="s">
        <v>85</v>
      </c>
      <c r="K76" s="373" t="s">
        <v>85</v>
      </c>
      <c r="L76" s="372"/>
      <c r="M76" s="274"/>
      <c r="N76" s="229"/>
      <c r="O76" s="274"/>
      <c r="P76" s="274"/>
      <c r="Q76" s="229"/>
      <c r="R76" s="274"/>
      <c r="S76" s="274"/>
      <c r="T76" s="229"/>
    </row>
    <row r="77" spans="1:12" ht="12.75">
      <c r="A77" s="38" t="s">
        <v>146</v>
      </c>
      <c r="B77" s="371">
        <v>143</v>
      </c>
      <c r="C77" s="371">
        <v>432</v>
      </c>
      <c r="D77" s="372">
        <v>33.1</v>
      </c>
      <c r="E77" s="371">
        <v>26</v>
      </c>
      <c r="F77" s="371">
        <v>100</v>
      </c>
      <c r="G77" s="373" t="s">
        <v>85</v>
      </c>
      <c r="H77" s="373" t="s">
        <v>85</v>
      </c>
      <c r="I77" s="373" t="s">
        <v>85</v>
      </c>
      <c r="J77" s="373" t="s">
        <v>85</v>
      </c>
      <c r="K77" s="373" t="s">
        <v>85</v>
      </c>
      <c r="L77" s="372"/>
    </row>
    <row r="78" spans="1:12" ht="12.75">
      <c r="A78" s="41" t="s">
        <v>147</v>
      </c>
      <c r="B78" s="387">
        <v>872</v>
      </c>
      <c r="C78" s="387">
        <v>1399</v>
      </c>
      <c r="D78" s="388">
        <v>62.3</v>
      </c>
      <c r="E78" s="387">
        <v>9</v>
      </c>
      <c r="F78" s="387">
        <v>15</v>
      </c>
      <c r="G78" s="389" t="s">
        <v>85</v>
      </c>
      <c r="H78" s="389" t="s">
        <v>85</v>
      </c>
      <c r="I78" s="389" t="s">
        <v>85</v>
      </c>
      <c r="J78" s="389" t="s">
        <v>85</v>
      </c>
      <c r="K78" s="389" t="s">
        <v>85</v>
      </c>
      <c r="L78" s="372"/>
    </row>
    <row r="79" spans="2:11" ht="12.75">
      <c r="B79" s="286"/>
      <c r="C79" s="286"/>
      <c r="D79" s="286"/>
      <c r="E79" s="286"/>
      <c r="F79" s="286"/>
      <c r="G79" s="286"/>
      <c r="H79" s="286"/>
      <c r="I79" s="286"/>
      <c r="J79" s="286"/>
      <c r="K79" s="286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workbookViewId="0" topLeftCell="A1">
      <selection activeCell="O29" sqref="O29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0.625" style="115" customWidth="1"/>
    <col min="5" max="6" width="10.875" style="115" customWidth="1"/>
    <col min="7" max="7" width="11.375" style="115" customWidth="1"/>
    <col min="8" max="8" width="11.00390625" style="115" customWidth="1"/>
    <col min="9" max="9" width="10.875" style="115" customWidth="1"/>
    <col min="10" max="11" width="11.375" style="115" customWidth="1"/>
    <col min="12" max="16384" width="9.125" style="115" customWidth="1"/>
  </cols>
  <sheetData>
    <row r="1" spans="1:11" ht="28.5" customHeight="1">
      <c r="A1" s="506" t="s">
        <v>190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99</v>
      </c>
    </row>
    <row r="3" spans="1:11" ht="18.75" customHeight="1">
      <c r="A3" s="501"/>
      <c r="B3" s="502" t="s">
        <v>170</v>
      </c>
      <c r="C3" s="502"/>
      <c r="D3" s="502"/>
      <c r="E3" s="502"/>
      <c r="F3" s="502"/>
      <c r="G3" s="502" t="s">
        <v>63</v>
      </c>
      <c r="H3" s="502"/>
      <c r="I3" s="502"/>
      <c r="J3" s="502"/>
      <c r="K3" s="498"/>
    </row>
    <row r="4" spans="1:11" ht="16.5" customHeight="1">
      <c r="A4" s="501"/>
      <c r="B4" s="502" t="s">
        <v>171</v>
      </c>
      <c r="C4" s="502"/>
      <c r="D4" s="502"/>
      <c r="E4" s="502" t="s">
        <v>172</v>
      </c>
      <c r="F4" s="502"/>
      <c r="G4" s="502" t="s">
        <v>164</v>
      </c>
      <c r="H4" s="502"/>
      <c r="I4" s="502"/>
      <c r="J4" s="502" t="s">
        <v>172</v>
      </c>
      <c r="K4" s="504"/>
    </row>
    <row r="5" spans="1:11" ht="39.75" customHeight="1">
      <c r="A5" s="501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209</v>
      </c>
      <c r="H5" s="253" t="s">
        <v>108</v>
      </c>
      <c r="I5" s="253" t="s">
        <v>210</v>
      </c>
      <c r="J5" s="253" t="s">
        <v>209</v>
      </c>
      <c r="K5" s="254" t="s">
        <v>108</v>
      </c>
    </row>
    <row r="6" spans="1:21" ht="12.75">
      <c r="A6" s="36" t="s">
        <v>130</v>
      </c>
      <c r="B6" s="360">
        <v>17535</v>
      </c>
      <c r="C6" s="360">
        <v>15880</v>
      </c>
      <c r="D6" s="343">
        <v>110.4</v>
      </c>
      <c r="E6" s="343">
        <v>0.1</v>
      </c>
      <c r="F6" s="343">
        <v>0.1</v>
      </c>
      <c r="G6" s="360">
        <v>33202</v>
      </c>
      <c r="H6" s="360">
        <v>37157</v>
      </c>
      <c r="I6" s="399">
        <v>89.4</v>
      </c>
      <c r="J6" s="343">
        <v>0.1</v>
      </c>
      <c r="K6" s="343">
        <v>0.1</v>
      </c>
      <c r="L6" s="56"/>
      <c r="M6" s="56"/>
      <c r="N6" s="56"/>
      <c r="O6" s="56"/>
      <c r="P6" s="76"/>
      <c r="Q6" s="76"/>
      <c r="R6" s="56"/>
      <c r="S6" s="56"/>
      <c r="T6" s="56"/>
      <c r="U6" s="56"/>
    </row>
    <row r="7" spans="1:21" ht="12.75">
      <c r="A7" s="145" t="s">
        <v>103</v>
      </c>
      <c r="B7" s="360">
        <v>557</v>
      </c>
      <c r="C7" s="360">
        <v>470</v>
      </c>
      <c r="D7" s="343">
        <v>118.5</v>
      </c>
      <c r="E7" s="343">
        <v>0</v>
      </c>
      <c r="F7" s="343">
        <v>0</v>
      </c>
      <c r="G7" s="360">
        <v>4391</v>
      </c>
      <c r="H7" s="360">
        <v>3026</v>
      </c>
      <c r="I7" s="399">
        <v>145.1</v>
      </c>
      <c r="J7" s="343">
        <v>0.3</v>
      </c>
      <c r="K7" s="343">
        <v>0.2</v>
      </c>
      <c r="L7" s="56"/>
      <c r="M7" s="56"/>
      <c r="N7" s="56"/>
      <c r="O7" s="56"/>
      <c r="P7" s="76"/>
      <c r="Q7" s="76"/>
      <c r="R7" s="56"/>
      <c r="S7" s="56"/>
      <c r="T7" s="56"/>
      <c r="U7" s="56"/>
    </row>
    <row r="8" spans="1:21" ht="12.75">
      <c r="A8" s="38" t="s">
        <v>131</v>
      </c>
      <c r="B8" s="360">
        <v>2962</v>
      </c>
      <c r="C8" s="360">
        <v>2994</v>
      </c>
      <c r="D8" s="343">
        <v>98.9</v>
      </c>
      <c r="E8" s="343">
        <v>0.4</v>
      </c>
      <c r="F8" s="343">
        <v>0.4</v>
      </c>
      <c r="G8" s="360">
        <v>1216</v>
      </c>
      <c r="H8" s="360">
        <v>583</v>
      </c>
      <c r="I8" s="158" t="s">
        <v>261</v>
      </c>
      <c r="J8" s="343">
        <v>0.1</v>
      </c>
      <c r="K8" s="343">
        <v>0.1</v>
      </c>
      <c r="L8" s="56"/>
      <c r="M8" s="56"/>
      <c r="N8" s="56"/>
      <c r="O8" s="56"/>
      <c r="P8" s="76"/>
      <c r="Q8" s="76"/>
      <c r="R8" s="56"/>
      <c r="S8" s="56"/>
      <c r="T8" s="56"/>
      <c r="U8" s="56"/>
    </row>
    <row r="9" spans="1:21" ht="12.75">
      <c r="A9" s="38" t="s">
        <v>132</v>
      </c>
      <c r="B9" s="360">
        <v>528</v>
      </c>
      <c r="C9" s="360">
        <v>453</v>
      </c>
      <c r="D9" s="343">
        <v>116.6</v>
      </c>
      <c r="E9" s="343">
        <v>0.1</v>
      </c>
      <c r="F9" s="343">
        <v>0</v>
      </c>
      <c r="G9" s="360">
        <v>885</v>
      </c>
      <c r="H9" s="360">
        <v>686</v>
      </c>
      <c r="I9" s="399">
        <v>129</v>
      </c>
      <c r="J9" s="343">
        <v>0</v>
      </c>
      <c r="K9" s="343">
        <v>0</v>
      </c>
      <c r="L9" s="56"/>
      <c r="M9" s="56"/>
      <c r="N9" s="56"/>
      <c r="O9" s="56"/>
      <c r="P9" s="76"/>
      <c r="Q9" s="76"/>
      <c r="R9" s="56"/>
      <c r="S9" s="56"/>
      <c r="T9" s="56"/>
      <c r="U9" s="56"/>
    </row>
    <row r="10" spans="1:21" ht="12.75">
      <c r="A10" s="38" t="s">
        <v>133</v>
      </c>
      <c r="B10" s="360">
        <v>1702</v>
      </c>
      <c r="C10" s="360">
        <v>1788</v>
      </c>
      <c r="D10" s="343">
        <v>95.2</v>
      </c>
      <c r="E10" s="343">
        <v>0.2</v>
      </c>
      <c r="F10" s="343">
        <v>0.2</v>
      </c>
      <c r="G10" s="360">
        <v>6003</v>
      </c>
      <c r="H10" s="360">
        <v>7323</v>
      </c>
      <c r="I10" s="399">
        <v>82</v>
      </c>
      <c r="J10" s="343">
        <v>0.2</v>
      </c>
      <c r="K10" s="343">
        <v>0.2</v>
      </c>
      <c r="L10" s="56"/>
      <c r="M10" s="56"/>
      <c r="N10" s="56"/>
      <c r="O10" s="56"/>
      <c r="P10" s="76"/>
      <c r="Q10" s="76"/>
      <c r="R10" s="56"/>
      <c r="S10" s="56"/>
      <c r="T10" s="56"/>
      <c r="U10" s="56"/>
    </row>
    <row r="11" spans="1:21" ht="12.75">
      <c r="A11" s="38" t="s">
        <v>134</v>
      </c>
      <c r="B11" s="360">
        <v>112</v>
      </c>
      <c r="C11" s="360">
        <v>67</v>
      </c>
      <c r="D11" s="343">
        <v>167.2</v>
      </c>
      <c r="E11" s="343">
        <v>0</v>
      </c>
      <c r="F11" s="343">
        <v>0</v>
      </c>
      <c r="G11" s="360">
        <v>2242</v>
      </c>
      <c r="H11" s="360">
        <v>4781</v>
      </c>
      <c r="I11" s="343">
        <v>46.9</v>
      </c>
      <c r="J11" s="343">
        <v>0.3</v>
      </c>
      <c r="K11" s="343">
        <v>0.6</v>
      </c>
      <c r="L11" s="56"/>
      <c r="M11" s="56"/>
      <c r="N11" s="56"/>
      <c r="O11" s="56"/>
      <c r="P11" s="76"/>
      <c r="Q11" s="76"/>
      <c r="R11" s="56"/>
      <c r="S11" s="56"/>
      <c r="T11" s="56"/>
      <c r="U11" s="56"/>
    </row>
    <row r="12" spans="1:21" ht="12.75">
      <c r="A12" s="38" t="s">
        <v>135</v>
      </c>
      <c r="B12" s="360">
        <v>342</v>
      </c>
      <c r="C12" s="360">
        <v>628</v>
      </c>
      <c r="D12" s="343">
        <v>54.5</v>
      </c>
      <c r="E12" s="343">
        <v>0</v>
      </c>
      <c r="F12" s="343">
        <v>0.1</v>
      </c>
      <c r="G12" s="360">
        <v>657</v>
      </c>
      <c r="H12" s="360">
        <v>1032</v>
      </c>
      <c r="I12" s="343">
        <v>63.7</v>
      </c>
      <c r="J12" s="343">
        <v>0</v>
      </c>
      <c r="K12" s="343">
        <v>0.1</v>
      </c>
      <c r="L12" s="56"/>
      <c r="M12" s="56"/>
      <c r="N12" s="56"/>
      <c r="O12" s="56"/>
      <c r="P12" s="76"/>
      <c r="Q12" s="76"/>
      <c r="R12" s="56"/>
      <c r="S12" s="56"/>
      <c r="T12" s="56"/>
      <c r="U12" s="56"/>
    </row>
    <row r="13" spans="1:21" ht="12.75">
      <c r="A13" s="38" t="s">
        <v>136</v>
      </c>
      <c r="B13" s="360">
        <v>831</v>
      </c>
      <c r="C13" s="360">
        <v>185</v>
      </c>
      <c r="D13" s="343" t="s">
        <v>256</v>
      </c>
      <c r="E13" s="343">
        <v>0.1</v>
      </c>
      <c r="F13" s="343">
        <v>0</v>
      </c>
      <c r="G13" s="360">
        <v>564</v>
      </c>
      <c r="H13" s="360">
        <v>2036</v>
      </c>
      <c r="I13" s="343">
        <v>27.7</v>
      </c>
      <c r="J13" s="343">
        <v>0</v>
      </c>
      <c r="K13" s="343">
        <v>0</v>
      </c>
      <c r="L13" s="56"/>
      <c r="M13" s="56"/>
      <c r="N13" s="56"/>
      <c r="O13" s="56"/>
      <c r="P13" s="76"/>
      <c r="Q13" s="76"/>
      <c r="R13" s="56"/>
      <c r="S13" s="56"/>
      <c r="T13" s="56"/>
      <c r="U13" s="56"/>
    </row>
    <row r="14" spans="1:21" ht="12.75">
      <c r="A14" s="38" t="s">
        <v>104</v>
      </c>
      <c r="B14" s="360">
        <v>954</v>
      </c>
      <c r="C14" s="360">
        <v>1277</v>
      </c>
      <c r="D14" s="343">
        <v>74.7</v>
      </c>
      <c r="E14" s="343">
        <v>0.1</v>
      </c>
      <c r="F14" s="343">
        <v>0.2</v>
      </c>
      <c r="G14" s="360">
        <v>11079</v>
      </c>
      <c r="H14" s="360">
        <v>8329</v>
      </c>
      <c r="I14" s="343">
        <v>133</v>
      </c>
      <c r="J14" s="343">
        <v>0.5</v>
      </c>
      <c r="K14" s="343">
        <v>0.4</v>
      </c>
      <c r="L14" s="56"/>
      <c r="M14" s="56"/>
      <c r="N14" s="56"/>
      <c r="O14" s="56"/>
      <c r="P14" s="76"/>
      <c r="Q14" s="76"/>
      <c r="R14" s="56"/>
      <c r="S14" s="56"/>
      <c r="T14" s="56"/>
      <c r="U14" s="56"/>
    </row>
    <row r="15" spans="1:21" ht="12.75">
      <c r="A15" s="38" t="s">
        <v>137</v>
      </c>
      <c r="B15" s="360">
        <v>257</v>
      </c>
      <c r="C15" s="360">
        <v>250</v>
      </c>
      <c r="D15" s="343">
        <v>102.8</v>
      </c>
      <c r="E15" s="343">
        <v>0</v>
      </c>
      <c r="F15" s="343">
        <v>0</v>
      </c>
      <c r="G15" s="360">
        <v>1021</v>
      </c>
      <c r="H15" s="360">
        <v>461</v>
      </c>
      <c r="I15" s="343" t="s">
        <v>257</v>
      </c>
      <c r="J15" s="343">
        <v>0.1</v>
      </c>
      <c r="K15" s="343">
        <v>0</v>
      </c>
      <c r="L15" s="56"/>
      <c r="M15" s="56"/>
      <c r="N15" s="56"/>
      <c r="O15" s="56"/>
      <c r="P15" s="76"/>
      <c r="Q15" s="76"/>
      <c r="R15" s="56"/>
      <c r="S15" s="56"/>
      <c r="T15" s="56"/>
      <c r="U15" s="56"/>
    </row>
    <row r="16" spans="1:21" ht="14.25" customHeight="1">
      <c r="A16" s="38" t="s">
        <v>138</v>
      </c>
      <c r="B16" s="360">
        <v>2938</v>
      </c>
      <c r="C16" s="360">
        <v>2478</v>
      </c>
      <c r="D16" s="343">
        <v>118.6</v>
      </c>
      <c r="E16" s="343">
        <v>0.4</v>
      </c>
      <c r="F16" s="343">
        <v>0.4</v>
      </c>
      <c r="G16" s="360">
        <v>520</v>
      </c>
      <c r="H16" s="360">
        <v>647</v>
      </c>
      <c r="I16" s="343">
        <v>80.4</v>
      </c>
      <c r="J16" s="343">
        <v>0.1</v>
      </c>
      <c r="K16" s="343">
        <v>0.1</v>
      </c>
      <c r="L16" s="56"/>
      <c r="M16" s="56"/>
      <c r="N16" s="56"/>
      <c r="O16" s="56"/>
      <c r="P16" s="76"/>
      <c r="Q16" s="76"/>
      <c r="R16" s="56"/>
      <c r="S16" s="56"/>
      <c r="T16" s="56"/>
      <c r="U16" s="56"/>
    </row>
    <row r="17" spans="1:21" ht="14.25" customHeight="1">
      <c r="A17" s="38" t="s">
        <v>139</v>
      </c>
      <c r="B17" s="360">
        <v>140</v>
      </c>
      <c r="C17" s="360">
        <v>273</v>
      </c>
      <c r="D17" s="343">
        <v>51.3</v>
      </c>
      <c r="E17" s="343">
        <v>0</v>
      </c>
      <c r="F17" s="343">
        <v>0.1</v>
      </c>
      <c r="G17" s="360">
        <v>36</v>
      </c>
      <c r="H17" s="360">
        <v>160</v>
      </c>
      <c r="I17" s="343">
        <v>22.5</v>
      </c>
      <c r="J17" s="343">
        <v>0</v>
      </c>
      <c r="K17" s="343">
        <v>0</v>
      </c>
      <c r="L17" s="56"/>
      <c r="M17" s="56"/>
      <c r="N17" s="56"/>
      <c r="O17" s="56"/>
      <c r="P17" s="76"/>
      <c r="Q17" s="76"/>
      <c r="R17" s="56"/>
      <c r="S17" s="56"/>
      <c r="T17" s="56"/>
      <c r="U17" s="56"/>
    </row>
    <row r="18" spans="1:21" ht="14.25" customHeight="1">
      <c r="A18" s="38" t="s">
        <v>140</v>
      </c>
      <c r="B18" s="360">
        <v>80</v>
      </c>
      <c r="C18" s="360">
        <v>154</v>
      </c>
      <c r="D18" s="343">
        <v>51.9</v>
      </c>
      <c r="E18" s="343">
        <v>0.2</v>
      </c>
      <c r="F18" s="343">
        <v>0.4</v>
      </c>
      <c r="G18" s="360">
        <v>1182</v>
      </c>
      <c r="H18" s="360">
        <v>2130</v>
      </c>
      <c r="I18" s="343">
        <v>55.5</v>
      </c>
      <c r="J18" s="343">
        <v>0.3</v>
      </c>
      <c r="K18" s="343">
        <v>0.5</v>
      </c>
      <c r="L18" s="56"/>
      <c r="M18" s="56"/>
      <c r="N18" s="56"/>
      <c r="O18" s="56"/>
      <c r="P18" s="76"/>
      <c r="Q18" s="76"/>
      <c r="R18" s="56"/>
      <c r="S18" s="56"/>
      <c r="T18" s="56"/>
      <c r="U18" s="56"/>
    </row>
    <row r="19" spans="1:21" ht="14.25" customHeight="1">
      <c r="A19" s="38" t="s">
        <v>141</v>
      </c>
      <c r="B19" s="360">
        <v>2281</v>
      </c>
      <c r="C19" s="360">
        <v>1392</v>
      </c>
      <c r="D19" s="343">
        <v>163.9</v>
      </c>
      <c r="E19" s="343">
        <v>0.3</v>
      </c>
      <c r="F19" s="343">
        <v>0.2</v>
      </c>
      <c r="G19" s="360">
        <v>372</v>
      </c>
      <c r="H19" s="360">
        <v>228</v>
      </c>
      <c r="I19" s="343">
        <v>163.2</v>
      </c>
      <c r="J19" s="343">
        <v>0</v>
      </c>
      <c r="K19" s="343">
        <v>0</v>
      </c>
      <c r="L19" s="56"/>
      <c r="M19" s="56"/>
      <c r="N19" s="56"/>
      <c r="O19" s="56"/>
      <c r="P19" s="76"/>
      <c r="Q19" s="76"/>
      <c r="R19" s="56"/>
      <c r="S19" s="56"/>
      <c r="T19" s="56"/>
      <c r="U19" s="56"/>
    </row>
    <row r="20" spans="1:21" ht="14.25" customHeight="1">
      <c r="A20" s="38" t="s">
        <v>142</v>
      </c>
      <c r="B20" s="360">
        <v>2483</v>
      </c>
      <c r="C20" s="360">
        <v>2347</v>
      </c>
      <c r="D20" s="343">
        <v>105.8</v>
      </c>
      <c r="E20" s="343">
        <v>0.4</v>
      </c>
      <c r="F20" s="343">
        <v>0.4</v>
      </c>
      <c r="G20" s="360">
        <v>333</v>
      </c>
      <c r="H20" s="360">
        <v>384</v>
      </c>
      <c r="I20" s="343">
        <v>86.7</v>
      </c>
      <c r="J20" s="343">
        <v>0</v>
      </c>
      <c r="K20" s="343">
        <v>0.1</v>
      </c>
      <c r="L20" s="56"/>
      <c r="M20" s="56"/>
      <c r="N20" s="56"/>
      <c r="O20" s="56"/>
      <c r="P20" s="76"/>
      <c r="Q20" s="76"/>
      <c r="R20" s="56"/>
      <c r="S20" s="56"/>
      <c r="T20" s="56"/>
      <c r="U20" s="56"/>
    </row>
    <row r="21" spans="1:21" ht="14.25" customHeight="1">
      <c r="A21" s="38" t="s">
        <v>143</v>
      </c>
      <c r="B21" s="360">
        <v>476</v>
      </c>
      <c r="C21" s="360">
        <v>371</v>
      </c>
      <c r="D21" s="343">
        <v>128.3</v>
      </c>
      <c r="E21" s="343">
        <v>0</v>
      </c>
      <c r="F21" s="343">
        <v>0</v>
      </c>
      <c r="G21" s="360">
        <v>2276</v>
      </c>
      <c r="H21" s="360">
        <v>3833</v>
      </c>
      <c r="I21" s="343">
        <v>59.4</v>
      </c>
      <c r="J21" s="343">
        <v>0</v>
      </c>
      <c r="K21" s="343">
        <v>0.1</v>
      </c>
      <c r="L21" s="56"/>
      <c r="M21" s="56"/>
      <c r="N21" s="56"/>
      <c r="O21" s="56"/>
      <c r="P21" s="76"/>
      <c r="Q21" s="76"/>
      <c r="R21" s="56"/>
      <c r="S21" s="56"/>
      <c r="T21" s="56"/>
      <c r="U21" s="56"/>
    </row>
    <row r="22" spans="1:21" ht="14.25" customHeight="1">
      <c r="A22" s="145" t="s">
        <v>105</v>
      </c>
      <c r="B22" s="345" t="s">
        <v>85</v>
      </c>
      <c r="C22" s="345" t="s">
        <v>85</v>
      </c>
      <c r="D22" s="345" t="s">
        <v>85</v>
      </c>
      <c r="E22" s="345" t="s">
        <v>85</v>
      </c>
      <c r="F22" s="345" t="s">
        <v>85</v>
      </c>
      <c r="G22" s="360">
        <v>255</v>
      </c>
      <c r="H22" s="360">
        <v>1171</v>
      </c>
      <c r="I22" s="343">
        <v>21.8</v>
      </c>
      <c r="J22" s="343">
        <v>0.1</v>
      </c>
      <c r="K22" s="343">
        <v>0.3</v>
      </c>
      <c r="L22" s="57"/>
      <c r="M22" s="57"/>
      <c r="N22" s="56"/>
      <c r="O22" s="57"/>
      <c r="P22" s="76"/>
      <c r="Q22" s="76"/>
      <c r="R22" s="56"/>
      <c r="S22" s="56"/>
      <c r="T22" s="56"/>
      <c r="U22" s="56"/>
    </row>
    <row r="23" spans="1:21" ht="14.25" customHeight="1">
      <c r="A23" s="38" t="s">
        <v>144</v>
      </c>
      <c r="B23" s="360">
        <v>882</v>
      </c>
      <c r="C23" s="360">
        <v>742</v>
      </c>
      <c r="D23" s="343">
        <v>118.9</v>
      </c>
      <c r="E23" s="343">
        <v>0.1</v>
      </c>
      <c r="F23" s="343">
        <v>0.1</v>
      </c>
      <c r="G23" s="360">
        <v>115</v>
      </c>
      <c r="H23" s="360">
        <v>336</v>
      </c>
      <c r="I23" s="343">
        <v>34.2</v>
      </c>
      <c r="J23" s="343">
        <v>0</v>
      </c>
      <c r="K23" s="343">
        <v>0</v>
      </c>
      <c r="L23" s="56"/>
      <c r="M23" s="56"/>
      <c r="N23" s="56"/>
      <c r="O23" s="56"/>
      <c r="P23" s="76"/>
      <c r="Q23" s="76"/>
      <c r="R23" s="56"/>
      <c r="S23" s="56"/>
      <c r="T23" s="56"/>
      <c r="U23" s="56"/>
    </row>
    <row r="24" spans="1:11" ht="12.75">
      <c r="A24" s="38" t="s">
        <v>229</v>
      </c>
      <c r="B24" s="360">
        <v>1</v>
      </c>
      <c r="C24" s="360">
        <v>1</v>
      </c>
      <c r="D24" s="343">
        <v>100</v>
      </c>
      <c r="E24" s="343">
        <v>0</v>
      </c>
      <c r="F24" s="343">
        <v>0</v>
      </c>
      <c r="G24" s="345" t="s">
        <v>85</v>
      </c>
      <c r="H24" s="345" t="s">
        <v>85</v>
      </c>
      <c r="I24" s="345" t="s">
        <v>85</v>
      </c>
      <c r="J24" s="345" t="s">
        <v>85</v>
      </c>
      <c r="K24" s="345" t="s">
        <v>85</v>
      </c>
    </row>
    <row r="25" spans="1:11" ht="12.75">
      <c r="A25" s="38" t="s">
        <v>218</v>
      </c>
      <c r="B25" s="370">
        <v>9</v>
      </c>
      <c r="C25" s="370">
        <v>10</v>
      </c>
      <c r="D25" s="402">
        <v>90</v>
      </c>
      <c r="E25" s="402">
        <v>0</v>
      </c>
      <c r="F25" s="402">
        <v>0</v>
      </c>
      <c r="G25" s="370">
        <v>55</v>
      </c>
      <c r="H25" s="364">
        <v>11</v>
      </c>
      <c r="I25" s="390" t="s">
        <v>259</v>
      </c>
      <c r="J25" s="346">
        <v>0</v>
      </c>
      <c r="K25" s="346">
        <v>0</v>
      </c>
    </row>
    <row r="26" spans="1:11" ht="12.75">
      <c r="A26" s="403"/>
      <c r="B26" s="369"/>
      <c r="C26" s="369"/>
      <c r="D26" s="404"/>
      <c r="E26" s="404"/>
      <c r="F26" s="404"/>
      <c r="G26" s="369"/>
      <c r="H26" s="370"/>
      <c r="I26" s="143"/>
      <c r="J26" s="402"/>
      <c r="K26" s="402"/>
    </row>
    <row r="27" spans="1:11" ht="12.75">
      <c r="A27" s="119"/>
      <c r="B27" s="116"/>
      <c r="C27" s="116"/>
      <c r="D27" s="116"/>
      <c r="E27" s="116"/>
      <c r="F27" s="116"/>
      <c r="G27" s="118"/>
      <c r="H27" s="118"/>
      <c r="I27" s="118"/>
      <c r="J27"/>
      <c r="K27"/>
    </row>
    <row r="28" spans="1:11" ht="19.5" customHeight="1">
      <c r="A28" s="501"/>
      <c r="B28" s="502" t="s">
        <v>64</v>
      </c>
      <c r="C28" s="502"/>
      <c r="D28" s="503"/>
      <c r="E28" s="503"/>
      <c r="F28" s="503"/>
      <c r="G28" s="502" t="s">
        <v>65</v>
      </c>
      <c r="H28" s="502"/>
      <c r="I28" s="503"/>
      <c r="J28" s="503"/>
      <c r="K28" s="505"/>
    </row>
    <row r="29" spans="1:11" ht="17.25" customHeight="1">
      <c r="A29" s="501"/>
      <c r="B29" s="502" t="s">
        <v>171</v>
      </c>
      <c r="C29" s="502"/>
      <c r="D29" s="502"/>
      <c r="E29" s="502" t="s">
        <v>172</v>
      </c>
      <c r="F29" s="502"/>
      <c r="G29" s="502" t="s">
        <v>164</v>
      </c>
      <c r="H29" s="502"/>
      <c r="I29" s="502"/>
      <c r="J29" s="502" t="s">
        <v>172</v>
      </c>
      <c r="K29" s="504"/>
    </row>
    <row r="30" spans="1:11" ht="33.75">
      <c r="A30" s="501"/>
      <c r="B30" s="253" t="s">
        <v>209</v>
      </c>
      <c r="C30" s="253" t="s">
        <v>108</v>
      </c>
      <c r="D30" s="253" t="s">
        <v>210</v>
      </c>
      <c r="E30" s="253" t="s">
        <v>209</v>
      </c>
      <c r="F30" s="253" t="s">
        <v>108</v>
      </c>
      <c r="G30" s="253" t="s">
        <v>209</v>
      </c>
      <c r="H30" s="253" t="s">
        <v>108</v>
      </c>
      <c r="I30" s="253" t="s">
        <v>210</v>
      </c>
      <c r="J30" s="253" t="s">
        <v>209</v>
      </c>
      <c r="K30" s="254" t="s">
        <v>108</v>
      </c>
    </row>
    <row r="31" spans="1:22" ht="12.75">
      <c r="A31" s="99" t="s">
        <v>70</v>
      </c>
      <c r="B31" s="360">
        <v>1447</v>
      </c>
      <c r="C31" s="360">
        <v>1164</v>
      </c>
      <c r="D31" s="343">
        <v>124.3</v>
      </c>
      <c r="E31" s="343">
        <v>0</v>
      </c>
      <c r="F31" s="343">
        <v>0</v>
      </c>
      <c r="G31" s="360">
        <v>31256</v>
      </c>
      <c r="H31" s="360">
        <v>27413</v>
      </c>
      <c r="I31" s="343">
        <v>114</v>
      </c>
      <c r="J31" s="343">
        <v>1.6</v>
      </c>
      <c r="K31" s="343">
        <v>1.4</v>
      </c>
      <c r="L31" s="56"/>
      <c r="M31" s="56"/>
      <c r="N31" s="56"/>
      <c r="O31" s="56"/>
      <c r="P31" s="76"/>
      <c r="Q31" s="76"/>
      <c r="R31" s="56"/>
      <c r="S31" s="56"/>
      <c r="T31" s="56"/>
      <c r="U31" s="56"/>
      <c r="V31" s="218"/>
    </row>
    <row r="32" spans="1:22" ht="12.75">
      <c r="A32" s="100" t="s">
        <v>71</v>
      </c>
      <c r="B32" s="360">
        <v>35</v>
      </c>
      <c r="C32" s="360">
        <v>101</v>
      </c>
      <c r="D32" s="343">
        <v>34.7</v>
      </c>
      <c r="E32" s="343">
        <v>0.1</v>
      </c>
      <c r="F32" s="343">
        <v>0.2</v>
      </c>
      <c r="G32" s="360">
        <v>521</v>
      </c>
      <c r="H32" s="360">
        <v>1506</v>
      </c>
      <c r="I32" s="343">
        <v>34.6</v>
      </c>
      <c r="J32" s="343">
        <v>0.3</v>
      </c>
      <c r="K32" s="343">
        <v>0.7</v>
      </c>
      <c r="L32" s="56"/>
      <c r="M32" s="56"/>
      <c r="N32" s="56"/>
      <c r="O32" s="56"/>
      <c r="P32" s="76"/>
      <c r="Q32" s="76"/>
      <c r="R32" s="56"/>
      <c r="S32" s="56"/>
      <c r="T32" s="56"/>
      <c r="U32" s="56"/>
      <c r="V32" s="218"/>
    </row>
    <row r="33" spans="1:22" ht="12.75">
      <c r="A33" s="100" t="s">
        <v>72</v>
      </c>
      <c r="B33" s="360">
        <v>11</v>
      </c>
      <c r="C33" s="360">
        <v>8</v>
      </c>
      <c r="D33" s="343">
        <v>137.5</v>
      </c>
      <c r="E33" s="343">
        <v>0</v>
      </c>
      <c r="F33" s="343">
        <v>0</v>
      </c>
      <c r="G33" s="345" t="s">
        <v>85</v>
      </c>
      <c r="H33" s="345" t="s">
        <v>85</v>
      </c>
      <c r="I33" s="345" t="s">
        <v>85</v>
      </c>
      <c r="J33" s="345" t="s">
        <v>85</v>
      </c>
      <c r="K33" s="345" t="s">
        <v>85</v>
      </c>
      <c r="L33" s="56"/>
      <c r="M33" s="56"/>
      <c r="N33" s="56"/>
      <c r="O33" s="56"/>
      <c r="P33" s="57"/>
      <c r="Q33" s="76"/>
      <c r="R33" s="57"/>
      <c r="S33" s="57"/>
      <c r="T33" s="56"/>
      <c r="U33" s="57"/>
      <c r="V33" s="219"/>
    </row>
    <row r="34" spans="1:22" ht="12.75">
      <c r="A34" s="100" t="s">
        <v>73</v>
      </c>
      <c r="B34" s="360">
        <v>846</v>
      </c>
      <c r="C34" s="360">
        <v>171</v>
      </c>
      <c r="D34" s="56" t="s">
        <v>260</v>
      </c>
      <c r="E34" s="343">
        <v>0.3</v>
      </c>
      <c r="F34" s="343">
        <v>0.1</v>
      </c>
      <c r="G34" s="360">
        <v>7538</v>
      </c>
      <c r="H34" s="360">
        <v>6450</v>
      </c>
      <c r="I34" s="343">
        <v>116.9</v>
      </c>
      <c r="J34" s="343">
        <v>9.5</v>
      </c>
      <c r="K34" s="343">
        <v>6.4</v>
      </c>
      <c r="L34" s="56"/>
      <c r="M34" s="56"/>
      <c r="N34" s="56"/>
      <c r="O34" s="56"/>
      <c r="P34" s="76"/>
      <c r="Q34" s="76"/>
      <c r="R34" s="56"/>
      <c r="S34" s="56"/>
      <c r="T34" s="56"/>
      <c r="U34" s="56"/>
      <c r="V34" s="218"/>
    </row>
    <row r="35" spans="1:22" ht="12.75">
      <c r="A35" s="100" t="s">
        <v>74</v>
      </c>
      <c r="B35" s="360">
        <v>27</v>
      </c>
      <c r="C35" s="360">
        <v>13</v>
      </c>
      <c r="D35" s="343">
        <v>207.7</v>
      </c>
      <c r="E35" s="343">
        <v>0</v>
      </c>
      <c r="F35" s="343">
        <v>0</v>
      </c>
      <c r="G35" s="345" t="s">
        <v>85</v>
      </c>
      <c r="H35" s="345" t="s">
        <v>85</v>
      </c>
      <c r="I35" s="345" t="s">
        <v>85</v>
      </c>
      <c r="J35" s="345" t="s">
        <v>85</v>
      </c>
      <c r="K35" s="345" t="s">
        <v>85</v>
      </c>
      <c r="L35" s="56"/>
      <c r="M35" s="56"/>
      <c r="N35" s="56"/>
      <c r="O35" s="56"/>
      <c r="P35" s="57"/>
      <c r="Q35" s="76"/>
      <c r="R35" s="57"/>
      <c r="S35" s="57"/>
      <c r="T35" s="56"/>
      <c r="U35" s="57"/>
      <c r="V35" s="219"/>
    </row>
    <row r="36" spans="1:22" ht="12.75">
      <c r="A36" s="100" t="s">
        <v>75</v>
      </c>
      <c r="B36" s="360">
        <v>3</v>
      </c>
      <c r="C36" s="360">
        <v>3</v>
      </c>
      <c r="D36" s="343">
        <v>100</v>
      </c>
      <c r="E36" s="343">
        <v>0</v>
      </c>
      <c r="F36" s="343">
        <v>0</v>
      </c>
      <c r="G36" s="360">
        <v>22</v>
      </c>
      <c r="H36" s="360">
        <v>15</v>
      </c>
      <c r="I36" s="343">
        <v>146.7</v>
      </c>
      <c r="J36" s="343">
        <v>0.1</v>
      </c>
      <c r="K36" s="343">
        <v>0</v>
      </c>
      <c r="L36" s="56"/>
      <c r="M36" s="56"/>
      <c r="N36" s="56"/>
      <c r="O36" s="56"/>
      <c r="P36" s="76"/>
      <c r="Q36" s="76"/>
      <c r="R36" s="56"/>
      <c r="S36" s="56"/>
      <c r="T36" s="56"/>
      <c r="U36" s="56"/>
      <c r="V36" s="218"/>
    </row>
    <row r="37" spans="1:22" ht="12.75">
      <c r="A37" s="100" t="s">
        <v>76</v>
      </c>
      <c r="B37" s="360">
        <v>73</v>
      </c>
      <c r="C37" s="360">
        <v>73</v>
      </c>
      <c r="D37" s="343">
        <v>100</v>
      </c>
      <c r="E37" s="343">
        <v>0</v>
      </c>
      <c r="F37" s="343">
        <v>0</v>
      </c>
      <c r="G37" s="360">
        <v>27</v>
      </c>
      <c r="H37" s="360">
        <v>312</v>
      </c>
      <c r="I37" s="343">
        <v>8.7</v>
      </c>
      <c r="J37" s="343">
        <v>0.2</v>
      </c>
      <c r="K37" s="343">
        <v>1.4</v>
      </c>
      <c r="L37" s="56"/>
      <c r="M37" s="56"/>
      <c r="N37" s="56"/>
      <c r="O37" s="56"/>
      <c r="P37" s="76"/>
      <c r="Q37" s="76"/>
      <c r="R37" s="56"/>
      <c r="S37" s="56"/>
      <c r="T37" s="56"/>
      <c r="U37" s="56"/>
      <c r="V37" s="218"/>
    </row>
    <row r="38" spans="1:22" ht="12.75">
      <c r="A38" s="38" t="s">
        <v>104</v>
      </c>
      <c r="B38" s="360">
        <v>4</v>
      </c>
      <c r="C38" s="360">
        <v>9</v>
      </c>
      <c r="D38" s="343">
        <v>44.4</v>
      </c>
      <c r="E38" s="343">
        <v>0</v>
      </c>
      <c r="F38" s="343">
        <v>0</v>
      </c>
      <c r="G38" s="360">
        <v>3164</v>
      </c>
      <c r="H38" s="360">
        <v>3010</v>
      </c>
      <c r="I38" s="343">
        <v>105.1</v>
      </c>
      <c r="J38" s="343">
        <v>8.1</v>
      </c>
      <c r="K38" s="343">
        <v>7.3</v>
      </c>
      <c r="L38" s="56"/>
      <c r="M38" s="56"/>
      <c r="N38" s="56"/>
      <c r="O38" s="56"/>
      <c r="P38" s="76"/>
      <c r="Q38" s="76"/>
      <c r="R38" s="56"/>
      <c r="S38" s="56"/>
      <c r="T38" s="56"/>
      <c r="U38" s="56"/>
      <c r="V38" s="218"/>
    </row>
    <row r="39" spans="1:22" ht="12.75">
      <c r="A39" s="100" t="s">
        <v>77</v>
      </c>
      <c r="B39" s="360">
        <v>3</v>
      </c>
      <c r="C39" s="360">
        <v>2</v>
      </c>
      <c r="D39" s="343">
        <v>150</v>
      </c>
      <c r="E39" s="343">
        <v>0</v>
      </c>
      <c r="F39" s="343">
        <v>0</v>
      </c>
      <c r="G39" s="360">
        <v>7092</v>
      </c>
      <c r="H39" s="360">
        <v>6350</v>
      </c>
      <c r="I39" s="343">
        <v>111.7</v>
      </c>
      <c r="J39" s="343">
        <v>4</v>
      </c>
      <c r="K39" s="343">
        <v>3.3</v>
      </c>
      <c r="L39" s="56"/>
      <c r="M39" s="56"/>
      <c r="N39" s="57"/>
      <c r="O39" s="57"/>
      <c r="P39" s="76"/>
      <c r="Q39" s="76"/>
      <c r="R39" s="56"/>
      <c r="S39" s="56"/>
      <c r="T39" s="56"/>
      <c r="U39" s="56"/>
      <c r="V39" s="218"/>
    </row>
    <row r="40" spans="1:22" ht="12.75">
      <c r="A40" s="100" t="s">
        <v>78</v>
      </c>
      <c r="B40" s="360">
        <v>13</v>
      </c>
      <c r="C40" s="360">
        <v>113</v>
      </c>
      <c r="D40" s="343">
        <v>11.5</v>
      </c>
      <c r="E40" s="343">
        <v>0</v>
      </c>
      <c r="F40" s="343">
        <v>0.1</v>
      </c>
      <c r="G40" s="360">
        <v>1398</v>
      </c>
      <c r="H40" s="360">
        <v>1527</v>
      </c>
      <c r="I40" s="343">
        <v>91.6</v>
      </c>
      <c r="J40" s="343">
        <v>0.5</v>
      </c>
      <c r="K40" s="343">
        <v>0.5</v>
      </c>
      <c r="L40" s="56"/>
      <c r="M40" s="56"/>
      <c r="N40" s="56"/>
      <c r="O40" s="56"/>
      <c r="P40" s="76"/>
      <c r="Q40" s="76"/>
      <c r="R40" s="56"/>
      <c r="S40" s="56"/>
      <c r="T40" s="56"/>
      <c r="U40" s="56"/>
      <c r="V40" s="218"/>
    </row>
    <row r="41" spans="1:22" ht="12.75">
      <c r="A41" s="100" t="s">
        <v>79</v>
      </c>
      <c r="B41" s="360">
        <v>16</v>
      </c>
      <c r="C41" s="360">
        <v>8</v>
      </c>
      <c r="D41" s="343" t="s">
        <v>211</v>
      </c>
      <c r="E41" s="343">
        <v>0</v>
      </c>
      <c r="F41" s="343">
        <v>0</v>
      </c>
      <c r="G41" s="345" t="s">
        <v>85</v>
      </c>
      <c r="H41" s="345" t="s">
        <v>85</v>
      </c>
      <c r="I41" s="345" t="s">
        <v>85</v>
      </c>
      <c r="J41" s="345" t="s">
        <v>85</v>
      </c>
      <c r="K41" s="345" t="s">
        <v>85</v>
      </c>
      <c r="L41" s="56"/>
      <c r="M41" s="56"/>
      <c r="N41" s="57"/>
      <c r="O41" s="57"/>
      <c r="P41" s="57"/>
      <c r="Q41" s="57"/>
      <c r="R41" s="57"/>
      <c r="S41" s="57"/>
      <c r="T41" s="57"/>
      <c r="U41" s="57"/>
      <c r="V41" s="219"/>
    </row>
    <row r="42" spans="1:22" ht="12.75">
      <c r="A42" s="100" t="s">
        <v>80</v>
      </c>
      <c r="B42" s="360">
        <v>328</v>
      </c>
      <c r="C42" s="360">
        <v>487</v>
      </c>
      <c r="D42" s="343">
        <v>67.4</v>
      </c>
      <c r="E42" s="343">
        <v>0.3</v>
      </c>
      <c r="F42" s="343">
        <v>0.3</v>
      </c>
      <c r="G42" s="345" t="s">
        <v>85</v>
      </c>
      <c r="H42" s="345" t="s">
        <v>85</v>
      </c>
      <c r="I42" s="345" t="s">
        <v>85</v>
      </c>
      <c r="J42" s="345" t="s">
        <v>85</v>
      </c>
      <c r="K42" s="345" t="s">
        <v>85</v>
      </c>
      <c r="L42" s="56"/>
      <c r="M42" s="56"/>
      <c r="N42" s="56"/>
      <c r="O42" s="56"/>
      <c r="P42" s="57"/>
      <c r="Q42" s="57"/>
      <c r="R42" s="57"/>
      <c r="S42" s="57"/>
      <c r="T42" s="57"/>
      <c r="U42" s="57"/>
      <c r="V42" s="219"/>
    </row>
    <row r="43" spans="1:22" ht="12.75">
      <c r="A43" s="100" t="s">
        <v>81</v>
      </c>
      <c r="B43" s="360">
        <v>68</v>
      </c>
      <c r="C43" s="345" t="s">
        <v>85</v>
      </c>
      <c r="D43" s="345" t="s">
        <v>85</v>
      </c>
      <c r="E43" s="343">
        <v>0.1</v>
      </c>
      <c r="F43" s="345" t="s">
        <v>85</v>
      </c>
      <c r="G43" s="345" t="s">
        <v>85</v>
      </c>
      <c r="H43" s="360">
        <v>24</v>
      </c>
      <c r="I43" s="345" t="s">
        <v>85</v>
      </c>
      <c r="J43" s="345" t="s">
        <v>85</v>
      </c>
      <c r="K43" s="343">
        <v>0</v>
      </c>
      <c r="L43" s="56"/>
      <c r="M43" s="57"/>
      <c r="N43" s="56"/>
      <c r="O43" s="57"/>
      <c r="P43" s="76"/>
      <c r="Q43" s="76"/>
      <c r="R43" s="56"/>
      <c r="S43" s="56"/>
      <c r="T43" s="56"/>
      <c r="U43" s="56"/>
      <c r="V43" s="218"/>
    </row>
    <row r="44" spans="1:22" ht="12.75">
      <c r="A44" s="100" t="s">
        <v>82</v>
      </c>
      <c r="B44" s="360">
        <v>1</v>
      </c>
      <c r="C44" s="345" t="s">
        <v>85</v>
      </c>
      <c r="D44" s="345" t="s">
        <v>85</v>
      </c>
      <c r="E44" s="343">
        <v>0</v>
      </c>
      <c r="F44" s="345" t="s">
        <v>85</v>
      </c>
      <c r="G44" s="360">
        <v>10011</v>
      </c>
      <c r="H44" s="360">
        <v>6052</v>
      </c>
      <c r="I44" s="343">
        <v>165.4</v>
      </c>
      <c r="J44" s="343">
        <v>1.7</v>
      </c>
      <c r="K44" s="343">
        <v>1</v>
      </c>
      <c r="L44" s="56"/>
      <c r="M44" s="57"/>
      <c r="N44" s="57"/>
      <c r="O44" s="57"/>
      <c r="P44" s="76"/>
      <c r="Q44" s="76"/>
      <c r="R44" s="56"/>
      <c r="S44" s="56"/>
      <c r="T44" s="56"/>
      <c r="U44" s="56"/>
      <c r="V44" s="218"/>
    </row>
    <row r="45" spans="1:22" ht="12.75">
      <c r="A45" s="100" t="s">
        <v>83</v>
      </c>
      <c r="B45" s="360">
        <v>19</v>
      </c>
      <c r="C45" s="360">
        <v>148</v>
      </c>
      <c r="D45" s="343">
        <v>12.8</v>
      </c>
      <c r="E45" s="343">
        <v>0</v>
      </c>
      <c r="F45" s="343">
        <v>0</v>
      </c>
      <c r="G45" s="345" t="s">
        <v>85</v>
      </c>
      <c r="H45" s="345" t="s">
        <v>85</v>
      </c>
      <c r="I45" s="345" t="s">
        <v>85</v>
      </c>
      <c r="J45" s="345" t="s">
        <v>85</v>
      </c>
      <c r="K45" s="345" t="s">
        <v>85</v>
      </c>
      <c r="L45" s="56"/>
      <c r="M45" s="56"/>
      <c r="N45" s="56"/>
      <c r="O45" s="56"/>
      <c r="P45" s="57"/>
      <c r="Q45" s="57"/>
      <c r="R45" s="57"/>
      <c r="S45" s="57"/>
      <c r="T45" s="57"/>
      <c r="U45" s="57"/>
      <c r="V45" s="219"/>
    </row>
    <row r="46" spans="1:22" ht="12.75">
      <c r="A46" s="102" t="s">
        <v>84</v>
      </c>
      <c r="B46" s="351" t="s">
        <v>85</v>
      </c>
      <c r="C46" s="364">
        <v>28</v>
      </c>
      <c r="D46" s="351" t="s">
        <v>85</v>
      </c>
      <c r="E46" s="351" t="s">
        <v>85</v>
      </c>
      <c r="F46" s="346">
        <v>0</v>
      </c>
      <c r="G46" s="360">
        <v>1483</v>
      </c>
      <c r="H46" s="360">
        <v>2167</v>
      </c>
      <c r="I46" s="343">
        <v>68.4</v>
      </c>
      <c r="J46" s="343">
        <v>1.4</v>
      </c>
      <c r="K46" s="343">
        <v>1.8</v>
      </c>
      <c r="L46" s="56"/>
      <c r="M46" s="56"/>
      <c r="N46" s="56"/>
      <c r="O46" s="56"/>
      <c r="P46" s="57"/>
      <c r="Q46" s="57"/>
      <c r="R46" s="57"/>
      <c r="S46" s="57"/>
      <c r="T46" s="57"/>
      <c r="U46" s="57"/>
      <c r="V46" s="219"/>
    </row>
    <row r="47" spans="7:11" ht="12.75">
      <c r="G47" s="290"/>
      <c r="H47" s="290"/>
      <c r="I47" s="290"/>
      <c r="J47" s="290"/>
      <c r="K47" s="290"/>
    </row>
    <row r="48" spans="1:11" ht="12.75">
      <c r="A48" s="120"/>
      <c r="B48" s="121"/>
      <c r="C48" s="121"/>
      <c r="D48" s="121"/>
      <c r="E48" s="121"/>
      <c r="F48" s="121"/>
      <c r="G48"/>
      <c r="H48"/>
      <c r="I48"/>
      <c r="J48"/>
      <c r="K48"/>
    </row>
    <row r="49" spans="1:11" ht="18.75" customHeight="1">
      <c r="A49" s="492"/>
      <c r="B49" s="495" t="s">
        <v>66</v>
      </c>
      <c r="C49" s="496"/>
      <c r="D49" s="496"/>
      <c r="E49" s="496"/>
      <c r="F49" s="497"/>
      <c r="G49" s="495" t="s">
        <v>67</v>
      </c>
      <c r="H49" s="496"/>
      <c r="I49" s="496"/>
      <c r="J49" s="496"/>
      <c r="K49" s="496"/>
    </row>
    <row r="50" spans="1:11" ht="16.5" customHeight="1">
      <c r="A50" s="493"/>
      <c r="B50" s="498" t="s">
        <v>171</v>
      </c>
      <c r="C50" s="499"/>
      <c r="D50" s="500"/>
      <c r="E50" s="498" t="s">
        <v>172</v>
      </c>
      <c r="F50" s="500"/>
      <c r="G50" s="498" t="s">
        <v>164</v>
      </c>
      <c r="H50" s="499"/>
      <c r="I50" s="500"/>
      <c r="J50" s="498" t="s">
        <v>172</v>
      </c>
      <c r="K50" s="499"/>
    </row>
    <row r="51" spans="1:11" ht="33.75">
      <c r="A51" s="494"/>
      <c r="B51" s="253" t="s">
        <v>209</v>
      </c>
      <c r="C51" s="253" t="s">
        <v>108</v>
      </c>
      <c r="D51" s="338" t="s">
        <v>210</v>
      </c>
      <c r="E51" s="338" t="s">
        <v>209</v>
      </c>
      <c r="F51" s="338" t="s">
        <v>108</v>
      </c>
      <c r="G51" s="338" t="s">
        <v>209</v>
      </c>
      <c r="H51" s="338" t="s">
        <v>108</v>
      </c>
      <c r="I51" s="338" t="s">
        <v>210</v>
      </c>
      <c r="J51" s="338" t="s">
        <v>209</v>
      </c>
      <c r="K51" s="339" t="s">
        <v>108</v>
      </c>
    </row>
    <row r="52" spans="1:21" ht="12.75">
      <c r="A52" s="36" t="s">
        <v>130</v>
      </c>
      <c r="B52" s="360">
        <v>3791</v>
      </c>
      <c r="C52" s="360">
        <v>3988</v>
      </c>
      <c r="D52" s="343">
        <v>95.1</v>
      </c>
      <c r="E52" s="343">
        <v>0.1</v>
      </c>
      <c r="F52" s="343">
        <v>0.1</v>
      </c>
      <c r="G52" s="360">
        <v>477</v>
      </c>
      <c r="H52" s="360">
        <v>672</v>
      </c>
      <c r="I52" s="343">
        <v>71</v>
      </c>
      <c r="J52" s="343">
        <v>0.1</v>
      </c>
      <c r="K52" s="343">
        <v>0.2</v>
      </c>
      <c r="L52" s="218"/>
      <c r="M52" s="218"/>
      <c r="N52" s="218"/>
      <c r="O52" s="218"/>
      <c r="P52" s="220"/>
      <c r="Q52" s="220"/>
      <c r="R52" s="218"/>
      <c r="S52" s="218"/>
      <c r="T52" s="218"/>
      <c r="U52" s="218"/>
    </row>
    <row r="53" spans="1:21" ht="12.75">
      <c r="A53" s="284" t="s">
        <v>103</v>
      </c>
      <c r="B53" s="360">
        <v>95</v>
      </c>
      <c r="C53" s="360">
        <v>62</v>
      </c>
      <c r="D53" s="343">
        <v>153.2</v>
      </c>
      <c r="E53" s="343">
        <v>0</v>
      </c>
      <c r="F53" s="343">
        <v>0</v>
      </c>
      <c r="G53" s="345" t="s">
        <v>85</v>
      </c>
      <c r="H53" s="345" t="s">
        <v>85</v>
      </c>
      <c r="I53" s="345" t="s">
        <v>85</v>
      </c>
      <c r="J53" s="345" t="s">
        <v>85</v>
      </c>
      <c r="K53" s="345" t="s">
        <v>85</v>
      </c>
      <c r="L53" s="218"/>
      <c r="M53" s="218"/>
      <c r="N53" s="218"/>
      <c r="O53" s="218"/>
      <c r="P53" s="219"/>
      <c r="Q53" s="219"/>
      <c r="R53" s="219"/>
      <c r="S53" s="219"/>
      <c r="T53" s="219"/>
      <c r="U53" s="219"/>
    </row>
    <row r="54" spans="1:21" ht="12.75">
      <c r="A54" s="284" t="s">
        <v>131</v>
      </c>
      <c r="B54" s="360">
        <v>741</v>
      </c>
      <c r="C54" s="360">
        <v>710</v>
      </c>
      <c r="D54" s="343">
        <v>104.4</v>
      </c>
      <c r="E54" s="343">
        <v>0.2</v>
      </c>
      <c r="F54" s="343">
        <v>0.2</v>
      </c>
      <c r="G54" s="345" t="s">
        <v>85</v>
      </c>
      <c r="H54" s="345" t="s">
        <v>85</v>
      </c>
      <c r="I54" s="345" t="s">
        <v>85</v>
      </c>
      <c r="J54" s="345" t="s">
        <v>85</v>
      </c>
      <c r="K54" s="345" t="s">
        <v>85</v>
      </c>
      <c r="L54" s="218"/>
      <c r="M54" s="218"/>
      <c r="N54" s="218"/>
      <c r="O54" s="218"/>
      <c r="P54" s="219"/>
      <c r="Q54" s="219"/>
      <c r="R54" s="219"/>
      <c r="S54" s="219"/>
      <c r="T54" s="219"/>
      <c r="U54" s="219"/>
    </row>
    <row r="55" spans="1:21" ht="12.75">
      <c r="A55" s="284" t="s">
        <v>132</v>
      </c>
      <c r="B55" s="360">
        <v>274</v>
      </c>
      <c r="C55" s="360">
        <v>271</v>
      </c>
      <c r="D55" s="343">
        <v>101.1</v>
      </c>
      <c r="E55" s="343">
        <v>0.1</v>
      </c>
      <c r="F55" s="343">
        <v>0.1</v>
      </c>
      <c r="G55" s="345" t="s">
        <v>85</v>
      </c>
      <c r="H55" s="345" t="s">
        <v>85</v>
      </c>
      <c r="I55" s="345" t="s">
        <v>85</v>
      </c>
      <c r="J55" s="345" t="s">
        <v>85</v>
      </c>
      <c r="K55" s="345" t="s">
        <v>85</v>
      </c>
      <c r="L55" s="218"/>
      <c r="M55" s="218"/>
      <c r="N55" s="218"/>
      <c r="O55" s="218"/>
      <c r="P55" s="219"/>
      <c r="Q55" s="219"/>
      <c r="R55" s="219"/>
      <c r="S55" s="219"/>
      <c r="T55" s="219"/>
      <c r="U55" s="219"/>
    </row>
    <row r="56" spans="1:21" ht="12.75">
      <c r="A56" s="284" t="s">
        <v>133</v>
      </c>
      <c r="B56" s="360">
        <v>415</v>
      </c>
      <c r="C56" s="360">
        <v>294</v>
      </c>
      <c r="D56" s="343">
        <v>141.2</v>
      </c>
      <c r="E56" s="343">
        <v>0.1</v>
      </c>
      <c r="F56" s="343">
        <v>0.1</v>
      </c>
      <c r="G56" s="360">
        <v>108</v>
      </c>
      <c r="H56" s="360">
        <v>133</v>
      </c>
      <c r="I56" s="343">
        <v>81.2</v>
      </c>
      <c r="J56" s="343">
        <v>1.2</v>
      </c>
      <c r="K56" s="343">
        <v>1.7</v>
      </c>
      <c r="L56" s="218"/>
      <c r="M56" s="218"/>
      <c r="N56" s="218"/>
      <c r="O56" s="218"/>
      <c r="P56" s="220"/>
      <c r="Q56" s="220"/>
      <c r="R56" s="218"/>
      <c r="S56" s="218"/>
      <c r="T56" s="218"/>
      <c r="U56" s="218"/>
    </row>
    <row r="57" spans="1:21" ht="12.75">
      <c r="A57" s="284" t="s">
        <v>134</v>
      </c>
      <c r="B57" s="360">
        <v>47</v>
      </c>
      <c r="C57" s="360">
        <v>43</v>
      </c>
      <c r="D57" s="343">
        <v>109.3</v>
      </c>
      <c r="E57" s="343">
        <v>0</v>
      </c>
      <c r="F57" s="343">
        <v>0</v>
      </c>
      <c r="G57" s="360">
        <v>44</v>
      </c>
      <c r="H57" s="360">
        <v>84</v>
      </c>
      <c r="I57" s="343">
        <v>52.4</v>
      </c>
      <c r="J57" s="343">
        <v>0.1</v>
      </c>
      <c r="K57" s="343">
        <v>0.2</v>
      </c>
      <c r="L57" s="218"/>
      <c r="M57" s="218"/>
      <c r="N57" s="218"/>
      <c r="O57" s="218"/>
      <c r="P57" s="220"/>
      <c r="Q57" s="220"/>
      <c r="R57" s="218"/>
      <c r="S57" s="218"/>
      <c r="T57" s="218"/>
      <c r="U57" s="218"/>
    </row>
    <row r="58" spans="1:21" ht="12.75">
      <c r="A58" s="284" t="s">
        <v>135</v>
      </c>
      <c r="B58" s="360">
        <v>108</v>
      </c>
      <c r="C58" s="360">
        <v>118</v>
      </c>
      <c r="D58" s="343">
        <v>91.5</v>
      </c>
      <c r="E58" s="343">
        <v>0</v>
      </c>
      <c r="F58" s="343">
        <v>0</v>
      </c>
      <c r="G58" s="345" t="s">
        <v>85</v>
      </c>
      <c r="H58" s="345" t="s">
        <v>85</v>
      </c>
      <c r="I58" s="345" t="s">
        <v>85</v>
      </c>
      <c r="J58" s="345" t="s">
        <v>85</v>
      </c>
      <c r="K58" s="345" t="s">
        <v>85</v>
      </c>
      <c r="L58" s="218"/>
      <c r="M58" s="218"/>
      <c r="N58" s="218"/>
      <c r="O58" s="218"/>
      <c r="P58" s="219"/>
      <c r="Q58" s="219"/>
      <c r="R58" s="219"/>
      <c r="S58" s="219"/>
      <c r="T58" s="219"/>
      <c r="U58" s="219"/>
    </row>
    <row r="59" spans="1:21" ht="12.75">
      <c r="A59" s="284" t="s">
        <v>136</v>
      </c>
      <c r="B59" s="360">
        <v>27</v>
      </c>
      <c r="C59" s="360">
        <v>75</v>
      </c>
      <c r="D59" s="343">
        <v>36</v>
      </c>
      <c r="E59" s="343">
        <v>0</v>
      </c>
      <c r="F59" s="343">
        <v>0</v>
      </c>
      <c r="G59" s="360">
        <v>1</v>
      </c>
      <c r="H59" s="345" t="s">
        <v>85</v>
      </c>
      <c r="I59" s="345" t="s">
        <v>85</v>
      </c>
      <c r="J59" s="343">
        <v>0</v>
      </c>
      <c r="K59" s="345" t="s">
        <v>85</v>
      </c>
      <c r="L59" s="218"/>
      <c r="M59" s="218"/>
      <c r="N59" s="218"/>
      <c r="O59" s="218"/>
      <c r="P59" s="219"/>
      <c r="Q59" s="220"/>
      <c r="R59" s="219"/>
      <c r="S59" s="219"/>
      <c r="T59" s="218"/>
      <c r="U59" s="219"/>
    </row>
    <row r="60" spans="1:21" ht="13.5" customHeight="1">
      <c r="A60" s="284" t="s">
        <v>104</v>
      </c>
      <c r="B60" s="360">
        <v>191</v>
      </c>
      <c r="C60" s="360">
        <v>161</v>
      </c>
      <c r="D60" s="343">
        <v>118.6</v>
      </c>
      <c r="E60" s="343">
        <v>0.1</v>
      </c>
      <c r="F60" s="343">
        <v>0.1</v>
      </c>
      <c r="G60" s="360">
        <v>8</v>
      </c>
      <c r="H60" s="360">
        <v>4</v>
      </c>
      <c r="I60" s="56" t="s">
        <v>211</v>
      </c>
      <c r="J60" s="343">
        <v>0.3</v>
      </c>
      <c r="K60" s="343">
        <v>0.2</v>
      </c>
      <c r="L60" s="218"/>
      <c r="M60" s="218"/>
      <c r="N60" s="218"/>
      <c r="O60" s="218"/>
      <c r="P60" s="219"/>
      <c r="Q60" s="220"/>
      <c r="R60" s="219"/>
      <c r="S60" s="219"/>
      <c r="T60" s="218"/>
      <c r="U60" s="219"/>
    </row>
    <row r="61" spans="1:21" ht="12.75">
      <c r="A61" s="284" t="s">
        <v>137</v>
      </c>
      <c r="B61" s="360">
        <v>235</v>
      </c>
      <c r="C61" s="360">
        <v>362</v>
      </c>
      <c r="D61" s="343">
        <v>64.9</v>
      </c>
      <c r="E61" s="343">
        <v>0.1</v>
      </c>
      <c r="F61" s="343">
        <v>0.1</v>
      </c>
      <c r="G61" s="345" t="s">
        <v>85</v>
      </c>
      <c r="H61" s="345" t="s">
        <v>85</v>
      </c>
      <c r="I61" s="345" t="s">
        <v>85</v>
      </c>
      <c r="J61" s="345" t="s">
        <v>85</v>
      </c>
      <c r="K61" s="345" t="s">
        <v>85</v>
      </c>
      <c r="L61" s="218"/>
      <c r="M61" s="218"/>
      <c r="N61" s="218"/>
      <c r="O61" s="218"/>
      <c r="P61" s="219"/>
      <c r="Q61" s="219"/>
      <c r="R61" s="219"/>
      <c r="S61" s="219"/>
      <c r="T61" s="219"/>
      <c r="U61" s="219"/>
    </row>
    <row r="62" spans="1:21" ht="12.75">
      <c r="A62" s="284" t="s">
        <v>138</v>
      </c>
      <c r="B62" s="360">
        <v>441</v>
      </c>
      <c r="C62" s="360">
        <v>537</v>
      </c>
      <c r="D62" s="343">
        <v>82.1</v>
      </c>
      <c r="E62" s="343">
        <v>0.2</v>
      </c>
      <c r="F62" s="343">
        <v>0.3</v>
      </c>
      <c r="G62" s="360">
        <v>2</v>
      </c>
      <c r="H62" s="360">
        <v>1</v>
      </c>
      <c r="I62" s="56" t="s">
        <v>211</v>
      </c>
      <c r="J62" s="343">
        <v>0.7</v>
      </c>
      <c r="K62" s="343">
        <v>0.4</v>
      </c>
      <c r="L62" s="218"/>
      <c r="M62" s="218"/>
      <c r="N62" s="218"/>
      <c r="O62" s="218"/>
      <c r="P62" s="220"/>
      <c r="Q62" s="219"/>
      <c r="R62" s="219"/>
      <c r="S62" s="218"/>
      <c r="T62" s="219"/>
      <c r="U62" s="219"/>
    </row>
    <row r="63" spans="1:21" ht="12.75">
      <c r="A63" s="284" t="s">
        <v>139</v>
      </c>
      <c r="B63" s="360">
        <v>46</v>
      </c>
      <c r="C63" s="360">
        <v>180</v>
      </c>
      <c r="D63" s="343">
        <v>25.6</v>
      </c>
      <c r="E63" s="343">
        <v>0</v>
      </c>
      <c r="F63" s="343">
        <v>0.1</v>
      </c>
      <c r="G63" s="360">
        <v>16</v>
      </c>
      <c r="H63" s="360">
        <v>34</v>
      </c>
      <c r="I63" s="343">
        <v>47.1</v>
      </c>
      <c r="J63" s="343">
        <v>0</v>
      </c>
      <c r="K63" s="343">
        <v>0.1</v>
      </c>
      <c r="L63" s="218"/>
      <c r="M63" s="218"/>
      <c r="N63" s="218"/>
      <c r="O63" s="218"/>
      <c r="P63" s="220"/>
      <c r="Q63" s="220"/>
      <c r="R63" s="218"/>
      <c r="S63" s="218"/>
      <c r="T63" s="218"/>
      <c r="U63" s="218"/>
    </row>
    <row r="64" spans="1:21" ht="12.75">
      <c r="A64" s="284" t="s">
        <v>140</v>
      </c>
      <c r="B64" s="360">
        <v>430</v>
      </c>
      <c r="C64" s="360">
        <v>602</v>
      </c>
      <c r="D64" s="343">
        <v>71.4</v>
      </c>
      <c r="E64" s="343">
        <v>0.3</v>
      </c>
      <c r="F64" s="343">
        <v>0.4</v>
      </c>
      <c r="G64" s="360">
        <v>287</v>
      </c>
      <c r="H64" s="360">
        <v>402</v>
      </c>
      <c r="I64" s="343">
        <v>71.4</v>
      </c>
      <c r="J64" s="343">
        <v>0.3</v>
      </c>
      <c r="K64" s="343">
        <v>0.4</v>
      </c>
      <c r="L64" s="218"/>
      <c r="M64" s="218"/>
      <c r="N64" s="218"/>
      <c r="O64" s="218"/>
      <c r="P64" s="220"/>
      <c r="Q64" s="220"/>
      <c r="R64" s="218"/>
      <c r="S64" s="218"/>
      <c r="T64" s="218"/>
      <c r="U64" s="218"/>
    </row>
    <row r="65" spans="1:21" ht="12.75">
      <c r="A65" s="284" t="s">
        <v>141</v>
      </c>
      <c r="B65" s="360">
        <v>226</v>
      </c>
      <c r="C65" s="360">
        <v>191</v>
      </c>
      <c r="D65" s="343">
        <v>118.3</v>
      </c>
      <c r="E65" s="343">
        <v>0.1</v>
      </c>
      <c r="F65" s="343">
        <v>0.1</v>
      </c>
      <c r="G65" s="345" t="s">
        <v>85</v>
      </c>
      <c r="H65" s="345" t="s">
        <v>85</v>
      </c>
      <c r="I65" s="345" t="s">
        <v>85</v>
      </c>
      <c r="J65" s="345" t="s">
        <v>85</v>
      </c>
      <c r="K65" s="345" t="s">
        <v>85</v>
      </c>
      <c r="L65" s="218"/>
      <c r="M65" s="218"/>
      <c r="N65" s="218"/>
      <c r="O65" s="218"/>
      <c r="P65" s="219"/>
      <c r="Q65" s="219"/>
      <c r="R65" s="219"/>
      <c r="S65" s="219"/>
      <c r="T65" s="219"/>
      <c r="U65" s="219"/>
    </row>
    <row r="66" spans="1:21" ht="12.75">
      <c r="A66" s="284" t="s">
        <v>142</v>
      </c>
      <c r="B66" s="360">
        <v>297</v>
      </c>
      <c r="C66" s="360">
        <v>243</v>
      </c>
      <c r="D66" s="343">
        <v>122.2</v>
      </c>
      <c r="E66" s="343">
        <v>0.1</v>
      </c>
      <c r="F66" s="343">
        <v>0.1</v>
      </c>
      <c r="G66" s="345" t="s">
        <v>85</v>
      </c>
      <c r="H66" s="345" t="s">
        <v>85</v>
      </c>
      <c r="I66" s="345" t="s">
        <v>85</v>
      </c>
      <c r="J66" s="345" t="s">
        <v>85</v>
      </c>
      <c r="K66" s="345" t="s">
        <v>85</v>
      </c>
      <c r="L66" s="218"/>
      <c r="M66" s="218"/>
      <c r="N66" s="218"/>
      <c r="O66" s="218"/>
      <c r="P66" s="219"/>
      <c r="Q66" s="219"/>
      <c r="R66" s="219"/>
      <c r="S66" s="219"/>
      <c r="T66" s="219"/>
      <c r="U66" s="219"/>
    </row>
    <row r="67" spans="1:21" ht="12.75">
      <c r="A67" s="284" t="s">
        <v>216</v>
      </c>
      <c r="B67" s="360">
        <v>63</v>
      </c>
      <c r="C67" s="360">
        <v>63</v>
      </c>
      <c r="D67" s="343">
        <v>100</v>
      </c>
      <c r="E67" s="343">
        <v>0</v>
      </c>
      <c r="F67" s="343">
        <v>0</v>
      </c>
      <c r="G67" s="360">
        <v>11</v>
      </c>
      <c r="H67" s="360">
        <v>14</v>
      </c>
      <c r="I67" s="343">
        <v>78.6</v>
      </c>
      <c r="J67" s="343">
        <v>0</v>
      </c>
      <c r="K67" s="343">
        <v>0</v>
      </c>
      <c r="L67" s="218"/>
      <c r="M67" s="218"/>
      <c r="N67" s="218"/>
      <c r="O67" s="218"/>
      <c r="P67" s="220"/>
      <c r="Q67" s="220"/>
      <c r="R67" s="218"/>
      <c r="S67" s="218"/>
      <c r="T67" s="218"/>
      <c r="U67" s="218"/>
    </row>
    <row r="68" spans="1:21" ht="12.75">
      <c r="A68" s="284" t="s">
        <v>105</v>
      </c>
      <c r="B68" s="360">
        <v>13</v>
      </c>
      <c r="C68" s="360">
        <v>10</v>
      </c>
      <c r="D68" s="343">
        <v>130</v>
      </c>
      <c r="E68" s="343">
        <v>0</v>
      </c>
      <c r="F68" s="343">
        <v>0</v>
      </c>
      <c r="G68" s="345" t="s">
        <v>85</v>
      </c>
      <c r="H68" s="345" t="s">
        <v>85</v>
      </c>
      <c r="I68" s="345" t="s">
        <v>85</v>
      </c>
      <c r="J68" s="345" t="s">
        <v>85</v>
      </c>
      <c r="K68" s="345" t="s">
        <v>85</v>
      </c>
      <c r="L68" s="218"/>
      <c r="M68" s="218"/>
      <c r="N68" s="218"/>
      <c r="O68" s="218"/>
      <c r="P68" s="219"/>
      <c r="Q68" s="219"/>
      <c r="R68" s="219"/>
      <c r="S68" s="219"/>
      <c r="T68" s="219"/>
      <c r="U68" s="219"/>
    </row>
    <row r="69" spans="1:11" ht="12.75">
      <c r="A69" s="297" t="s">
        <v>144</v>
      </c>
      <c r="B69" s="360">
        <v>141</v>
      </c>
      <c r="C69" s="360">
        <v>66</v>
      </c>
      <c r="D69" s="56" t="s">
        <v>261</v>
      </c>
      <c r="E69" s="343">
        <v>0.1</v>
      </c>
      <c r="F69" s="343">
        <v>0</v>
      </c>
      <c r="G69" s="345" t="s">
        <v>85</v>
      </c>
      <c r="H69" s="345" t="s">
        <v>85</v>
      </c>
      <c r="I69" s="345" t="s">
        <v>85</v>
      </c>
      <c r="J69" s="345" t="s">
        <v>85</v>
      </c>
      <c r="K69" s="345" t="s">
        <v>85</v>
      </c>
    </row>
    <row r="70" spans="1:11" ht="12.75">
      <c r="A70" s="41" t="s">
        <v>145</v>
      </c>
      <c r="B70" s="364">
        <v>1</v>
      </c>
      <c r="C70" s="351" t="s">
        <v>85</v>
      </c>
      <c r="D70" s="351" t="s">
        <v>85</v>
      </c>
      <c r="E70" s="346">
        <v>0.2</v>
      </c>
      <c r="F70" s="351" t="s">
        <v>85</v>
      </c>
      <c r="G70" s="351" t="s">
        <v>85</v>
      </c>
      <c r="H70" s="351" t="s">
        <v>85</v>
      </c>
      <c r="I70" s="351" t="s">
        <v>85</v>
      </c>
      <c r="J70" s="351" t="s">
        <v>85</v>
      </c>
      <c r="K70" s="351" t="s">
        <v>85</v>
      </c>
    </row>
  </sheetData>
  <sheetProtection/>
  <mergeCells count="22">
    <mergeCell ref="G4:I4"/>
    <mergeCell ref="J4:K4"/>
    <mergeCell ref="G29:I29"/>
    <mergeCell ref="J29:K29"/>
    <mergeCell ref="J50:K50"/>
    <mergeCell ref="G28:K28"/>
    <mergeCell ref="A1:K1"/>
    <mergeCell ref="A3:A5"/>
    <mergeCell ref="B3:F3"/>
    <mergeCell ref="G3:K3"/>
    <mergeCell ref="B4:D4"/>
    <mergeCell ref="E4:F4"/>
    <mergeCell ref="A49:A51"/>
    <mergeCell ref="B49:F49"/>
    <mergeCell ref="G49:K49"/>
    <mergeCell ref="B50:D50"/>
    <mergeCell ref="E50:F50"/>
    <mergeCell ref="A28:A30"/>
    <mergeCell ref="B28:F28"/>
    <mergeCell ref="G50:I50"/>
    <mergeCell ref="B29:D29"/>
    <mergeCell ref="E29:F29"/>
  </mergeCells>
  <printOptions/>
  <pageMargins left="0.7874015748031497" right="0.5905511811023623" top="0.5905511811023623" bottom="0.5905511811023623" header="0" footer="0.3937007874015748"/>
  <pageSetup firstPageNumber="35" useFirstPageNumber="1" fitToHeight="0" fitToWidth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375" style="2" customWidth="1"/>
    <col min="2" max="2" width="53.375" style="2" customWidth="1"/>
    <col min="3" max="3" width="9.125" style="8" customWidth="1"/>
    <col min="4" max="4" width="67.00390625" style="8" customWidth="1"/>
    <col min="5" max="16384" width="9.125" style="8" customWidth="1"/>
  </cols>
  <sheetData>
    <row r="2" ht="12.75">
      <c r="B2" s="7"/>
    </row>
    <row r="4" ht="12.75">
      <c r="B4" s="321" t="s">
        <v>1</v>
      </c>
    </row>
    <row r="5" ht="12.75" customHeight="1">
      <c r="B5" s="9" t="s">
        <v>2</v>
      </c>
    </row>
    <row r="6" ht="12.75" customHeight="1">
      <c r="B6" s="9" t="s">
        <v>3</v>
      </c>
    </row>
    <row r="7" ht="12.75" customHeight="1">
      <c r="B7" s="9" t="s">
        <v>207</v>
      </c>
    </row>
    <row r="8" ht="27" customHeight="1">
      <c r="B8" s="9" t="s">
        <v>4</v>
      </c>
    </row>
    <row r="9" ht="30" customHeight="1">
      <c r="B9" s="10" t="s">
        <v>5</v>
      </c>
    </row>
    <row r="11" ht="31.5" customHeight="1">
      <c r="B11" s="318" t="s">
        <v>219</v>
      </c>
    </row>
    <row r="12" ht="74.25" customHeight="1">
      <c r="B12" s="318" t="s">
        <v>220</v>
      </c>
    </row>
    <row r="13" ht="76.5">
      <c r="B13" s="318" t="s">
        <v>221</v>
      </c>
    </row>
    <row r="14" ht="51">
      <c r="B14" s="318" t="s">
        <v>222</v>
      </c>
    </row>
    <row r="16" spans="2:6" ht="9.75" customHeight="1">
      <c r="B16" s="412" t="s">
        <v>215</v>
      </c>
      <c r="C16" s="412"/>
      <c r="D16" s="412"/>
      <c r="E16" s="412"/>
      <c r="F16" s="412"/>
    </row>
  </sheetData>
  <sheetProtection/>
  <mergeCells count="1">
    <mergeCell ref="B16:F16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90" zoomScaleNormal="90" zoomScalePageLayoutView="0" workbookViewId="0" topLeftCell="A1">
      <selection activeCell="M25" sqref="M25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428" t="s">
        <v>248</v>
      </c>
      <c r="B1" s="428"/>
      <c r="C1" s="428"/>
      <c r="D1" s="428"/>
      <c r="E1" s="428"/>
      <c r="F1" s="428"/>
      <c r="G1" s="428"/>
    </row>
    <row r="2" spans="1:7" ht="18.75" customHeight="1">
      <c r="A2" s="341"/>
      <c r="B2" s="341"/>
      <c r="C2" s="341"/>
      <c r="D2" s="341"/>
      <c r="E2" s="341"/>
      <c r="F2" s="341"/>
      <c r="G2" s="341"/>
    </row>
    <row r="3" spans="1:7" ht="33" customHeight="1">
      <c r="A3" s="429"/>
      <c r="B3" s="430" t="s">
        <v>232</v>
      </c>
      <c r="C3" s="430"/>
      <c r="D3" s="430"/>
      <c r="E3" s="430" t="s">
        <v>233</v>
      </c>
      <c r="F3" s="507"/>
      <c r="G3" s="508"/>
    </row>
    <row r="4" spans="1:7" ht="30" customHeight="1">
      <c r="A4" s="429"/>
      <c r="B4" s="336" t="s">
        <v>209</v>
      </c>
      <c r="C4" s="336" t="s">
        <v>108</v>
      </c>
      <c r="D4" s="336" t="s">
        <v>210</v>
      </c>
      <c r="E4" s="336" t="s">
        <v>209</v>
      </c>
      <c r="F4" s="401" t="s">
        <v>108</v>
      </c>
      <c r="G4" s="401" t="s">
        <v>210</v>
      </c>
    </row>
    <row r="5" spans="1:10" ht="12.75">
      <c r="A5" s="36" t="s">
        <v>130</v>
      </c>
      <c r="B5" s="343">
        <v>956701.4</v>
      </c>
      <c r="C5" s="343">
        <v>947893.6</v>
      </c>
      <c r="D5" s="343">
        <v>100.9</v>
      </c>
      <c r="E5" s="343">
        <v>5</v>
      </c>
      <c r="F5" s="343">
        <v>5.7</v>
      </c>
      <c r="G5" s="343">
        <v>87.7</v>
      </c>
      <c r="H5" s="342"/>
      <c r="I5" s="344"/>
      <c r="J5" s="344"/>
    </row>
    <row r="6" spans="1:10" ht="12.75">
      <c r="A6" s="145" t="s">
        <v>103</v>
      </c>
      <c r="B6" s="343">
        <v>15648.8</v>
      </c>
      <c r="C6" s="343">
        <v>11405</v>
      </c>
      <c r="D6" s="343">
        <v>137.2</v>
      </c>
      <c r="E6" s="343">
        <v>3.3</v>
      </c>
      <c r="F6" s="343">
        <v>2.4</v>
      </c>
      <c r="G6" s="343">
        <v>137.5</v>
      </c>
      <c r="H6" s="342"/>
      <c r="I6" s="344"/>
      <c r="J6" s="344"/>
    </row>
    <row r="7" spans="1:10" ht="12.75">
      <c r="A7" s="38" t="s">
        <v>131</v>
      </c>
      <c r="B7" s="343">
        <v>188420.7</v>
      </c>
      <c r="C7" s="343">
        <v>195156.4</v>
      </c>
      <c r="D7" s="343">
        <v>96.5</v>
      </c>
      <c r="E7" s="343">
        <v>5.3</v>
      </c>
      <c r="F7" s="343">
        <v>6</v>
      </c>
      <c r="G7" s="343">
        <v>88.3</v>
      </c>
      <c r="H7" s="342"/>
      <c r="I7" s="344"/>
      <c r="J7" s="344"/>
    </row>
    <row r="8" spans="1:10" ht="12.75">
      <c r="A8" s="38" t="s">
        <v>132</v>
      </c>
      <c r="B8" s="343">
        <v>47984.7</v>
      </c>
      <c r="C8" s="343">
        <v>51264.9</v>
      </c>
      <c r="D8" s="343">
        <v>93.6</v>
      </c>
      <c r="E8" s="343">
        <v>6.4</v>
      </c>
      <c r="F8" s="343">
        <v>7.5</v>
      </c>
      <c r="G8" s="343">
        <v>85.3</v>
      </c>
      <c r="H8" s="342"/>
      <c r="I8" s="344"/>
      <c r="J8" s="344"/>
    </row>
    <row r="9" spans="1:10" ht="12.75">
      <c r="A9" s="38" t="s">
        <v>133</v>
      </c>
      <c r="B9" s="343">
        <v>5473.9</v>
      </c>
      <c r="C9" s="343">
        <v>10421.2</v>
      </c>
      <c r="D9" s="343">
        <v>52.5</v>
      </c>
      <c r="E9" s="343">
        <v>0.2</v>
      </c>
      <c r="F9" s="343">
        <v>0.5</v>
      </c>
      <c r="G9" s="343">
        <v>40</v>
      </c>
      <c r="H9" s="342"/>
      <c r="I9" s="344"/>
      <c r="J9" s="344"/>
    </row>
    <row r="10" spans="1:10" ht="12.75">
      <c r="A10" s="38" t="s">
        <v>134</v>
      </c>
      <c r="B10" s="343">
        <v>3105.9</v>
      </c>
      <c r="C10" s="343">
        <v>3223.4</v>
      </c>
      <c r="D10" s="343">
        <v>96.4</v>
      </c>
      <c r="E10" s="343">
        <v>3.4</v>
      </c>
      <c r="F10" s="343">
        <v>3.5</v>
      </c>
      <c r="G10" s="343">
        <v>97.1</v>
      </c>
      <c r="H10" s="342"/>
      <c r="I10" s="344"/>
      <c r="J10" s="344"/>
    </row>
    <row r="11" spans="1:10" ht="12.75">
      <c r="A11" s="38" t="s">
        <v>135</v>
      </c>
      <c r="B11" s="343">
        <v>16748.4</v>
      </c>
      <c r="C11" s="343">
        <v>8293.1</v>
      </c>
      <c r="D11" s="343" t="s">
        <v>211</v>
      </c>
      <c r="E11" s="343">
        <v>2.2</v>
      </c>
      <c r="F11" s="343">
        <v>1.3</v>
      </c>
      <c r="G11" s="343">
        <v>169.2</v>
      </c>
      <c r="H11" s="342"/>
      <c r="I11" s="344"/>
      <c r="J11" s="344"/>
    </row>
    <row r="12" spans="1:10" ht="12.75">
      <c r="A12" s="38" t="s">
        <v>136</v>
      </c>
      <c r="B12" s="343">
        <v>3982.8</v>
      </c>
      <c r="C12" s="343">
        <v>5282.6</v>
      </c>
      <c r="D12" s="343">
        <v>75.4</v>
      </c>
      <c r="E12" s="343">
        <v>0.8</v>
      </c>
      <c r="F12" s="343">
        <v>1</v>
      </c>
      <c r="G12" s="343">
        <v>80</v>
      </c>
      <c r="H12" s="342"/>
      <c r="I12" s="344"/>
      <c r="J12" s="344"/>
    </row>
    <row r="13" spans="1:10" ht="12.75">
      <c r="A13" s="38" t="s">
        <v>104</v>
      </c>
      <c r="B13" s="343">
        <v>2585.2</v>
      </c>
      <c r="C13" s="343">
        <v>17844.1</v>
      </c>
      <c r="D13" s="343">
        <v>14.5</v>
      </c>
      <c r="E13" s="343">
        <v>0.3</v>
      </c>
      <c r="F13" s="343">
        <v>2.2</v>
      </c>
      <c r="G13" s="343">
        <v>13.6</v>
      </c>
      <c r="H13" s="342"/>
      <c r="I13" s="344"/>
      <c r="J13" s="344"/>
    </row>
    <row r="14" spans="1:10" ht="12.75">
      <c r="A14" s="38" t="s">
        <v>137</v>
      </c>
      <c r="B14" s="343">
        <v>49725.5</v>
      </c>
      <c r="C14" s="343">
        <v>49869.5</v>
      </c>
      <c r="D14" s="343">
        <v>99.7</v>
      </c>
      <c r="E14" s="343">
        <v>3.7</v>
      </c>
      <c r="F14" s="343">
        <v>4.1</v>
      </c>
      <c r="G14" s="343">
        <v>90.2</v>
      </c>
      <c r="H14" s="342"/>
      <c r="I14" s="344"/>
      <c r="J14" s="344"/>
    </row>
    <row r="15" spans="1:10" ht="12.75">
      <c r="A15" s="38" t="s">
        <v>138</v>
      </c>
      <c r="B15" s="343">
        <v>257819.3</v>
      </c>
      <c r="C15" s="343">
        <v>250479.4</v>
      </c>
      <c r="D15" s="343">
        <v>102.9</v>
      </c>
      <c r="E15" s="343">
        <v>16</v>
      </c>
      <c r="F15" s="343">
        <v>17.4</v>
      </c>
      <c r="G15" s="343">
        <v>92</v>
      </c>
      <c r="H15" s="342"/>
      <c r="I15" s="344"/>
      <c r="J15" s="344"/>
    </row>
    <row r="16" spans="1:10" ht="12.75">
      <c r="A16" s="38" t="s">
        <v>139</v>
      </c>
      <c r="B16" s="343">
        <v>4675.5</v>
      </c>
      <c r="C16" s="343">
        <v>4964.4</v>
      </c>
      <c r="D16" s="343">
        <v>94.2</v>
      </c>
      <c r="E16" s="343">
        <v>2.9</v>
      </c>
      <c r="F16" s="343">
        <v>3.5</v>
      </c>
      <c r="G16" s="343">
        <v>82.9</v>
      </c>
      <c r="H16" s="342"/>
      <c r="I16" s="344"/>
      <c r="J16" s="344"/>
    </row>
    <row r="17" spans="1:10" ht="12.75">
      <c r="A17" s="38" t="s">
        <v>140</v>
      </c>
      <c r="B17" s="343">
        <v>1.5</v>
      </c>
      <c r="C17" s="343">
        <v>143.5</v>
      </c>
      <c r="D17" s="343">
        <v>1</v>
      </c>
      <c r="E17" s="399">
        <v>0</v>
      </c>
      <c r="F17" s="343">
        <v>0.1</v>
      </c>
      <c r="G17" s="345" t="s">
        <v>85</v>
      </c>
      <c r="H17" s="398"/>
      <c r="I17" s="344"/>
      <c r="J17" s="344"/>
    </row>
    <row r="18" spans="1:10" ht="12.75">
      <c r="A18" s="38" t="s">
        <v>141</v>
      </c>
      <c r="B18" s="343">
        <v>21147.5</v>
      </c>
      <c r="C18" s="343">
        <v>46092.2</v>
      </c>
      <c r="D18" s="343">
        <v>45.9</v>
      </c>
      <c r="E18" s="343">
        <v>1.7</v>
      </c>
      <c r="F18" s="343">
        <v>4.5</v>
      </c>
      <c r="G18" s="343">
        <v>37.8</v>
      </c>
      <c r="H18" s="342"/>
      <c r="I18" s="344"/>
      <c r="J18" s="344"/>
    </row>
    <row r="19" spans="1:10" ht="12.75">
      <c r="A19" s="38" t="s">
        <v>142</v>
      </c>
      <c r="B19" s="343">
        <v>287507.9</v>
      </c>
      <c r="C19" s="343">
        <v>243214.6</v>
      </c>
      <c r="D19" s="343">
        <v>118.2</v>
      </c>
      <c r="E19" s="343">
        <v>16.5</v>
      </c>
      <c r="F19" s="343">
        <v>15.8</v>
      </c>
      <c r="G19" s="343">
        <v>104.4</v>
      </c>
      <c r="H19" s="342"/>
      <c r="I19" s="344"/>
      <c r="J19" s="344"/>
    </row>
    <row r="20" spans="1:10" ht="12.75">
      <c r="A20" s="38" t="s">
        <v>143</v>
      </c>
      <c r="B20" s="343">
        <v>13084.7</v>
      </c>
      <c r="C20" s="343">
        <v>4952.4</v>
      </c>
      <c r="D20" s="343" t="s">
        <v>254</v>
      </c>
      <c r="E20" s="343">
        <v>0.9</v>
      </c>
      <c r="F20" s="343">
        <v>0.4</v>
      </c>
      <c r="G20" s="158" t="s">
        <v>272</v>
      </c>
      <c r="H20" s="342"/>
      <c r="I20" s="344"/>
      <c r="J20" s="344"/>
    </row>
    <row r="21" spans="1:10" ht="12.75">
      <c r="A21" s="145" t="s">
        <v>105</v>
      </c>
      <c r="B21" s="343">
        <v>2263.3</v>
      </c>
      <c r="C21" s="343">
        <v>2411.5</v>
      </c>
      <c r="D21" s="343">
        <v>93.9</v>
      </c>
      <c r="E21" s="343">
        <v>2.9</v>
      </c>
      <c r="F21" s="343">
        <v>3.8</v>
      </c>
      <c r="G21" s="343">
        <v>76.3</v>
      </c>
      <c r="H21" s="342"/>
      <c r="I21" s="344"/>
      <c r="J21" s="344"/>
    </row>
    <row r="22" spans="1:10" ht="12.75">
      <c r="A22" s="38" t="s">
        <v>144</v>
      </c>
      <c r="B22" s="343">
        <v>36470.2</v>
      </c>
      <c r="C22" s="343">
        <v>42828.5</v>
      </c>
      <c r="D22" s="343">
        <v>85.2</v>
      </c>
      <c r="E22" s="343">
        <v>3.6</v>
      </c>
      <c r="F22" s="343">
        <v>4.2</v>
      </c>
      <c r="G22" s="343">
        <v>85.7</v>
      </c>
      <c r="H22" s="342"/>
      <c r="I22" s="344"/>
      <c r="J22" s="344"/>
    </row>
    <row r="23" spans="1:10" ht="12.75">
      <c r="A23" s="38" t="s">
        <v>145</v>
      </c>
      <c r="B23" s="343">
        <v>42.9</v>
      </c>
      <c r="C23" s="343">
        <v>46.9</v>
      </c>
      <c r="D23" s="343">
        <v>91.5</v>
      </c>
      <c r="E23" s="343">
        <v>3.4</v>
      </c>
      <c r="F23" s="343">
        <v>2.4</v>
      </c>
      <c r="G23" s="343">
        <v>141.7</v>
      </c>
      <c r="H23" s="342"/>
      <c r="I23" s="344"/>
      <c r="J23" s="344"/>
    </row>
    <row r="24" spans="1:10" ht="12.75">
      <c r="A24" s="41" t="s">
        <v>147</v>
      </c>
      <c r="B24" s="346">
        <v>12.9</v>
      </c>
      <c r="C24" s="351" t="s">
        <v>85</v>
      </c>
      <c r="D24" s="351" t="s">
        <v>85</v>
      </c>
      <c r="E24" s="346">
        <v>0</v>
      </c>
      <c r="F24" s="351" t="s">
        <v>85</v>
      </c>
      <c r="G24" s="351" t="s">
        <v>85</v>
      </c>
      <c r="H24" s="342"/>
      <c r="I24" s="344"/>
      <c r="J24" s="344"/>
    </row>
    <row r="25" spans="2:3" ht="12.75">
      <c r="B25" s="344"/>
      <c r="C25" s="344"/>
    </row>
    <row r="27" spans="2:7" ht="12.75">
      <c r="B27" s="56"/>
      <c r="C27" s="56"/>
      <c r="D27" s="56"/>
      <c r="E27" s="56"/>
      <c r="F27" s="56"/>
      <c r="G27" s="56"/>
    </row>
    <row r="28" spans="2:7" ht="12.75">
      <c r="B28" s="56"/>
      <c r="C28" s="57"/>
      <c r="D28" s="56"/>
      <c r="E28" s="56"/>
      <c r="F28" s="57"/>
      <c r="G28" s="56"/>
    </row>
    <row r="29" spans="2:7" ht="12.75">
      <c r="B29" s="56"/>
      <c r="C29" s="56"/>
      <c r="D29" s="56"/>
      <c r="E29" s="56"/>
      <c r="F29" s="56"/>
      <c r="G29" s="56"/>
    </row>
    <row r="30" spans="2:7" ht="12.75">
      <c r="B30" s="56"/>
      <c r="C30" s="56"/>
      <c r="D30" s="56"/>
      <c r="E30" s="56"/>
      <c r="F30" s="56"/>
      <c r="G30" s="56"/>
    </row>
    <row r="31" spans="2:7" ht="12.75">
      <c r="B31" s="56"/>
      <c r="C31" s="56"/>
      <c r="D31" s="56"/>
      <c r="E31" s="56"/>
      <c r="F31" s="56"/>
      <c r="G31" s="56"/>
    </row>
    <row r="32" spans="2:7" ht="12.75">
      <c r="B32" s="56"/>
      <c r="C32" s="56"/>
      <c r="D32" s="56"/>
      <c r="E32" s="56"/>
      <c r="F32" s="56"/>
      <c r="G32" s="56"/>
    </row>
    <row r="33" spans="2:7" ht="12.75">
      <c r="B33" s="56"/>
      <c r="C33" s="56"/>
      <c r="D33" s="56"/>
      <c r="E33" s="56"/>
      <c r="F33" s="56"/>
      <c r="G33" s="56"/>
    </row>
    <row r="34" spans="2:7" ht="12.75">
      <c r="B34" s="56"/>
      <c r="C34" s="56"/>
      <c r="D34" s="56"/>
      <c r="E34" s="56"/>
      <c r="F34" s="56"/>
      <c r="G34" s="56"/>
    </row>
    <row r="35" spans="2:7" ht="12.75">
      <c r="B35" s="56"/>
      <c r="C35" s="57"/>
      <c r="D35" s="56"/>
      <c r="E35" s="56"/>
      <c r="F35" s="57"/>
      <c r="G35" s="56"/>
    </row>
    <row r="36" spans="2:7" ht="12.75">
      <c r="B36" s="56"/>
      <c r="C36" s="56"/>
      <c r="D36" s="56"/>
      <c r="E36" s="56"/>
      <c r="F36" s="56"/>
      <c r="G36" s="56"/>
    </row>
    <row r="37" spans="2:7" ht="12.75">
      <c r="B37" s="56"/>
      <c r="C37" s="56"/>
      <c r="D37" s="56"/>
      <c r="E37" s="56"/>
      <c r="F37" s="56"/>
      <c r="G37" s="56"/>
    </row>
    <row r="38" spans="2:7" ht="12.75">
      <c r="B38" s="56"/>
      <c r="C38" s="56"/>
      <c r="D38" s="56"/>
      <c r="E38" s="56"/>
      <c r="F38" s="56"/>
      <c r="G38" s="56"/>
    </row>
    <row r="39" spans="2:7" ht="12.75">
      <c r="B39" s="56"/>
      <c r="C39" s="57"/>
      <c r="D39" s="56"/>
      <c r="E39" s="56"/>
      <c r="F39" s="56"/>
      <c r="G39" s="57"/>
    </row>
    <row r="40" spans="2:7" ht="12.75">
      <c r="B40" s="56"/>
      <c r="C40" s="56"/>
      <c r="D40" s="56"/>
      <c r="E40" s="56"/>
      <c r="F40" s="56"/>
      <c r="G40" s="56"/>
    </row>
    <row r="41" spans="2:7" ht="12.75">
      <c r="B41" s="56"/>
      <c r="C41" s="56"/>
      <c r="D41" s="56"/>
      <c r="E41" s="56"/>
      <c r="F41" s="56"/>
      <c r="G41" s="56"/>
    </row>
    <row r="42" spans="2:7" ht="12.75">
      <c r="B42" s="56"/>
      <c r="C42" s="56"/>
      <c r="D42" s="56"/>
      <c r="E42" s="56"/>
      <c r="F42" s="56"/>
      <c r="G42" s="56"/>
    </row>
    <row r="43" spans="2:7" ht="12.75">
      <c r="B43" s="56"/>
      <c r="C43" s="57"/>
      <c r="D43" s="56"/>
      <c r="E43" s="56"/>
      <c r="F43" s="57"/>
      <c r="G43" s="56"/>
    </row>
    <row r="44" spans="2:7" ht="12.75">
      <c r="B44" s="56"/>
      <c r="C44" s="56"/>
      <c r="D44" s="56"/>
      <c r="E44" s="56"/>
      <c r="F44" s="56"/>
      <c r="G44" s="56"/>
    </row>
    <row r="45" spans="2:7" ht="12.75">
      <c r="B45" s="56"/>
      <c r="C45" s="56"/>
      <c r="D45" s="56"/>
      <c r="E45" s="56"/>
      <c r="F45" s="56"/>
      <c r="G45" s="56"/>
    </row>
    <row r="46" spans="2:7" ht="12.75">
      <c r="B46" s="57"/>
      <c r="C46" s="56"/>
      <c r="D46" s="57"/>
      <c r="E46" s="57"/>
      <c r="F46" s="56"/>
      <c r="G46" s="57"/>
    </row>
    <row r="47" spans="2:7" ht="12.75">
      <c r="B47" s="57"/>
      <c r="C47" s="56"/>
      <c r="D47" s="57"/>
      <c r="E47" s="57"/>
      <c r="F47" s="56"/>
      <c r="G47" s="57"/>
    </row>
  </sheetData>
  <sheetProtection/>
  <mergeCells count="4">
    <mergeCell ref="A1:G1"/>
    <mergeCell ref="A3:A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&amp;R38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4.1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428" t="s">
        <v>250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ht="12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2.75">
      <c r="A3" s="347"/>
      <c r="B3" s="347"/>
      <c r="C3" s="347"/>
      <c r="D3" s="347"/>
      <c r="E3" s="347"/>
      <c r="F3" s="347"/>
      <c r="G3" s="347"/>
      <c r="H3" s="347"/>
      <c r="I3" s="348"/>
      <c r="J3" s="348"/>
      <c r="K3" s="349" t="s">
        <v>69</v>
      </c>
    </row>
    <row r="4" spans="1:11" ht="85.5" customHeight="1">
      <c r="A4" s="335"/>
      <c r="B4" s="336" t="s">
        <v>234</v>
      </c>
      <c r="C4" s="336" t="s">
        <v>235</v>
      </c>
      <c r="D4" s="336" t="s">
        <v>236</v>
      </c>
      <c r="E4" s="336" t="s">
        <v>237</v>
      </c>
      <c r="F4" s="336" t="s">
        <v>238</v>
      </c>
      <c r="G4" s="336" t="s">
        <v>239</v>
      </c>
      <c r="H4" s="336" t="s">
        <v>240</v>
      </c>
      <c r="I4" s="336" t="s">
        <v>241</v>
      </c>
      <c r="J4" s="337" t="s">
        <v>242</v>
      </c>
      <c r="K4" s="337" t="s">
        <v>243</v>
      </c>
    </row>
    <row r="5" spans="1:11" ht="12.75">
      <c r="A5" s="36" t="s">
        <v>130</v>
      </c>
      <c r="B5" s="343">
        <v>9095.7</v>
      </c>
      <c r="C5" s="343">
        <v>33611.5</v>
      </c>
      <c r="D5" s="343">
        <v>5440.5</v>
      </c>
      <c r="E5" s="343">
        <v>756506.1</v>
      </c>
      <c r="F5" s="343">
        <v>673548.9</v>
      </c>
      <c r="G5" s="343">
        <v>423095.7</v>
      </c>
      <c r="H5" s="343">
        <v>201758.7</v>
      </c>
      <c r="I5" s="343">
        <v>240572.4</v>
      </c>
      <c r="J5" s="343">
        <v>1112.2</v>
      </c>
      <c r="K5" s="343">
        <v>9226.1</v>
      </c>
    </row>
    <row r="6" spans="1:11" ht="12.75">
      <c r="A6" s="145" t="s">
        <v>103</v>
      </c>
      <c r="B6" s="345" t="s">
        <v>85</v>
      </c>
      <c r="C6" s="343">
        <v>147.8</v>
      </c>
      <c r="D6" s="345" t="s">
        <v>85</v>
      </c>
      <c r="E6" s="343">
        <v>16186.1</v>
      </c>
      <c r="F6" s="343">
        <v>21324.7</v>
      </c>
      <c r="G6" s="343">
        <v>5054.8</v>
      </c>
      <c r="H6" s="343">
        <v>420.6</v>
      </c>
      <c r="I6" s="343">
        <v>1086.2</v>
      </c>
      <c r="J6" s="345" t="s">
        <v>208</v>
      </c>
      <c r="K6" s="343">
        <v>80</v>
      </c>
    </row>
    <row r="7" spans="1:11" ht="12.75">
      <c r="A7" s="38" t="s">
        <v>131</v>
      </c>
      <c r="B7" s="343">
        <v>164.9</v>
      </c>
      <c r="C7" s="343">
        <v>17368.5</v>
      </c>
      <c r="D7" s="343">
        <v>3502.8</v>
      </c>
      <c r="E7" s="343">
        <v>76473</v>
      </c>
      <c r="F7" s="343">
        <v>137785</v>
      </c>
      <c r="G7" s="343">
        <v>55863.8</v>
      </c>
      <c r="H7" s="343">
        <v>46519.9</v>
      </c>
      <c r="I7" s="343">
        <v>30674.5</v>
      </c>
      <c r="J7" s="343">
        <v>325.4</v>
      </c>
      <c r="K7" s="343">
        <v>4299.3</v>
      </c>
    </row>
    <row r="8" spans="1:11" ht="12.75">
      <c r="A8" s="38" t="s">
        <v>132</v>
      </c>
      <c r="B8" s="345" t="s">
        <v>85</v>
      </c>
      <c r="C8" s="343">
        <v>2.5</v>
      </c>
      <c r="D8" s="345" t="s">
        <v>85</v>
      </c>
      <c r="E8" s="343">
        <v>5742</v>
      </c>
      <c r="F8" s="343">
        <v>96502.6</v>
      </c>
      <c r="G8" s="343">
        <v>3782.3</v>
      </c>
      <c r="H8" s="343">
        <v>905.2</v>
      </c>
      <c r="I8" s="345" t="s">
        <v>85</v>
      </c>
      <c r="J8" s="345" t="s">
        <v>85</v>
      </c>
      <c r="K8" s="343">
        <v>4369.9</v>
      </c>
    </row>
    <row r="9" spans="1:11" ht="12.75">
      <c r="A9" s="38" t="s">
        <v>133</v>
      </c>
      <c r="B9" s="345" t="s">
        <v>85</v>
      </c>
      <c r="C9" s="343">
        <v>420.7</v>
      </c>
      <c r="D9" s="345" t="s">
        <v>85</v>
      </c>
      <c r="E9" s="345" t="s">
        <v>208</v>
      </c>
      <c r="F9" s="343">
        <v>4667.3</v>
      </c>
      <c r="G9" s="345" t="s">
        <v>208</v>
      </c>
      <c r="H9" s="345" t="s">
        <v>85</v>
      </c>
      <c r="I9" s="343">
        <v>70.6</v>
      </c>
      <c r="J9" s="345" t="s">
        <v>208</v>
      </c>
      <c r="K9" s="343">
        <v>85</v>
      </c>
    </row>
    <row r="10" spans="1:11" ht="12.75">
      <c r="A10" s="38" t="s">
        <v>134</v>
      </c>
      <c r="B10" s="345" t="s">
        <v>85</v>
      </c>
      <c r="C10" s="345" t="s">
        <v>85</v>
      </c>
      <c r="D10" s="345" t="s">
        <v>85</v>
      </c>
      <c r="E10" s="345" t="s">
        <v>85</v>
      </c>
      <c r="F10" s="343">
        <v>9135.1</v>
      </c>
      <c r="G10" s="345" t="s">
        <v>85</v>
      </c>
      <c r="H10" s="345" t="s">
        <v>85</v>
      </c>
      <c r="I10" s="345" t="s">
        <v>85</v>
      </c>
      <c r="J10" s="345" t="s">
        <v>85</v>
      </c>
      <c r="K10" s="345" t="s">
        <v>85</v>
      </c>
    </row>
    <row r="11" spans="1:11" ht="12.75">
      <c r="A11" s="38" t="s">
        <v>135</v>
      </c>
      <c r="B11" s="345" t="s">
        <v>85</v>
      </c>
      <c r="C11" s="343">
        <v>3994.2</v>
      </c>
      <c r="D11" s="345" t="s">
        <v>85</v>
      </c>
      <c r="E11" s="345" t="s">
        <v>208</v>
      </c>
      <c r="F11" s="343">
        <v>22239.9</v>
      </c>
      <c r="G11" s="345" t="s">
        <v>85</v>
      </c>
      <c r="H11" s="343">
        <v>598.8</v>
      </c>
      <c r="I11" s="343">
        <v>2581.2</v>
      </c>
      <c r="J11" s="345" t="s">
        <v>85</v>
      </c>
      <c r="K11" s="345" t="s">
        <v>85</v>
      </c>
    </row>
    <row r="12" spans="1:11" ht="12.75">
      <c r="A12" s="38" t="s">
        <v>136</v>
      </c>
      <c r="B12" s="345" t="s">
        <v>85</v>
      </c>
      <c r="C12" s="343">
        <v>2488.6</v>
      </c>
      <c r="D12" s="345" t="s">
        <v>85</v>
      </c>
      <c r="E12" s="343">
        <v>773.2</v>
      </c>
      <c r="F12" s="343">
        <v>5804.5</v>
      </c>
      <c r="G12" s="343">
        <v>2527.4</v>
      </c>
      <c r="H12" s="343">
        <v>229.2</v>
      </c>
      <c r="I12" s="343">
        <v>2528.1</v>
      </c>
      <c r="J12" s="345" t="s">
        <v>85</v>
      </c>
      <c r="K12" s="343">
        <v>55.9</v>
      </c>
    </row>
    <row r="13" spans="1:11" ht="12.75">
      <c r="A13" s="38" t="s">
        <v>104</v>
      </c>
      <c r="B13" s="345" t="s">
        <v>85</v>
      </c>
      <c r="C13" s="343">
        <v>1201</v>
      </c>
      <c r="D13" s="345" t="s">
        <v>85</v>
      </c>
      <c r="E13" s="343">
        <v>45</v>
      </c>
      <c r="F13" s="343">
        <v>2958.4</v>
      </c>
      <c r="G13" s="345" t="s">
        <v>85</v>
      </c>
      <c r="H13" s="345" t="s">
        <v>85</v>
      </c>
      <c r="I13" s="343">
        <v>10</v>
      </c>
      <c r="J13" s="345" t="s">
        <v>85</v>
      </c>
      <c r="K13" s="345" t="s">
        <v>85</v>
      </c>
    </row>
    <row r="14" spans="1:11" ht="12.75">
      <c r="A14" s="38" t="s">
        <v>137</v>
      </c>
      <c r="B14" s="343">
        <v>918.8</v>
      </c>
      <c r="C14" s="343">
        <v>49.6</v>
      </c>
      <c r="D14" s="345" t="s">
        <v>85</v>
      </c>
      <c r="E14" s="343">
        <v>281.8</v>
      </c>
      <c r="F14" s="343">
        <v>38584.9</v>
      </c>
      <c r="G14" s="343">
        <v>6341.8</v>
      </c>
      <c r="H14" s="343">
        <v>3564.2</v>
      </c>
      <c r="I14" s="343">
        <v>28502.3</v>
      </c>
      <c r="J14" s="345" t="s">
        <v>85</v>
      </c>
      <c r="K14" s="345" t="s">
        <v>85</v>
      </c>
    </row>
    <row r="15" spans="1:11" ht="12.75">
      <c r="A15" s="38" t="s">
        <v>138</v>
      </c>
      <c r="B15" s="345" t="s">
        <v>85</v>
      </c>
      <c r="C15" s="345" t="s">
        <v>85</v>
      </c>
      <c r="D15" s="345" t="s">
        <v>85</v>
      </c>
      <c r="E15" s="343">
        <v>236066</v>
      </c>
      <c r="F15" s="343">
        <v>166289.2</v>
      </c>
      <c r="G15" s="343">
        <v>154517.3</v>
      </c>
      <c r="H15" s="343">
        <v>65530.6</v>
      </c>
      <c r="I15" s="343">
        <v>60769.8</v>
      </c>
      <c r="J15" s="345" t="s">
        <v>85</v>
      </c>
      <c r="K15" s="345" t="s">
        <v>85</v>
      </c>
    </row>
    <row r="16" spans="1:11" ht="12.75">
      <c r="A16" s="38" t="s">
        <v>139</v>
      </c>
      <c r="B16" s="345" t="s">
        <v>85</v>
      </c>
      <c r="C16" s="343">
        <v>46.1</v>
      </c>
      <c r="D16" s="345" t="s">
        <v>85</v>
      </c>
      <c r="E16" s="343">
        <v>5300</v>
      </c>
      <c r="F16" s="343">
        <v>3752.2</v>
      </c>
      <c r="G16" s="343">
        <v>100</v>
      </c>
      <c r="H16" s="343">
        <v>5</v>
      </c>
      <c r="I16" s="343">
        <v>1063.2</v>
      </c>
      <c r="J16" s="345" t="s">
        <v>85</v>
      </c>
      <c r="K16" s="343">
        <v>145</v>
      </c>
    </row>
    <row r="17" spans="1:11" ht="12.75">
      <c r="A17" s="38" t="s">
        <v>140</v>
      </c>
      <c r="B17" s="345" t="s">
        <v>85</v>
      </c>
      <c r="C17" s="345" t="s">
        <v>85</v>
      </c>
      <c r="D17" s="343">
        <v>1.5</v>
      </c>
      <c r="E17" s="345" t="s">
        <v>85</v>
      </c>
      <c r="F17" s="345" t="s">
        <v>85</v>
      </c>
      <c r="G17" s="345" t="s">
        <v>85</v>
      </c>
      <c r="H17" s="345" t="s">
        <v>85</v>
      </c>
      <c r="I17" s="345" t="s">
        <v>85</v>
      </c>
      <c r="J17" s="345" t="s">
        <v>85</v>
      </c>
      <c r="K17" s="345" t="s">
        <v>85</v>
      </c>
    </row>
    <row r="18" spans="1:11" ht="12.75">
      <c r="A18" s="38" t="s">
        <v>141</v>
      </c>
      <c r="B18" s="345" t="s">
        <v>208</v>
      </c>
      <c r="C18" s="345" t="s">
        <v>85</v>
      </c>
      <c r="D18" s="345" t="s">
        <v>85</v>
      </c>
      <c r="E18" s="343">
        <v>28897.3</v>
      </c>
      <c r="F18" s="343">
        <v>14710.1</v>
      </c>
      <c r="G18" s="343">
        <v>11439.4</v>
      </c>
      <c r="H18" s="343">
        <v>11354</v>
      </c>
      <c r="I18" s="343">
        <v>3795.9</v>
      </c>
      <c r="J18" s="343">
        <v>264</v>
      </c>
      <c r="K18" s="345" t="s">
        <v>85</v>
      </c>
    </row>
    <row r="19" spans="1:11" ht="12.75">
      <c r="A19" s="38" t="s">
        <v>142</v>
      </c>
      <c r="B19" s="345" t="s">
        <v>85</v>
      </c>
      <c r="C19" s="343">
        <v>162</v>
      </c>
      <c r="D19" s="345" t="s">
        <v>85</v>
      </c>
      <c r="E19" s="343">
        <v>317677</v>
      </c>
      <c r="F19" s="343">
        <v>119789.7</v>
      </c>
      <c r="G19" s="343">
        <v>167727.9</v>
      </c>
      <c r="H19" s="343">
        <v>67343.4</v>
      </c>
      <c r="I19" s="343">
        <v>98666.2</v>
      </c>
      <c r="J19" s="345" t="s">
        <v>85</v>
      </c>
      <c r="K19" s="345" t="s">
        <v>85</v>
      </c>
    </row>
    <row r="20" spans="1:11" ht="12.75">
      <c r="A20" s="38" t="s">
        <v>143</v>
      </c>
      <c r="B20" s="343">
        <v>1712</v>
      </c>
      <c r="C20" s="343">
        <v>5715.2</v>
      </c>
      <c r="D20" s="345" t="s">
        <v>85</v>
      </c>
      <c r="E20" s="343">
        <v>6055</v>
      </c>
      <c r="F20" s="343">
        <v>10754.2</v>
      </c>
      <c r="G20" s="343">
        <v>2636</v>
      </c>
      <c r="H20" s="343">
        <v>1100.2</v>
      </c>
      <c r="I20" s="343">
        <v>112.4</v>
      </c>
      <c r="J20" s="343">
        <v>63.8</v>
      </c>
      <c r="K20" s="343">
        <v>140.5</v>
      </c>
    </row>
    <row r="21" spans="1:11" ht="12.75">
      <c r="A21" s="145" t="s">
        <v>105</v>
      </c>
      <c r="B21" s="345" t="s">
        <v>85</v>
      </c>
      <c r="C21" s="345" t="s">
        <v>85</v>
      </c>
      <c r="D21" s="345" t="s">
        <v>85</v>
      </c>
      <c r="E21" s="345" t="s">
        <v>85</v>
      </c>
      <c r="F21" s="343">
        <v>5310</v>
      </c>
      <c r="G21" s="345" t="s">
        <v>85</v>
      </c>
      <c r="H21" s="345" t="s">
        <v>85</v>
      </c>
      <c r="I21" s="343">
        <v>46.6</v>
      </c>
      <c r="J21" s="345" t="s">
        <v>85</v>
      </c>
      <c r="K21" s="345" t="s">
        <v>85</v>
      </c>
    </row>
    <row r="22" spans="1:11" ht="12.75">
      <c r="A22" s="38" t="s">
        <v>144</v>
      </c>
      <c r="B22" s="345" t="s">
        <v>85</v>
      </c>
      <c r="C22" s="343">
        <v>2012.4</v>
      </c>
      <c r="D22" s="343">
        <v>1933.1</v>
      </c>
      <c r="E22" s="343">
        <v>48451</v>
      </c>
      <c r="F22" s="343">
        <v>13556.1</v>
      </c>
      <c r="G22" s="343">
        <v>11007.4</v>
      </c>
      <c r="H22" s="343">
        <v>4186.8</v>
      </c>
      <c r="I22" s="343">
        <v>10625.4</v>
      </c>
      <c r="J22" s="345" t="s">
        <v>85</v>
      </c>
      <c r="K22" s="345" t="s">
        <v>208</v>
      </c>
    </row>
    <row r="23" spans="1:11" ht="12.75">
      <c r="A23" s="38" t="s">
        <v>145</v>
      </c>
      <c r="B23" s="345" t="s">
        <v>85</v>
      </c>
      <c r="C23" s="345" t="s">
        <v>85</v>
      </c>
      <c r="D23" s="345" t="s">
        <v>85</v>
      </c>
      <c r="E23" s="345" t="s">
        <v>85</v>
      </c>
      <c r="F23" s="343">
        <v>30.3</v>
      </c>
      <c r="G23" s="345" t="s">
        <v>85</v>
      </c>
      <c r="H23" s="345" t="s">
        <v>85</v>
      </c>
      <c r="I23" s="343">
        <v>40</v>
      </c>
      <c r="J23" s="345" t="s">
        <v>85</v>
      </c>
      <c r="K23" s="345" t="s">
        <v>85</v>
      </c>
    </row>
    <row r="24" spans="1:11" ht="12.75">
      <c r="A24" s="41" t="s">
        <v>147</v>
      </c>
      <c r="B24" s="351" t="s">
        <v>85</v>
      </c>
      <c r="C24" s="346">
        <v>3</v>
      </c>
      <c r="D24" s="346">
        <v>3.1</v>
      </c>
      <c r="E24" s="346">
        <v>1.2</v>
      </c>
      <c r="F24" s="346">
        <v>354.7</v>
      </c>
      <c r="G24" s="351" t="s">
        <v>85</v>
      </c>
      <c r="H24" s="346">
        <v>0.9</v>
      </c>
      <c r="I24" s="351" t="s">
        <v>85</v>
      </c>
      <c r="J24" s="351" t="s">
        <v>208</v>
      </c>
      <c r="K24" s="351" t="s">
        <v>208</v>
      </c>
    </row>
    <row r="25" spans="2:11" ht="12.75"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118" customFormat="1" ht="12" customHeight="1">
      <c r="A26" s="405" t="s">
        <v>266</v>
      </c>
      <c r="B26" s="122"/>
      <c r="C26" s="122"/>
      <c r="D26" s="123"/>
      <c r="E26" s="122"/>
      <c r="F26" s="122"/>
      <c r="G26" s="122"/>
      <c r="H26" s="122"/>
      <c r="I26" s="122"/>
      <c r="J26" s="122"/>
      <c r="K26" s="124"/>
    </row>
    <row r="27" spans="1:11" s="118" customFormat="1" ht="12.75">
      <c r="A27" s="125" t="s">
        <v>231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s="118" customFormat="1" ht="15" customHeight="1">
      <c r="A28" s="281" t="s">
        <v>214</v>
      </c>
      <c r="B28" s="128"/>
      <c r="C28" s="128"/>
      <c r="D28" s="334" t="s">
        <v>249</v>
      </c>
      <c r="E28" s="128"/>
      <c r="F28" s="128"/>
      <c r="G28" s="130"/>
      <c r="H28" s="282" t="s">
        <v>244</v>
      </c>
      <c r="I28" s="103"/>
      <c r="J28" s="130"/>
      <c r="K28" s="131"/>
    </row>
    <row r="29" spans="1:11" s="118" customFormat="1" ht="14.25" customHeight="1">
      <c r="A29" s="348" t="s">
        <v>262</v>
      </c>
      <c r="B29" s="129"/>
      <c r="C29" s="129"/>
      <c r="D29" s="22" t="s">
        <v>212</v>
      </c>
      <c r="E29" s="129"/>
      <c r="F29" s="129"/>
      <c r="G29" s="129"/>
      <c r="H29" s="132" t="s">
        <v>263</v>
      </c>
      <c r="I29" s="103"/>
      <c r="J29" s="133"/>
      <c r="K29" s="134"/>
    </row>
    <row r="30" spans="1:11" s="118" customFormat="1" ht="12.75">
      <c r="A30" s="352"/>
      <c r="B30" s="135"/>
      <c r="C30" s="135"/>
      <c r="D30" s="136" t="s">
        <v>230</v>
      </c>
      <c r="E30" s="137"/>
      <c r="F30" s="138"/>
      <c r="G30" s="139"/>
      <c r="H30" s="400" t="s">
        <v>264</v>
      </c>
      <c r="I30" s="137"/>
      <c r="J30" s="140"/>
      <c r="K30" s="137"/>
    </row>
    <row r="32" spans="1:11" s="118" customFormat="1" ht="12.75">
      <c r="A32" s="129"/>
      <c r="B32" s="353"/>
      <c r="C32" s="353"/>
      <c r="D32" s="353"/>
      <c r="E32" s="134"/>
      <c r="F32"/>
      <c r="G32" s="133"/>
      <c r="H32"/>
      <c r="I32" s="134"/>
      <c r="J32" s="353"/>
      <c r="K32" s="134"/>
    </row>
    <row r="33" spans="1:11" s="118" customFormat="1" ht="12.75">
      <c r="A33" s="22"/>
      <c r="B33" s="353"/>
      <c r="C33" s="353"/>
      <c r="D33" s="353"/>
      <c r="E33" s="134"/>
      <c r="F33"/>
      <c r="G33" s="133"/>
      <c r="H33" s="134"/>
      <c r="I33" s="134"/>
      <c r="J33" s="353"/>
      <c r="K33" s="134"/>
    </row>
    <row r="34" spans="1:11" s="118" customFormat="1" ht="12.75">
      <c r="A34" s="24"/>
      <c r="B34" s="22"/>
      <c r="C34" s="22"/>
      <c r="D34" s="22"/>
      <c r="E34" s="134"/>
      <c r="F34" s="142"/>
      <c r="G34" s="133"/>
      <c r="H34" s="134"/>
      <c r="I34" s="134"/>
      <c r="J34" s="353"/>
      <c r="K34" s="134"/>
    </row>
    <row r="35" spans="1:11" ht="12.7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2:11" ht="12.75"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41" ht="12.75">
      <c r="E41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&amp;R39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7" sqref="B37:B38"/>
    </sheetView>
  </sheetViews>
  <sheetFormatPr defaultColWidth="9.00390625" defaultRowHeight="12.75"/>
  <cols>
    <col min="1" max="1" width="8.75390625" style="11" customWidth="1"/>
    <col min="2" max="2" width="112.25390625" style="5" customWidth="1"/>
  </cols>
  <sheetData>
    <row r="1" ht="12.75">
      <c r="B1" s="12" t="s">
        <v>6</v>
      </c>
    </row>
    <row r="2" ht="12.75">
      <c r="B2" s="12"/>
    </row>
    <row r="3" spans="1:2" ht="12.75">
      <c r="A3" s="243" t="s">
        <v>7</v>
      </c>
      <c r="B3" s="279" t="s">
        <v>8</v>
      </c>
    </row>
    <row r="4" spans="1:2" ht="12.75">
      <c r="A4" s="243" t="s">
        <v>9</v>
      </c>
      <c r="B4" s="279" t="s">
        <v>10</v>
      </c>
    </row>
    <row r="5" spans="1:2" ht="12.75">
      <c r="A5" s="244" t="s">
        <v>11</v>
      </c>
      <c r="B5" s="279" t="s">
        <v>12</v>
      </c>
    </row>
    <row r="6" spans="1:2" ht="12.75">
      <c r="A6" s="244" t="s">
        <v>13</v>
      </c>
      <c r="B6" s="279" t="s">
        <v>14</v>
      </c>
    </row>
    <row r="7" spans="1:2" ht="12.75" customHeight="1">
      <c r="A7" s="244" t="s">
        <v>15</v>
      </c>
      <c r="B7" s="279" t="s">
        <v>16</v>
      </c>
    </row>
    <row r="8" spans="1:2" ht="15" customHeight="1">
      <c r="A8" s="244" t="s">
        <v>17</v>
      </c>
      <c r="B8" s="279" t="s">
        <v>18</v>
      </c>
    </row>
    <row r="9" spans="1:2" ht="12.75">
      <c r="A9" s="243" t="s">
        <v>19</v>
      </c>
      <c r="B9" s="280" t="s">
        <v>20</v>
      </c>
    </row>
    <row r="10" spans="1:2" ht="15" customHeight="1">
      <c r="A10" s="244" t="s">
        <v>21</v>
      </c>
      <c r="B10" s="280" t="s">
        <v>22</v>
      </c>
    </row>
    <row r="11" spans="1:2" ht="12.75">
      <c r="A11" s="243" t="s">
        <v>23</v>
      </c>
      <c r="B11" s="280" t="s">
        <v>24</v>
      </c>
    </row>
    <row r="12" spans="1:2" ht="12.75">
      <c r="A12" s="243" t="s">
        <v>25</v>
      </c>
      <c r="B12" s="280" t="s">
        <v>26</v>
      </c>
    </row>
    <row r="13" spans="1:2" ht="12.75">
      <c r="A13" s="243" t="s">
        <v>27</v>
      </c>
      <c r="B13" s="280" t="s">
        <v>28</v>
      </c>
    </row>
    <row r="14" spans="1:2" ht="12.75">
      <c r="A14" s="243" t="s">
        <v>191</v>
      </c>
      <c r="B14" s="280" t="s">
        <v>29</v>
      </c>
    </row>
    <row r="15" spans="1:2" ht="12.75">
      <c r="A15" s="244" t="s">
        <v>192</v>
      </c>
      <c r="B15" s="280" t="s">
        <v>30</v>
      </c>
    </row>
    <row r="16" spans="1:2" ht="12.75">
      <c r="A16" s="244" t="s">
        <v>193</v>
      </c>
      <c r="B16" s="280" t="s">
        <v>31</v>
      </c>
    </row>
    <row r="17" spans="1:2" ht="12.75">
      <c r="A17" s="244" t="s">
        <v>194</v>
      </c>
      <c r="B17" s="280" t="s">
        <v>32</v>
      </c>
    </row>
    <row r="18" spans="1:2" ht="12.75">
      <c r="A18" s="244" t="s">
        <v>195</v>
      </c>
      <c r="B18" s="280" t="s">
        <v>33</v>
      </c>
    </row>
    <row r="19" spans="1:2" ht="12.75">
      <c r="A19" s="244" t="s">
        <v>196</v>
      </c>
      <c r="B19" s="280" t="s">
        <v>34</v>
      </c>
    </row>
    <row r="20" spans="1:2" ht="12.75">
      <c r="A20" s="243" t="s">
        <v>35</v>
      </c>
      <c r="B20" s="280" t="s">
        <v>253</v>
      </c>
    </row>
    <row r="21" spans="1:2" ht="13.5" customHeight="1">
      <c r="A21" s="244" t="s">
        <v>197</v>
      </c>
      <c r="B21" s="280" t="s">
        <v>36</v>
      </c>
    </row>
    <row r="22" spans="1:2" ht="12.75">
      <c r="A22" s="244" t="s">
        <v>37</v>
      </c>
      <c r="B22" s="280" t="s">
        <v>38</v>
      </c>
    </row>
    <row r="23" spans="1:2" ht="12.75">
      <c r="A23" s="244" t="s">
        <v>39</v>
      </c>
      <c r="B23" s="280" t="s">
        <v>40</v>
      </c>
    </row>
    <row r="24" spans="1:2" ht="12.75">
      <c r="A24" s="244" t="s">
        <v>41</v>
      </c>
      <c r="B24" s="280" t="s">
        <v>42</v>
      </c>
    </row>
    <row r="25" spans="1:2" ht="12.75">
      <c r="A25" s="244" t="s">
        <v>43</v>
      </c>
      <c r="B25" s="280" t="s">
        <v>44</v>
      </c>
    </row>
    <row r="26" spans="1:2" ht="13.5" customHeight="1">
      <c r="A26" s="244" t="s">
        <v>198</v>
      </c>
      <c r="B26" s="280" t="s">
        <v>45</v>
      </c>
    </row>
    <row r="27" spans="1:2" ht="12.75">
      <c r="A27" s="244" t="s">
        <v>199</v>
      </c>
      <c r="B27" s="280" t="s">
        <v>46</v>
      </c>
    </row>
    <row r="28" spans="1:2" ht="14.25" customHeight="1">
      <c r="A28" s="244" t="s">
        <v>200</v>
      </c>
      <c r="B28" s="280" t="s">
        <v>47</v>
      </c>
    </row>
    <row r="29" spans="1:2" ht="12.75">
      <c r="A29" s="244" t="s">
        <v>201</v>
      </c>
      <c r="B29" s="280" t="s">
        <v>224</v>
      </c>
    </row>
    <row r="30" spans="1:2" ht="13.5" customHeight="1">
      <c r="A30" s="243" t="s">
        <v>48</v>
      </c>
      <c r="B30" s="280" t="s">
        <v>49</v>
      </c>
    </row>
    <row r="31" spans="1:2" ht="12.75">
      <c r="A31" s="243" t="s">
        <v>50</v>
      </c>
      <c r="B31" s="280" t="s">
        <v>51</v>
      </c>
    </row>
    <row r="32" spans="1:2" ht="12.75">
      <c r="A32" s="243" t="s">
        <v>52</v>
      </c>
      <c r="B32" s="280" t="s">
        <v>53</v>
      </c>
    </row>
    <row r="33" spans="1:2" ht="12.75">
      <c r="A33" s="243" t="s">
        <v>202</v>
      </c>
      <c r="B33" s="280" t="s">
        <v>54</v>
      </c>
    </row>
    <row r="34" spans="1:2" ht="12.75">
      <c r="A34" s="385">
        <v>13</v>
      </c>
      <c r="B34" s="280" t="s">
        <v>251</v>
      </c>
    </row>
    <row r="35" spans="1:2" ht="12.75">
      <c r="A35" s="385">
        <v>14</v>
      </c>
      <c r="B35" s="280" t="s">
        <v>252</v>
      </c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0" location="'8'!A1" display="Численность скота и птицы по состоянию на 1 октября"/>
    <hyperlink ref="B21" location="'8'!A1" display="Крупный рогатый скот "/>
    <hyperlink ref="B22" location="'8'!A1" display="из них коровы "/>
    <hyperlink ref="B23" location="'8'!A1" display="Численность крупного рогатого скота по направлению продуктивности"/>
    <hyperlink ref="B24" location="'8'!A1" display="Овцы "/>
    <hyperlink ref="B25" location="'8'!A1" display="Козы "/>
    <hyperlink ref="B26" location="'8'!A1" display="Свиньи "/>
    <hyperlink ref="B27" location="'8'!A1" display="Лошади  "/>
    <hyperlink ref="B28" location="'8'!A1" display="Верблюды  "/>
    <hyperlink ref="B29" location="'8'!A1" display="Птица "/>
    <hyperlink ref="B30" location="'9'!A1" display="Средний надой молока на одну дойную корову"/>
    <hyperlink ref="B31" location="'10'!A1" display="Средний выход яиц на одну курицу-несушку"/>
    <hyperlink ref="B32" location="'11'!A1" display="Получено приплода от сельскохозяйственных животных"/>
    <hyperlink ref="B33" location="'12'!A1" display="Падеж скота"/>
    <hyperlink ref="B34" location="'13'!A1" display="Наличие кормов в сельхозпредприятиях по состоянию на 1 ноября"/>
    <hyperlink ref="B35" location="'14'!A1" display="Наличие кормов в сельхозпредприятиях по видам по состоянию на 1 ноября 2023 года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75" workbookViewId="0" topLeftCell="A1">
      <selection activeCell="C28" sqref="C28"/>
    </sheetView>
  </sheetViews>
  <sheetFormatPr defaultColWidth="9.00390625" defaultRowHeight="12.75"/>
  <cols>
    <col min="1" max="1" width="23.125" style="13" customWidth="1"/>
    <col min="2" max="2" width="11.25390625" style="13" customWidth="1"/>
    <col min="3" max="3" width="11.75390625" style="13" customWidth="1"/>
    <col min="4" max="4" width="10.125" style="13" customWidth="1"/>
    <col min="5" max="6" width="10.875" style="13" customWidth="1"/>
    <col min="7" max="7" width="8.875" style="13" customWidth="1"/>
    <col min="8" max="9" width="9.875" style="13" customWidth="1"/>
    <col min="10" max="10" width="9.375" style="13" customWidth="1"/>
    <col min="11" max="11" width="11.125" style="13" customWidth="1"/>
    <col min="12" max="12" width="10.125" style="13" customWidth="1"/>
    <col min="13" max="13" width="9.375" style="13" customWidth="1"/>
    <col min="14" max="14" width="7.875" style="13" customWidth="1"/>
    <col min="15" max="16384" width="9.125" style="13" customWidth="1"/>
  </cols>
  <sheetData>
    <row r="1" spans="1:13" ht="32.25" customHeight="1">
      <c r="A1" s="414" t="s">
        <v>213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  <c r="N3" s="245"/>
    </row>
    <row r="4" spans="1:14" ht="30.75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  <c r="N4" s="245"/>
    </row>
    <row r="5" spans="1:14" ht="39.75" customHeight="1">
      <c r="A5" s="415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210</v>
      </c>
      <c r="H5" s="253" t="s">
        <v>209</v>
      </c>
      <c r="I5" s="253" t="s">
        <v>108</v>
      </c>
      <c r="J5" s="253" t="s">
        <v>210</v>
      </c>
      <c r="K5" s="253" t="s">
        <v>209</v>
      </c>
      <c r="L5" s="253" t="s">
        <v>108</v>
      </c>
      <c r="M5" s="254" t="s">
        <v>210</v>
      </c>
      <c r="N5" s="245"/>
    </row>
    <row r="6" spans="1:13" ht="33" customHeight="1">
      <c r="A6" s="413" t="s">
        <v>245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4" ht="45.75" customHeight="1">
      <c r="A7" s="15" t="s">
        <v>55</v>
      </c>
      <c r="B7" s="259">
        <f>E7+H7+K7</f>
        <v>1719108.15</v>
      </c>
      <c r="C7" s="259">
        <f aca="true" t="shared" si="0" ref="B7:C12">F7+I7+L7</f>
        <v>1640430.31</v>
      </c>
      <c r="D7" s="259">
        <f aca="true" t="shared" si="1" ref="D7:D12">B7/C7*100</f>
        <v>104.79617082910397</v>
      </c>
      <c r="E7" s="16">
        <f>'2.1'!E7</f>
        <v>495500.9599999999</v>
      </c>
      <c r="F7" s="260">
        <f>'2.1'!F7</f>
        <v>441934.2199999999</v>
      </c>
      <c r="G7" s="259">
        <f aca="true" t="shared" si="2" ref="G7:G12">E7/F7*100</f>
        <v>112.1209758321046</v>
      </c>
      <c r="H7" s="16">
        <f>'2.1'!H7</f>
        <v>340994.19000000006</v>
      </c>
      <c r="I7" s="260">
        <f>'2.1'!I7</f>
        <v>327435.19</v>
      </c>
      <c r="J7" s="259">
        <f aca="true" t="shared" si="3" ref="J7:J12">H7/I7*100</f>
        <v>104.14097214169315</v>
      </c>
      <c r="K7" s="16">
        <f>'2.1'!K7</f>
        <v>882613</v>
      </c>
      <c r="L7" s="260">
        <f>'2.1'!L7</f>
        <v>871060.9</v>
      </c>
      <c r="M7" s="259">
        <f aca="true" t="shared" si="4" ref="M7:M12">K7/L7*100</f>
        <v>101.32621037174323</v>
      </c>
      <c r="N7" s="257"/>
    </row>
    <row r="8" spans="1:14" ht="46.5" customHeight="1">
      <c r="A8" s="17" t="s">
        <v>56</v>
      </c>
      <c r="B8" s="261">
        <f>E8+H8+K8</f>
        <v>996367.7200000002</v>
      </c>
      <c r="C8" s="261">
        <f t="shared" si="0"/>
        <v>948577.2499999999</v>
      </c>
      <c r="D8" s="261">
        <f t="shared" si="1"/>
        <v>105.03812103863974</v>
      </c>
      <c r="E8" s="16">
        <f>'2.3'!E6</f>
        <v>355969.88000000006</v>
      </c>
      <c r="F8" s="16">
        <f>'2.3'!F6</f>
        <v>319734.66</v>
      </c>
      <c r="G8" s="261">
        <f t="shared" si="2"/>
        <v>111.33290335179804</v>
      </c>
      <c r="H8" s="261">
        <f>'2.3'!H6</f>
        <v>177319.44000000003</v>
      </c>
      <c r="I8" s="262">
        <f>'2.3'!I6</f>
        <v>170656.38999999998</v>
      </c>
      <c r="J8" s="261">
        <f t="shared" si="3"/>
        <v>103.90436596016126</v>
      </c>
      <c r="K8" s="261">
        <f>'2.3'!K6</f>
        <v>463078.4000000001</v>
      </c>
      <c r="L8" s="262">
        <f>'2.3'!L6</f>
        <v>458186.19999999995</v>
      </c>
      <c r="M8" s="261">
        <f t="shared" si="4"/>
        <v>101.067731852247</v>
      </c>
      <c r="N8" s="258"/>
    </row>
    <row r="9" spans="1:15" ht="16.5" customHeight="1">
      <c r="A9" s="17" t="s">
        <v>57</v>
      </c>
      <c r="B9" s="261">
        <f t="shared" si="0"/>
        <v>5707035</v>
      </c>
      <c r="C9" s="261">
        <f t="shared" si="0"/>
        <v>5553564.6</v>
      </c>
      <c r="D9" s="261">
        <f t="shared" si="1"/>
        <v>102.76345754580763</v>
      </c>
      <c r="E9" s="261">
        <f>3!E6</f>
        <v>503111.8</v>
      </c>
      <c r="F9" s="262">
        <f>3!F6</f>
        <v>441704.89999999997</v>
      </c>
      <c r="G9" s="261">
        <f t="shared" si="2"/>
        <v>113.90224559428705</v>
      </c>
      <c r="H9" s="261">
        <f>3!H6</f>
        <v>1250060.6</v>
      </c>
      <c r="I9" s="262">
        <f>3!I6</f>
        <v>1197134.7000000002</v>
      </c>
      <c r="J9" s="261">
        <f t="shared" si="3"/>
        <v>104.42104802408616</v>
      </c>
      <c r="K9" s="261">
        <f>3!K6</f>
        <v>3953862.6</v>
      </c>
      <c r="L9" s="262">
        <f>3!L6</f>
        <v>3914724.9999999995</v>
      </c>
      <c r="M9" s="261">
        <f t="shared" si="4"/>
        <v>100.99975349481767</v>
      </c>
      <c r="N9" s="258"/>
      <c r="O9" s="18"/>
    </row>
    <row r="10" spans="1:14" ht="16.5" customHeight="1">
      <c r="A10" s="17" t="s">
        <v>58</v>
      </c>
      <c r="B10" s="261">
        <f t="shared" si="0"/>
        <v>4148827.7</v>
      </c>
      <c r="C10" s="261">
        <f t="shared" si="0"/>
        <v>4222690.399999999</v>
      </c>
      <c r="D10" s="261">
        <f t="shared" si="1"/>
        <v>98.25081422024216</v>
      </c>
      <c r="E10" s="261">
        <f>4!E6</f>
        <v>3050684.7000000007</v>
      </c>
      <c r="F10" s="261">
        <f>4!F6</f>
        <v>3112891.4999999995</v>
      </c>
      <c r="G10" s="261">
        <f t="shared" si="2"/>
        <v>98.00163931187454</v>
      </c>
      <c r="H10" s="261">
        <f>4!H6</f>
        <v>20591.3</v>
      </c>
      <c r="I10" s="261">
        <f>4!I6</f>
        <v>21666.199999999997</v>
      </c>
      <c r="J10" s="261">
        <f t="shared" si="3"/>
        <v>95.03881622065707</v>
      </c>
      <c r="K10" s="261">
        <f>4!K6</f>
        <v>1077551.7</v>
      </c>
      <c r="L10" s="261">
        <f>4!L6</f>
        <v>1088132.7</v>
      </c>
      <c r="M10" s="261">
        <f t="shared" si="4"/>
        <v>99.02760021824544</v>
      </c>
      <c r="N10" s="258"/>
    </row>
    <row r="11" spans="1:14" ht="16.5" customHeight="1">
      <c r="A11" s="15" t="s">
        <v>59</v>
      </c>
      <c r="B11" s="263">
        <f>E11+H11+K11</f>
        <v>2630081</v>
      </c>
      <c r="C11" s="263">
        <f t="shared" si="0"/>
        <v>2580025</v>
      </c>
      <c r="D11" s="261">
        <f t="shared" si="1"/>
        <v>101.94013623898994</v>
      </c>
      <c r="E11" s="19">
        <f>5!E6</f>
        <v>195567</v>
      </c>
      <c r="F11" s="19">
        <f>5!F6</f>
        <v>184222</v>
      </c>
      <c r="G11" s="261">
        <f t="shared" si="2"/>
        <v>106.15833070968723</v>
      </c>
      <c r="H11" s="19">
        <f>5!H6</f>
        <v>706595</v>
      </c>
      <c r="I11" s="19">
        <f>5!I6</f>
        <v>679993</v>
      </c>
      <c r="J11" s="261">
        <f t="shared" si="3"/>
        <v>103.91209909513775</v>
      </c>
      <c r="K11" s="19">
        <f>5!K6</f>
        <v>1727919</v>
      </c>
      <c r="L11" s="19">
        <f>5!L6</f>
        <v>1715810</v>
      </c>
      <c r="M11" s="261">
        <f t="shared" si="4"/>
        <v>100.70573082101164</v>
      </c>
      <c r="N11" s="257"/>
    </row>
    <row r="12" spans="1:14" ht="16.5" customHeight="1">
      <c r="A12" s="15" t="s">
        <v>60</v>
      </c>
      <c r="B12" s="264">
        <f t="shared" si="0"/>
        <v>5922701</v>
      </c>
      <c r="C12" s="264">
        <f t="shared" si="0"/>
        <v>5842345</v>
      </c>
      <c r="D12" s="259">
        <f t="shared" si="1"/>
        <v>101.37540662182735</v>
      </c>
      <c r="E12" s="20">
        <f>6!E6</f>
        <v>106510</v>
      </c>
      <c r="F12" s="20">
        <f>6!F6</f>
        <v>78905</v>
      </c>
      <c r="G12" s="261">
        <f t="shared" si="2"/>
        <v>134.9851086749889</v>
      </c>
      <c r="H12" s="20">
        <f>6!H6</f>
        <v>1566086</v>
      </c>
      <c r="I12" s="20">
        <f>6!I6</f>
        <v>1514478</v>
      </c>
      <c r="J12" s="259">
        <f t="shared" si="3"/>
        <v>103.40764276536206</v>
      </c>
      <c r="K12" s="20">
        <f>6!K6</f>
        <v>4250105</v>
      </c>
      <c r="L12" s="20">
        <f>6!L6</f>
        <v>4248962</v>
      </c>
      <c r="M12" s="259">
        <f t="shared" si="4"/>
        <v>100.02690068774444</v>
      </c>
      <c r="N12" s="257"/>
    </row>
    <row r="13" spans="1:14" s="21" customFormat="1" ht="28.5" customHeight="1">
      <c r="A13" s="414" t="s">
        <v>246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257"/>
    </row>
    <row r="14" spans="1:13" ht="12.75" customHeight="1">
      <c r="A14" s="22" t="s">
        <v>61</v>
      </c>
      <c r="B14" s="20">
        <f aca="true" t="shared" si="5" ref="B14:C21">E14+H14+K14</f>
        <v>9017558</v>
      </c>
      <c r="C14" s="20">
        <f t="shared" si="5"/>
        <v>8762049</v>
      </c>
      <c r="D14" s="268">
        <f aca="true" t="shared" si="6" ref="D14:D20">B14/C14*100</f>
        <v>102.91608732158426</v>
      </c>
      <c r="E14" s="20">
        <f>8!E7</f>
        <v>882115</v>
      </c>
      <c r="F14" s="20">
        <f>8!F7</f>
        <v>814287</v>
      </c>
      <c r="G14" s="268">
        <f aca="true" t="shared" si="7" ref="G14:G21">E14/F14*100</f>
        <v>108.3297412337419</v>
      </c>
      <c r="H14" s="20">
        <f>8!H7</f>
        <v>3781936</v>
      </c>
      <c r="I14" s="20">
        <f>8!I7</f>
        <v>3548827</v>
      </c>
      <c r="J14" s="268">
        <f aca="true" t="shared" si="8" ref="J14:J21">H14/I14*100</f>
        <v>106.5686211246702</v>
      </c>
      <c r="K14" s="20">
        <f>8!K7</f>
        <v>4353507</v>
      </c>
      <c r="L14" s="20">
        <f>8!L7</f>
        <v>4398935</v>
      </c>
      <c r="M14" s="268">
        <f aca="true" t="shared" si="9" ref="M14:M21">K14/L14*100</f>
        <v>98.96729549311367</v>
      </c>
    </row>
    <row r="15" spans="1:13" ht="12.75" customHeight="1">
      <c r="A15" s="23" t="s">
        <v>62</v>
      </c>
      <c r="B15" s="20">
        <f>E15+H15+K15</f>
        <v>4796112</v>
      </c>
      <c r="C15" s="20">
        <f t="shared" si="5"/>
        <v>4568790</v>
      </c>
      <c r="D15" s="268">
        <f>B15/C15*100</f>
        <v>104.97554056982264</v>
      </c>
      <c r="E15" s="264">
        <f>8!E34</f>
        <v>342260</v>
      </c>
      <c r="F15" s="264">
        <f>8!F34</f>
        <v>305500</v>
      </c>
      <c r="G15" s="268">
        <f>E15/F15*100</f>
        <v>112.03273322422258</v>
      </c>
      <c r="H15" s="264">
        <f>8!H34</f>
        <v>2040091</v>
      </c>
      <c r="I15" s="264">
        <f>8!I34</f>
        <v>1893921</v>
      </c>
      <c r="J15" s="268">
        <f t="shared" si="8"/>
        <v>107.71785095576848</v>
      </c>
      <c r="K15" s="264">
        <f>8!K34</f>
        <v>2413761</v>
      </c>
      <c r="L15" s="264">
        <f>8!L34</f>
        <v>2369369</v>
      </c>
      <c r="M15" s="268">
        <f t="shared" si="9"/>
        <v>101.87357899930318</v>
      </c>
    </row>
    <row r="16" spans="1:13" ht="12.75" customHeight="1">
      <c r="A16" s="22" t="s">
        <v>63</v>
      </c>
      <c r="B16" s="20">
        <f t="shared" si="5"/>
        <v>21235660</v>
      </c>
      <c r="C16" s="20">
        <f t="shared" si="5"/>
        <v>20345933</v>
      </c>
      <c r="D16" s="268">
        <f t="shared" si="6"/>
        <v>104.37299680481598</v>
      </c>
      <c r="E16" s="19">
        <f>8!E119</f>
        <v>1322898</v>
      </c>
      <c r="F16" s="19">
        <f>8!F119</f>
        <v>1200459</v>
      </c>
      <c r="G16" s="268">
        <f t="shared" si="7"/>
        <v>110.19934874910346</v>
      </c>
      <c r="H16" s="19">
        <f>8!H119</f>
        <v>10913492</v>
      </c>
      <c r="I16" s="19">
        <f>8!I119</f>
        <v>9598477</v>
      </c>
      <c r="J16" s="268">
        <f t="shared" si="8"/>
        <v>113.70024640367424</v>
      </c>
      <c r="K16" s="19">
        <f>8!K119</f>
        <v>8999270</v>
      </c>
      <c r="L16" s="19">
        <f>8!L119</f>
        <v>9546997</v>
      </c>
      <c r="M16" s="268">
        <f t="shared" si="9"/>
        <v>94.262834690322</v>
      </c>
    </row>
    <row r="17" spans="1:13" ht="13.5" customHeight="1">
      <c r="A17" s="22" t="s">
        <v>64</v>
      </c>
      <c r="B17" s="20">
        <f>E17+H17+K17</f>
        <v>2337602</v>
      </c>
      <c r="C17" s="20">
        <f t="shared" si="5"/>
        <v>2422395</v>
      </c>
      <c r="D17" s="268">
        <f t="shared" si="6"/>
        <v>96.4996212426132</v>
      </c>
      <c r="E17" s="19">
        <f>8!E147</f>
        <v>27589</v>
      </c>
      <c r="F17" s="19">
        <f>8!F147</f>
        <v>24853</v>
      </c>
      <c r="G17" s="268">
        <f t="shared" si="7"/>
        <v>111.00873134028085</v>
      </c>
      <c r="H17" s="19">
        <f>8!H147</f>
        <v>854539</v>
      </c>
      <c r="I17" s="19">
        <f>8!I147</f>
        <v>830622</v>
      </c>
      <c r="J17" s="268">
        <f t="shared" si="8"/>
        <v>102.87940844331116</v>
      </c>
      <c r="K17" s="19">
        <f>8!K147</f>
        <v>1455474</v>
      </c>
      <c r="L17" s="19">
        <f>8!L147</f>
        <v>1566920</v>
      </c>
      <c r="M17" s="268">
        <f t="shared" si="9"/>
        <v>92.88757562606898</v>
      </c>
    </row>
    <row r="18" spans="1:13" ht="13.5" customHeight="1">
      <c r="A18" s="22" t="s">
        <v>65</v>
      </c>
      <c r="B18" s="20">
        <f t="shared" si="5"/>
        <v>804179</v>
      </c>
      <c r="C18" s="20">
        <f t="shared" si="5"/>
        <v>827998</v>
      </c>
      <c r="D18" s="268">
        <f t="shared" si="6"/>
        <v>97.12330223019863</v>
      </c>
      <c r="E18" s="19">
        <f>8!E175</f>
        <v>275290</v>
      </c>
      <c r="F18" s="19">
        <f>8!F175</f>
        <v>224586</v>
      </c>
      <c r="G18" s="268">
        <f t="shared" si="7"/>
        <v>122.57665215106908</v>
      </c>
      <c r="H18" s="19">
        <f>8!H175</f>
        <v>64101</v>
      </c>
      <c r="I18" s="19">
        <f>8!I175</f>
        <v>88205</v>
      </c>
      <c r="J18" s="268">
        <f t="shared" si="8"/>
        <v>72.67275097783572</v>
      </c>
      <c r="K18" s="19">
        <f>8!K175</f>
        <v>464788</v>
      </c>
      <c r="L18" s="19">
        <f>8!L175</f>
        <v>515207</v>
      </c>
      <c r="M18" s="268">
        <f t="shared" si="9"/>
        <v>90.21383638032869</v>
      </c>
    </row>
    <row r="19" spans="1:13" ht="12" customHeight="1">
      <c r="A19" s="22" t="s">
        <v>66</v>
      </c>
      <c r="B19" s="20">
        <f t="shared" si="5"/>
        <v>4036679</v>
      </c>
      <c r="C19" s="20">
        <f t="shared" si="5"/>
        <v>3728078</v>
      </c>
      <c r="D19" s="268">
        <f t="shared" si="6"/>
        <v>108.27775062646221</v>
      </c>
      <c r="E19" s="19">
        <f>8!E202</f>
        <v>341999</v>
      </c>
      <c r="F19" s="19">
        <f>8!F202</f>
        <v>271392</v>
      </c>
      <c r="G19" s="268">
        <f t="shared" si="7"/>
        <v>126.01661065912037</v>
      </c>
      <c r="H19" s="19">
        <f>8!H202</f>
        <v>2054251</v>
      </c>
      <c r="I19" s="19">
        <f>8!I202</f>
        <v>1873862</v>
      </c>
      <c r="J19" s="268">
        <f t="shared" si="8"/>
        <v>109.62658936463838</v>
      </c>
      <c r="K19" s="19">
        <f>8!K202</f>
        <v>1640429</v>
      </c>
      <c r="L19" s="19">
        <f>8!L202</f>
        <v>1582824</v>
      </c>
      <c r="M19" s="268">
        <f t="shared" si="9"/>
        <v>103.63938125780253</v>
      </c>
    </row>
    <row r="20" spans="1:14" s="27" customFormat="1" ht="12.75">
      <c r="A20" s="24" t="s">
        <v>67</v>
      </c>
      <c r="B20" s="25">
        <f t="shared" si="5"/>
        <v>277582</v>
      </c>
      <c r="C20" s="25">
        <f t="shared" si="5"/>
        <v>263628</v>
      </c>
      <c r="D20" s="26">
        <f t="shared" si="6"/>
        <v>105.29306446963145</v>
      </c>
      <c r="E20" s="19">
        <f>8!E230</f>
        <v>19161</v>
      </c>
      <c r="F20" s="19">
        <f>8!F230</f>
        <v>17302</v>
      </c>
      <c r="G20" s="26">
        <f t="shared" si="7"/>
        <v>110.74442261010289</v>
      </c>
      <c r="H20" s="19">
        <f>8!H230</f>
        <v>128980</v>
      </c>
      <c r="I20" s="19">
        <f>8!I230</f>
        <v>114515</v>
      </c>
      <c r="J20" s="26">
        <f t="shared" si="8"/>
        <v>112.63153298694495</v>
      </c>
      <c r="K20" s="19">
        <f>8!K230</f>
        <v>129441</v>
      </c>
      <c r="L20" s="19">
        <f>8!L230</f>
        <v>131811</v>
      </c>
      <c r="M20" s="26">
        <f t="shared" si="9"/>
        <v>98.20197100393746</v>
      </c>
      <c r="N20" s="250"/>
    </row>
    <row r="21" spans="1:13" ht="12">
      <c r="A21" s="28" t="s">
        <v>68</v>
      </c>
      <c r="B21" s="29">
        <f t="shared" si="5"/>
        <v>54010510</v>
      </c>
      <c r="C21" s="29">
        <f>F21+I21+L21</f>
        <v>49329906</v>
      </c>
      <c r="D21" s="30">
        <f>B21/C21*100</f>
        <v>109.48836999608311</v>
      </c>
      <c r="E21" s="29">
        <f>8!E256</f>
        <v>39918565</v>
      </c>
      <c r="F21" s="29">
        <f>8!F256</f>
        <v>34750046</v>
      </c>
      <c r="G21" s="30">
        <f t="shared" si="7"/>
        <v>114.87341628267198</v>
      </c>
      <c r="H21" s="29">
        <f>8!H256</f>
        <v>657530</v>
      </c>
      <c r="I21" s="29">
        <f>8!I256</f>
        <v>631638</v>
      </c>
      <c r="J21" s="30">
        <f t="shared" si="8"/>
        <v>104.09918339301942</v>
      </c>
      <c r="K21" s="29">
        <f>8!K256</f>
        <v>13434415</v>
      </c>
      <c r="L21" s="29">
        <f>8!L256</f>
        <v>13948222</v>
      </c>
      <c r="M21" s="30">
        <f t="shared" si="9"/>
        <v>96.31632619555381</v>
      </c>
    </row>
    <row r="23" spans="3:12" ht="12">
      <c r="C23" s="22"/>
      <c r="D23" s="311"/>
      <c r="E23" s="312"/>
      <c r="F23" s="312"/>
      <c r="G23" s="311"/>
      <c r="H23" s="312"/>
      <c r="I23" s="311"/>
      <c r="J23" s="311"/>
      <c r="K23" s="312"/>
      <c r="L23" s="245"/>
    </row>
    <row r="24" spans="2:13" ht="12">
      <c r="B24" s="288"/>
      <c r="C24" s="18"/>
      <c r="D24" s="311"/>
      <c r="E24" s="329"/>
      <c r="F24" s="330"/>
      <c r="G24" s="331"/>
      <c r="H24" s="312"/>
      <c r="I24" s="313"/>
      <c r="J24" s="313"/>
      <c r="K24" s="312"/>
      <c r="L24" s="245"/>
      <c r="M24" s="18"/>
    </row>
    <row r="25" spans="2:13" ht="12">
      <c r="B25" s="18"/>
      <c r="C25" s="319"/>
      <c r="D25" s="312"/>
      <c r="E25" s="329"/>
      <c r="F25" s="330"/>
      <c r="G25" s="331"/>
      <c r="H25" s="312"/>
      <c r="I25" s="313"/>
      <c r="J25" s="313"/>
      <c r="K25" s="312"/>
      <c r="L25" s="245"/>
      <c r="M25" s="18"/>
    </row>
    <row r="26" spans="2:13" ht="12">
      <c r="B26" s="18"/>
      <c r="C26" s="319"/>
      <c r="D26" s="312"/>
      <c r="E26" s="329"/>
      <c r="F26" s="330"/>
      <c r="G26" s="331"/>
      <c r="H26" s="312"/>
      <c r="I26" s="313"/>
      <c r="J26" s="313"/>
      <c r="K26" s="312"/>
      <c r="L26" s="245"/>
      <c r="M26" s="18"/>
    </row>
    <row r="27" spans="2:13" ht="12">
      <c r="B27" s="18"/>
      <c r="C27" s="319"/>
      <c r="D27" s="312"/>
      <c r="E27" s="329"/>
      <c r="F27" s="330"/>
      <c r="G27" s="331"/>
      <c r="H27" s="312"/>
      <c r="I27" s="313"/>
      <c r="J27" s="313"/>
      <c r="K27" s="312"/>
      <c r="L27" s="245"/>
      <c r="M27" s="18"/>
    </row>
    <row r="28" spans="2:13" ht="12">
      <c r="B28" s="18"/>
      <c r="C28" s="320"/>
      <c r="D28" s="312"/>
      <c r="E28" s="329"/>
      <c r="F28" s="330"/>
      <c r="G28" s="331"/>
      <c r="H28" s="312"/>
      <c r="I28" s="313"/>
      <c r="J28" s="313"/>
      <c r="K28" s="312"/>
      <c r="L28" s="245"/>
      <c r="M28" s="18"/>
    </row>
    <row r="29" spans="2:13" ht="12">
      <c r="B29" s="18"/>
      <c r="C29" s="313"/>
      <c r="D29" s="312"/>
      <c r="E29" s="329"/>
      <c r="F29" s="330"/>
      <c r="G29" s="331"/>
      <c r="H29" s="245"/>
      <c r="I29" s="313"/>
      <c r="J29" s="313"/>
      <c r="K29" s="313"/>
      <c r="L29" s="245"/>
      <c r="M29" s="18"/>
    </row>
    <row r="30" spans="3:13" ht="12">
      <c r="C30" s="245"/>
      <c r="D30" s="245"/>
      <c r="E30" s="329"/>
      <c r="F30" s="330"/>
      <c r="G30" s="331"/>
      <c r="H30" s="245"/>
      <c r="I30" s="313"/>
      <c r="J30" s="313"/>
      <c r="K30" s="313"/>
      <c r="L30" s="245"/>
      <c r="M30" s="18"/>
    </row>
    <row r="31" spans="3:13" ht="12">
      <c r="C31" s="245"/>
      <c r="D31" s="245"/>
      <c r="E31" s="329"/>
      <c r="F31" s="330"/>
      <c r="G31" s="331"/>
      <c r="H31" s="245"/>
      <c r="I31" s="313"/>
      <c r="J31" s="313"/>
      <c r="K31" s="313"/>
      <c r="L31" s="245"/>
      <c r="M31" s="18"/>
    </row>
    <row r="32" ht="12">
      <c r="E32" s="312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22.875" style="31" customWidth="1"/>
    <col min="2" max="2" width="11.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1" width="9.125" style="31" customWidth="1"/>
    <col min="12" max="12" width="9.625" style="31" customWidth="1"/>
    <col min="13" max="13" width="9.125" style="31" customWidth="1"/>
    <col min="14" max="14" width="13.75390625" style="31" customWidth="1"/>
    <col min="15" max="15" width="10.25390625" style="31" customWidth="1"/>
    <col min="16" max="16" width="10.875" style="31" customWidth="1"/>
    <col min="17" max="16384" width="9.125" style="31" customWidth="1"/>
  </cols>
  <sheetData>
    <row r="1" spans="1:13" ht="18.75" customHeight="1">
      <c r="A1" s="420" t="s">
        <v>113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8.75" customHeight="1">
      <c r="A2" s="420" t="s">
        <v>114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69</v>
      </c>
    </row>
    <row r="4" spans="1:13" ht="15.75" customHeight="1">
      <c r="A4" s="415"/>
      <c r="B4" s="416" t="s">
        <v>107</v>
      </c>
      <c r="C4" s="416"/>
      <c r="D4" s="416"/>
      <c r="E4" s="416" t="s">
        <v>111</v>
      </c>
      <c r="F4" s="416"/>
      <c r="G4" s="417"/>
      <c r="H4" s="417"/>
      <c r="I4" s="417"/>
      <c r="J4" s="417"/>
      <c r="K4" s="417"/>
      <c r="L4" s="417"/>
      <c r="M4" s="418"/>
    </row>
    <row r="5" spans="1:13" ht="36.75" customHeight="1">
      <c r="A5" s="415"/>
      <c r="B5" s="416"/>
      <c r="C5" s="416"/>
      <c r="D5" s="416"/>
      <c r="E5" s="416" t="s">
        <v>109</v>
      </c>
      <c r="F5" s="416"/>
      <c r="G5" s="416"/>
      <c r="H5" s="416" t="s">
        <v>110</v>
      </c>
      <c r="I5" s="416"/>
      <c r="J5" s="416"/>
      <c r="K5" s="416" t="s">
        <v>112</v>
      </c>
      <c r="L5" s="416"/>
      <c r="M5" s="419"/>
    </row>
    <row r="6" spans="1:15" ht="35.25" customHeight="1">
      <c r="A6" s="415"/>
      <c r="B6" s="253" t="s">
        <v>209</v>
      </c>
      <c r="C6" s="253" t="s">
        <v>108</v>
      </c>
      <c r="D6" s="253" t="s">
        <v>210</v>
      </c>
      <c r="E6" s="253" t="s">
        <v>209</v>
      </c>
      <c r="F6" s="253" t="s">
        <v>108</v>
      </c>
      <c r="G6" s="253" t="s">
        <v>210</v>
      </c>
      <c r="H6" s="253" t="s">
        <v>209</v>
      </c>
      <c r="I6" s="253" t="s">
        <v>108</v>
      </c>
      <c r="J6" s="253" t="s">
        <v>210</v>
      </c>
      <c r="K6" s="253" t="s">
        <v>209</v>
      </c>
      <c r="L6" s="253" t="s">
        <v>108</v>
      </c>
      <c r="M6" s="254" t="s">
        <v>210</v>
      </c>
      <c r="N6" s="34"/>
      <c r="O6" s="35"/>
    </row>
    <row r="7" spans="1:26" s="149" customFormat="1" ht="12.75" customHeight="1">
      <c r="A7" s="36" t="s">
        <v>130</v>
      </c>
      <c r="B7" s="37">
        <f>E7+H7+K7</f>
        <v>1719108.15</v>
      </c>
      <c r="C7" s="37">
        <f>F7+I7+L7</f>
        <v>1640430.31</v>
      </c>
      <c r="D7" s="37">
        <f>B7/C7%</f>
        <v>104.79617082910397</v>
      </c>
      <c r="E7" s="37">
        <f>SUM(E8:E27)</f>
        <v>495500.9599999999</v>
      </c>
      <c r="F7" s="37">
        <f>SUM(F8:F27)</f>
        <v>441934.2199999999</v>
      </c>
      <c r="G7" s="37">
        <f>E7/F7%</f>
        <v>112.1209758321046</v>
      </c>
      <c r="H7" s="251">
        <f>SUM(H8:H27)</f>
        <v>340994.19000000006</v>
      </c>
      <c r="I7" s="251">
        <f>SUM(I8:I27)</f>
        <v>327435.19</v>
      </c>
      <c r="J7" s="37">
        <f>H7/I7%</f>
        <v>104.14097214169315</v>
      </c>
      <c r="K7" s="251">
        <f>SUM(K8:K27)</f>
        <v>882613</v>
      </c>
      <c r="L7" s="251">
        <f>SUM(L8:L27)</f>
        <v>871060.9</v>
      </c>
      <c r="M7" s="37">
        <f>K7/L7%</f>
        <v>101.32621037174323</v>
      </c>
      <c r="N7" s="37"/>
      <c r="O7" s="230"/>
      <c r="P7" s="37"/>
      <c r="Q7" s="231"/>
      <c r="R7" s="37"/>
      <c r="S7" s="230"/>
      <c r="T7" s="231"/>
      <c r="U7" s="230"/>
      <c r="V7" s="230"/>
      <c r="W7" s="231"/>
      <c r="X7" s="230"/>
      <c r="Y7" s="230"/>
      <c r="Z7" s="231"/>
    </row>
    <row r="8" spans="1:26" s="149" customFormat="1" ht="12.75" customHeight="1">
      <c r="A8" s="145" t="s">
        <v>103</v>
      </c>
      <c r="B8" s="37">
        <f>E8+H8+K8</f>
        <v>130566.67</v>
      </c>
      <c r="C8" s="37">
        <f>F8+I8+L8</f>
        <v>126917.79000000001</v>
      </c>
      <c r="D8" s="37">
        <f aca="true" t="shared" si="0" ref="D8:D27">B8/C8%</f>
        <v>102.87499490812122</v>
      </c>
      <c r="E8" s="355">
        <v>19303.46</v>
      </c>
      <c r="F8" s="355">
        <v>19472.2</v>
      </c>
      <c r="G8" s="37">
        <f aca="true" t="shared" si="1" ref="G8:G27">E8/F8%</f>
        <v>99.13343125070612</v>
      </c>
      <c r="H8" s="356">
        <v>65322.51</v>
      </c>
      <c r="I8" s="356">
        <v>62405.49</v>
      </c>
      <c r="J8" s="37">
        <f>H8/I8%</f>
        <v>104.67430028992642</v>
      </c>
      <c r="K8" s="356">
        <v>45940.7</v>
      </c>
      <c r="L8" s="356">
        <v>45040.1</v>
      </c>
      <c r="M8" s="37">
        <f aca="true" t="shared" si="2" ref="M8:M27">K8/L8%</f>
        <v>101.99955151076485</v>
      </c>
      <c r="N8" s="37"/>
      <c r="O8" s="230"/>
      <c r="P8" s="37"/>
      <c r="Q8" s="231"/>
      <c r="R8" s="314"/>
      <c r="S8" s="230"/>
      <c r="T8" s="231"/>
      <c r="U8" s="230"/>
      <c r="V8" s="230"/>
      <c r="W8" s="231"/>
      <c r="X8" s="230"/>
      <c r="Y8" s="230"/>
      <c r="Z8" s="231"/>
    </row>
    <row r="9" spans="1:26" s="149" customFormat="1" ht="12.75" customHeight="1">
      <c r="A9" s="38" t="s">
        <v>131</v>
      </c>
      <c r="B9" s="37">
        <f aca="true" t="shared" si="3" ref="B9:B27">E9+H9+K9</f>
        <v>168046.55</v>
      </c>
      <c r="C9" s="37">
        <f aca="true" t="shared" si="4" ref="C9:C27">F9+I9+L9</f>
        <v>154586.6</v>
      </c>
      <c r="D9" s="37">
        <f t="shared" si="0"/>
        <v>108.70706128474265</v>
      </c>
      <c r="E9" s="355">
        <v>115454.05</v>
      </c>
      <c r="F9" s="355">
        <v>101559.5</v>
      </c>
      <c r="G9" s="37">
        <f t="shared" si="1"/>
        <v>113.68119181366588</v>
      </c>
      <c r="H9" s="356">
        <v>6251.7</v>
      </c>
      <c r="I9" s="356">
        <v>6311.5</v>
      </c>
      <c r="J9" s="37">
        <f aca="true" t="shared" si="5" ref="J9:J27">H9/I9%</f>
        <v>99.05252317198763</v>
      </c>
      <c r="K9" s="356">
        <v>46340.8</v>
      </c>
      <c r="L9" s="356">
        <v>46715.6</v>
      </c>
      <c r="M9" s="37">
        <f t="shared" si="2"/>
        <v>99.19769841337798</v>
      </c>
      <c r="N9" s="37"/>
      <c r="O9" s="230"/>
      <c r="P9" s="314"/>
      <c r="Q9" s="231"/>
      <c r="R9" s="314"/>
      <c r="S9" s="230"/>
      <c r="T9" s="231"/>
      <c r="U9" s="230"/>
      <c r="V9" s="230"/>
      <c r="W9" s="231"/>
      <c r="X9" s="230"/>
      <c r="Y9" s="230"/>
      <c r="Z9" s="231"/>
    </row>
    <row r="10" spans="1:26" s="149" customFormat="1" ht="12.75" customHeight="1">
      <c r="A10" s="38" t="s">
        <v>132</v>
      </c>
      <c r="B10" s="37">
        <f t="shared" si="3"/>
        <v>113145.69</v>
      </c>
      <c r="C10" s="37">
        <f t="shared" si="4"/>
        <v>109398.25</v>
      </c>
      <c r="D10" s="37">
        <f t="shared" si="0"/>
        <v>103.4255026931418</v>
      </c>
      <c r="E10" s="355">
        <v>19772.69</v>
      </c>
      <c r="F10" s="355">
        <v>18852.05</v>
      </c>
      <c r="G10" s="37">
        <f t="shared" si="1"/>
        <v>104.88350073334199</v>
      </c>
      <c r="H10" s="356">
        <v>21162</v>
      </c>
      <c r="I10" s="356">
        <v>19308.3</v>
      </c>
      <c r="J10" s="37">
        <f t="shared" si="5"/>
        <v>109.60053448516959</v>
      </c>
      <c r="K10" s="356">
        <v>72211</v>
      </c>
      <c r="L10" s="356">
        <v>71237.9</v>
      </c>
      <c r="M10" s="37">
        <f t="shared" si="2"/>
        <v>101.36598636400008</v>
      </c>
      <c r="N10" s="37"/>
      <c r="O10" s="230"/>
      <c r="P10" s="314"/>
      <c r="Q10" s="231"/>
      <c r="R10" s="314"/>
      <c r="S10" s="230"/>
      <c r="T10" s="231"/>
      <c r="U10" s="230"/>
      <c r="V10" s="230"/>
      <c r="W10" s="231"/>
      <c r="X10" s="230"/>
      <c r="Y10" s="230"/>
      <c r="Z10" s="231"/>
    </row>
    <row r="11" spans="1:26" s="149" customFormat="1" ht="12.75" customHeight="1">
      <c r="A11" s="38" t="s">
        <v>133</v>
      </c>
      <c r="B11" s="37">
        <f t="shared" si="3"/>
        <v>221549.07</v>
      </c>
      <c r="C11" s="37">
        <f t="shared" si="4"/>
        <v>221264.31</v>
      </c>
      <c r="D11" s="37">
        <f t="shared" si="0"/>
        <v>100.12869676090104</v>
      </c>
      <c r="E11" s="355">
        <v>95172.17</v>
      </c>
      <c r="F11" s="355">
        <v>100923.01</v>
      </c>
      <c r="G11" s="37">
        <f t="shared" si="1"/>
        <v>94.30175536777985</v>
      </c>
      <c r="H11" s="356">
        <v>42987.8</v>
      </c>
      <c r="I11" s="356">
        <v>40922</v>
      </c>
      <c r="J11" s="37">
        <f t="shared" si="5"/>
        <v>105.04814036459607</v>
      </c>
      <c r="K11" s="356">
        <v>83389.1</v>
      </c>
      <c r="L11" s="356">
        <v>79419.3</v>
      </c>
      <c r="M11" s="37">
        <f t="shared" si="2"/>
        <v>104.99853310215528</v>
      </c>
      <c r="N11" s="37"/>
      <c r="O11" s="230"/>
      <c r="P11" s="314"/>
      <c r="Q11" s="231"/>
      <c r="R11" s="314"/>
      <c r="S11" s="230"/>
      <c r="T11" s="231"/>
      <c r="U11" s="230"/>
      <c r="V11" s="230"/>
      <c r="W11" s="231"/>
      <c r="X11" s="230"/>
      <c r="Y11" s="230"/>
      <c r="Z11" s="231"/>
    </row>
    <row r="12" spans="1:26" s="149" customFormat="1" ht="12.75" customHeight="1">
      <c r="A12" s="38" t="s">
        <v>134</v>
      </c>
      <c r="B12" s="37">
        <f t="shared" si="3"/>
        <v>43763.79</v>
      </c>
      <c r="C12" s="37">
        <f t="shared" si="4"/>
        <v>42313.75</v>
      </c>
      <c r="D12" s="37">
        <f t="shared" si="0"/>
        <v>103.4268766063041</v>
      </c>
      <c r="E12" s="355">
        <v>417.09</v>
      </c>
      <c r="F12" s="355">
        <v>338.05</v>
      </c>
      <c r="G12" s="37">
        <f t="shared" si="1"/>
        <v>123.38115663363406</v>
      </c>
      <c r="H12" s="356">
        <v>11768.2</v>
      </c>
      <c r="I12" s="356">
        <v>11272.5</v>
      </c>
      <c r="J12" s="37">
        <f t="shared" si="5"/>
        <v>104.39742736748725</v>
      </c>
      <c r="K12" s="356">
        <v>31578.5</v>
      </c>
      <c r="L12" s="356">
        <v>30703.2</v>
      </c>
      <c r="M12" s="37">
        <f t="shared" si="2"/>
        <v>102.85084290888247</v>
      </c>
      <c r="N12" s="37"/>
      <c r="O12" s="230"/>
      <c r="P12" s="314"/>
      <c r="Q12" s="231"/>
      <c r="R12" s="314"/>
      <c r="S12" s="230"/>
      <c r="T12" s="231"/>
      <c r="U12" s="230"/>
      <c r="V12" s="230"/>
      <c r="W12" s="231"/>
      <c r="X12" s="230"/>
      <c r="Y12" s="230"/>
      <c r="Z12" s="231"/>
    </row>
    <row r="13" spans="1:26" s="149" customFormat="1" ht="12.75" customHeight="1">
      <c r="A13" s="38" t="s">
        <v>135</v>
      </c>
      <c r="B13" s="37">
        <f t="shared" si="3"/>
        <v>84154.46</v>
      </c>
      <c r="C13" s="37">
        <f t="shared" si="4"/>
        <v>79091.18</v>
      </c>
      <c r="D13" s="37">
        <f t="shared" si="0"/>
        <v>106.40182634776724</v>
      </c>
      <c r="E13" s="355">
        <v>15725.16</v>
      </c>
      <c r="F13" s="355">
        <v>14772.08</v>
      </c>
      <c r="G13" s="37">
        <f t="shared" si="1"/>
        <v>106.45190115406903</v>
      </c>
      <c r="H13" s="356">
        <v>31203</v>
      </c>
      <c r="I13" s="356">
        <v>28689.5</v>
      </c>
      <c r="J13" s="37">
        <f t="shared" si="5"/>
        <v>108.7610449816135</v>
      </c>
      <c r="K13" s="356">
        <v>37226.3</v>
      </c>
      <c r="L13" s="356">
        <v>35629.6</v>
      </c>
      <c r="M13" s="37">
        <f t="shared" si="2"/>
        <v>104.48138626310708</v>
      </c>
      <c r="N13" s="37"/>
      <c r="O13" s="230"/>
      <c r="P13" s="314"/>
      <c r="Q13" s="231"/>
      <c r="R13" s="314"/>
      <c r="S13" s="230"/>
      <c r="T13" s="231"/>
      <c r="U13" s="230"/>
      <c r="V13" s="230"/>
      <c r="W13" s="231"/>
      <c r="X13" s="230"/>
      <c r="Y13" s="230"/>
      <c r="Z13" s="231"/>
    </row>
    <row r="14" spans="1:26" s="149" customFormat="1" ht="12.75" customHeight="1">
      <c r="A14" s="38" t="s">
        <v>136</v>
      </c>
      <c r="B14" s="37">
        <f t="shared" si="3"/>
        <v>108318.7</v>
      </c>
      <c r="C14" s="37">
        <f t="shared" si="4"/>
        <v>104592.81</v>
      </c>
      <c r="D14" s="37">
        <f t="shared" si="0"/>
        <v>103.56228119313363</v>
      </c>
      <c r="E14" s="355">
        <v>17474.1</v>
      </c>
      <c r="F14" s="355">
        <v>16407.11</v>
      </c>
      <c r="G14" s="37">
        <f t="shared" si="1"/>
        <v>106.50321720278586</v>
      </c>
      <c r="H14" s="356">
        <v>27912.4</v>
      </c>
      <c r="I14" s="356">
        <v>26677.8</v>
      </c>
      <c r="J14" s="37">
        <f t="shared" si="5"/>
        <v>104.62781788603257</v>
      </c>
      <c r="K14" s="356">
        <v>62932.2</v>
      </c>
      <c r="L14" s="356">
        <v>61507.9</v>
      </c>
      <c r="M14" s="37">
        <f t="shared" si="2"/>
        <v>102.31563750347514</v>
      </c>
      <c r="N14" s="37"/>
      <c r="O14" s="230"/>
      <c r="P14" s="314"/>
      <c r="Q14" s="231"/>
      <c r="R14" s="314"/>
      <c r="S14" s="230"/>
      <c r="T14" s="231"/>
      <c r="U14" s="230"/>
      <c r="V14" s="230"/>
      <c r="W14" s="231"/>
      <c r="X14" s="230"/>
      <c r="Y14" s="230"/>
      <c r="Z14" s="231"/>
    </row>
    <row r="15" spans="1:26" s="149" customFormat="1" ht="12.75" customHeight="1">
      <c r="A15" s="38" t="s">
        <v>104</v>
      </c>
      <c r="B15" s="37">
        <f t="shared" si="3"/>
        <v>89135.59</v>
      </c>
      <c r="C15" s="37">
        <f t="shared" si="4"/>
        <v>87728.86</v>
      </c>
      <c r="D15" s="37">
        <f t="shared" si="0"/>
        <v>101.60349741236806</v>
      </c>
      <c r="E15" s="355">
        <v>3741.19</v>
      </c>
      <c r="F15" s="355">
        <v>3664.22</v>
      </c>
      <c r="G15" s="37">
        <f t="shared" si="1"/>
        <v>102.10058348024957</v>
      </c>
      <c r="H15" s="356">
        <v>27863.6</v>
      </c>
      <c r="I15" s="356">
        <v>27230.54</v>
      </c>
      <c r="J15" s="37">
        <f t="shared" si="5"/>
        <v>102.32481618065597</v>
      </c>
      <c r="K15" s="356">
        <v>57530.8</v>
      </c>
      <c r="L15" s="356">
        <v>56834.1</v>
      </c>
      <c r="M15" s="37">
        <f t="shared" si="2"/>
        <v>101.22584856626568</v>
      </c>
      <c r="N15" s="37"/>
      <c r="O15" s="230"/>
      <c r="P15" s="314"/>
      <c r="Q15" s="231"/>
      <c r="R15" s="314"/>
      <c r="S15" s="230"/>
      <c r="T15" s="231"/>
      <c r="U15" s="230"/>
      <c r="V15" s="230"/>
      <c r="W15" s="231"/>
      <c r="X15" s="230"/>
      <c r="Y15" s="230"/>
      <c r="Z15" s="231"/>
    </row>
    <row r="16" spans="1:26" s="149" customFormat="1" ht="12.75" customHeight="1">
      <c r="A16" s="38" t="s">
        <v>137</v>
      </c>
      <c r="B16" s="37">
        <f t="shared" si="3"/>
        <v>89143.19</v>
      </c>
      <c r="C16" s="37">
        <f t="shared" si="4"/>
        <v>89151.22</v>
      </c>
      <c r="D16" s="37">
        <f t="shared" si="0"/>
        <v>99.99099283217886</v>
      </c>
      <c r="E16" s="355">
        <v>17531.29</v>
      </c>
      <c r="F16" s="355">
        <v>19005.92</v>
      </c>
      <c r="G16" s="37">
        <f t="shared" si="1"/>
        <v>92.24120695025552</v>
      </c>
      <c r="H16" s="356">
        <v>25989.6</v>
      </c>
      <c r="I16" s="356">
        <v>24732.4</v>
      </c>
      <c r="J16" s="37">
        <f t="shared" si="5"/>
        <v>105.08321068719573</v>
      </c>
      <c r="K16" s="356">
        <v>45622.3</v>
      </c>
      <c r="L16" s="356">
        <v>45412.9</v>
      </c>
      <c r="M16" s="37">
        <f t="shared" si="2"/>
        <v>100.46110246207576</v>
      </c>
      <c r="N16" s="37"/>
      <c r="O16" s="230"/>
      <c r="P16" s="314"/>
      <c r="Q16" s="231"/>
      <c r="R16" s="314"/>
      <c r="S16" s="230"/>
      <c r="T16" s="231"/>
      <c r="U16" s="230"/>
      <c r="V16" s="230"/>
      <c r="W16" s="231"/>
      <c r="X16" s="230"/>
      <c r="Y16" s="230"/>
      <c r="Z16" s="231"/>
    </row>
    <row r="17" spans="1:26" s="149" customFormat="1" ht="12.75" customHeight="1">
      <c r="A17" s="38" t="s">
        <v>138</v>
      </c>
      <c r="B17" s="37">
        <f t="shared" si="3"/>
        <v>76688.99</v>
      </c>
      <c r="C17" s="37">
        <f t="shared" si="4"/>
        <v>74860.45</v>
      </c>
      <c r="D17" s="37">
        <f t="shared" si="0"/>
        <v>102.44259819437369</v>
      </c>
      <c r="E17" s="355">
        <v>25924.49</v>
      </c>
      <c r="F17" s="355">
        <v>25171.95</v>
      </c>
      <c r="G17" s="37">
        <f t="shared" si="1"/>
        <v>102.98959754806441</v>
      </c>
      <c r="H17" s="356">
        <v>3208.9</v>
      </c>
      <c r="I17" s="356">
        <v>3205.1</v>
      </c>
      <c r="J17" s="37">
        <f t="shared" si="5"/>
        <v>100.11856104333718</v>
      </c>
      <c r="K17" s="356">
        <v>47555.6</v>
      </c>
      <c r="L17" s="356">
        <v>46483.4</v>
      </c>
      <c r="M17" s="37">
        <f t="shared" si="2"/>
        <v>102.30662989368247</v>
      </c>
      <c r="N17" s="37"/>
      <c r="O17" s="230"/>
      <c r="P17" s="314"/>
      <c r="Q17" s="231"/>
      <c r="R17" s="314"/>
      <c r="S17" s="230"/>
      <c r="T17" s="231"/>
      <c r="U17" s="230"/>
      <c r="V17" s="230"/>
      <c r="W17" s="231"/>
      <c r="X17" s="230"/>
      <c r="Y17" s="230"/>
      <c r="Z17" s="231"/>
    </row>
    <row r="18" spans="1:26" s="149" customFormat="1" ht="12.75" customHeight="1">
      <c r="A18" s="38" t="s">
        <v>139</v>
      </c>
      <c r="B18" s="37">
        <f t="shared" si="3"/>
        <v>31961.83</v>
      </c>
      <c r="C18" s="37">
        <f t="shared" si="4"/>
        <v>31307.27</v>
      </c>
      <c r="D18" s="37">
        <f t="shared" si="0"/>
        <v>102.09076038888092</v>
      </c>
      <c r="E18" s="355">
        <v>1114.73</v>
      </c>
      <c r="F18" s="355">
        <v>1114.97</v>
      </c>
      <c r="G18" s="37">
        <f t="shared" si="1"/>
        <v>99.97847475716834</v>
      </c>
      <c r="H18" s="356">
        <v>4586.7</v>
      </c>
      <c r="I18" s="356">
        <v>4446.9</v>
      </c>
      <c r="J18" s="37">
        <f t="shared" si="5"/>
        <v>103.14376307090333</v>
      </c>
      <c r="K18" s="356">
        <v>26260.4</v>
      </c>
      <c r="L18" s="356">
        <v>25745.4</v>
      </c>
      <c r="M18" s="37">
        <f t="shared" si="2"/>
        <v>102.00035734538986</v>
      </c>
      <c r="N18" s="37"/>
      <c r="O18" s="230"/>
      <c r="P18" s="314"/>
      <c r="Q18" s="231"/>
      <c r="R18" s="314"/>
      <c r="S18" s="230"/>
      <c r="T18" s="231"/>
      <c r="U18" s="230"/>
      <c r="V18" s="230"/>
      <c r="W18" s="231"/>
      <c r="X18" s="230"/>
      <c r="Y18" s="230"/>
      <c r="Z18" s="231"/>
    </row>
    <row r="19" spans="1:26" s="149" customFormat="1" ht="12.75" customHeight="1">
      <c r="A19" s="38" t="s">
        <v>140</v>
      </c>
      <c r="B19" s="37">
        <f t="shared" si="3"/>
        <v>15475.509999999998</v>
      </c>
      <c r="C19" s="37">
        <f t="shared" si="4"/>
        <v>13825.119999999999</v>
      </c>
      <c r="D19" s="37">
        <f t="shared" si="0"/>
        <v>111.93761790132744</v>
      </c>
      <c r="E19" s="355">
        <v>7578.61</v>
      </c>
      <c r="F19" s="355">
        <v>5652.92</v>
      </c>
      <c r="G19" s="37">
        <f t="shared" si="1"/>
        <v>134.0654033667556</v>
      </c>
      <c r="H19" s="356">
        <v>2216.6</v>
      </c>
      <c r="I19" s="356">
        <v>2211.3</v>
      </c>
      <c r="J19" s="37">
        <f t="shared" si="5"/>
        <v>100.23967801745577</v>
      </c>
      <c r="K19" s="356">
        <v>5680.3</v>
      </c>
      <c r="L19" s="356">
        <v>5960.9</v>
      </c>
      <c r="M19" s="37">
        <f t="shared" si="2"/>
        <v>95.29265714908824</v>
      </c>
      <c r="N19" s="37"/>
      <c r="O19" s="230"/>
      <c r="P19" s="314"/>
      <c r="Q19" s="231"/>
      <c r="R19" s="314"/>
      <c r="S19" s="230"/>
      <c r="T19" s="231"/>
      <c r="U19" s="230"/>
      <c r="V19" s="230"/>
      <c r="W19" s="231"/>
      <c r="X19" s="230"/>
      <c r="Y19" s="230"/>
      <c r="Z19" s="231"/>
    </row>
    <row r="20" spans="1:26" s="149" customFormat="1" ht="12.75" customHeight="1">
      <c r="A20" s="38" t="s">
        <v>141</v>
      </c>
      <c r="B20" s="37">
        <f t="shared" si="3"/>
        <v>92594</v>
      </c>
      <c r="C20" s="37">
        <f t="shared" si="4"/>
        <v>81522.37</v>
      </c>
      <c r="D20" s="37">
        <f>B20/C20%</f>
        <v>113.58109436710438</v>
      </c>
      <c r="E20" s="355">
        <v>37737.36</v>
      </c>
      <c r="F20" s="355">
        <v>27691.41</v>
      </c>
      <c r="G20" s="37">
        <f t="shared" si="1"/>
        <v>136.27821768555663</v>
      </c>
      <c r="H20" s="356">
        <v>20061.94</v>
      </c>
      <c r="I20" s="356">
        <v>19432.46</v>
      </c>
      <c r="J20" s="37">
        <f t="shared" si="5"/>
        <v>103.23932224741489</v>
      </c>
      <c r="K20" s="356">
        <v>34794.7</v>
      </c>
      <c r="L20" s="356">
        <v>34398.5</v>
      </c>
      <c r="M20" s="37">
        <f t="shared" si="2"/>
        <v>101.15179440963995</v>
      </c>
      <c r="N20" s="37"/>
      <c r="O20" s="230"/>
      <c r="P20" s="314"/>
      <c r="Q20" s="231"/>
      <c r="R20" s="314"/>
      <c r="S20" s="230"/>
      <c r="T20" s="231"/>
      <c r="U20" s="230"/>
      <c r="V20" s="230"/>
      <c r="W20" s="231"/>
      <c r="X20" s="230"/>
      <c r="Y20" s="230"/>
      <c r="Z20" s="231"/>
    </row>
    <row r="21" spans="1:26" s="149" customFormat="1" ht="12.75" customHeight="1">
      <c r="A21" s="38" t="s">
        <v>142</v>
      </c>
      <c r="B21" s="37">
        <f t="shared" si="3"/>
        <v>92248.48999999999</v>
      </c>
      <c r="C21" s="37">
        <f t="shared" si="4"/>
        <v>90435.19</v>
      </c>
      <c r="D21" s="37">
        <f t="shared" si="0"/>
        <v>102.00508231364361</v>
      </c>
      <c r="E21" s="355">
        <v>20854.59</v>
      </c>
      <c r="F21" s="355">
        <v>17330.11</v>
      </c>
      <c r="G21" s="37">
        <f t="shared" si="1"/>
        <v>120.33732042093212</v>
      </c>
      <c r="H21" s="356">
        <v>7324.9</v>
      </c>
      <c r="I21" s="356">
        <v>7177.08</v>
      </c>
      <c r="J21" s="37">
        <f>H21/I21%</f>
        <v>102.05961198704766</v>
      </c>
      <c r="K21" s="356">
        <v>64069</v>
      </c>
      <c r="L21" s="356">
        <v>65928</v>
      </c>
      <c r="M21" s="37">
        <f t="shared" si="2"/>
        <v>97.1802572503337</v>
      </c>
      <c r="N21" s="37"/>
      <c r="O21" s="230"/>
      <c r="P21" s="314"/>
      <c r="Q21" s="231"/>
      <c r="R21" s="314"/>
      <c r="S21" s="230"/>
      <c r="T21" s="231"/>
      <c r="U21" s="230"/>
      <c r="V21" s="230"/>
      <c r="W21" s="231"/>
      <c r="X21" s="230"/>
      <c r="Y21" s="230"/>
      <c r="Z21" s="231"/>
    </row>
    <row r="22" spans="1:26" s="149" customFormat="1" ht="12.75" customHeight="1">
      <c r="A22" s="38" t="s">
        <v>143</v>
      </c>
      <c r="B22" s="37">
        <f t="shared" si="3"/>
        <v>194806.17</v>
      </c>
      <c r="C22" s="37">
        <f t="shared" si="4"/>
        <v>188907.58000000002</v>
      </c>
      <c r="D22" s="37">
        <f t="shared" si="0"/>
        <v>103.12247396319407</v>
      </c>
      <c r="E22" s="355">
        <v>32469.07</v>
      </c>
      <c r="F22" s="355">
        <v>27054.48</v>
      </c>
      <c r="G22" s="37">
        <f t="shared" si="1"/>
        <v>120.01365393088317</v>
      </c>
      <c r="H22" s="356">
        <v>8959</v>
      </c>
      <c r="I22" s="356">
        <v>8598.1</v>
      </c>
      <c r="J22" s="37">
        <f>H22/I22%</f>
        <v>104.19743896907455</v>
      </c>
      <c r="K22" s="356">
        <v>153378.1</v>
      </c>
      <c r="L22" s="356">
        <v>153255</v>
      </c>
      <c r="M22" s="37">
        <f>K22/L22%</f>
        <v>100.08032364360054</v>
      </c>
      <c r="N22" s="37"/>
      <c r="O22" s="230"/>
      <c r="P22" s="314"/>
      <c r="Q22" s="231"/>
      <c r="R22" s="314"/>
      <c r="S22" s="230"/>
      <c r="T22" s="231"/>
      <c r="U22" s="230"/>
      <c r="V22" s="230"/>
      <c r="W22" s="231"/>
      <c r="X22" s="230"/>
      <c r="Y22" s="230"/>
      <c r="Z22" s="231"/>
    </row>
    <row r="23" spans="1:26" s="149" customFormat="1" ht="12.75" customHeight="1">
      <c r="A23" s="145" t="s">
        <v>105</v>
      </c>
      <c r="B23" s="37">
        <f t="shared" si="3"/>
        <v>25399.2</v>
      </c>
      <c r="C23" s="37">
        <f t="shared" si="4"/>
        <v>25566.68</v>
      </c>
      <c r="D23" s="37">
        <f t="shared" si="0"/>
        <v>99.34492863367477</v>
      </c>
      <c r="E23" s="355">
        <v>178.1</v>
      </c>
      <c r="F23" s="355">
        <v>162.28</v>
      </c>
      <c r="G23" s="37">
        <f t="shared" si="1"/>
        <v>109.74858269657382</v>
      </c>
      <c r="H23" s="356">
        <v>12630.5</v>
      </c>
      <c r="I23" s="356">
        <v>12769.7</v>
      </c>
      <c r="J23" s="37">
        <f t="shared" si="5"/>
        <v>98.90991957524452</v>
      </c>
      <c r="K23" s="356">
        <v>12590.6</v>
      </c>
      <c r="L23" s="356">
        <v>12634.7</v>
      </c>
      <c r="M23" s="37">
        <f t="shared" si="2"/>
        <v>99.65096124165987</v>
      </c>
      <c r="N23" s="37"/>
      <c r="O23" s="230"/>
      <c r="P23" s="314"/>
      <c r="Q23" s="231"/>
      <c r="R23" s="314"/>
      <c r="S23" s="230"/>
      <c r="T23" s="231"/>
      <c r="U23" s="230"/>
      <c r="V23" s="230"/>
      <c r="W23" s="231"/>
      <c r="X23" s="230"/>
      <c r="Y23" s="230"/>
      <c r="Z23" s="231"/>
    </row>
    <row r="24" spans="1:21" s="149" customFormat="1" ht="12.75" customHeight="1">
      <c r="A24" s="38" t="s">
        <v>144</v>
      </c>
      <c r="B24" s="37">
        <f t="shared" si="3"/>
        <v>133506.72999999998</v>
      </c>
      <c r="C24" s="37">
        <f t="shared" si="4"/>
        <v>111410.7</v>
      </c>
      <c r="D24" s="37">
        <f t="shared" si="0"/>
        <v>119.83295141310484</v>
      </c>
      <c r="E24" s="355">
        <v>61862.29</v>
      </c>
      <c r="F24" s="355">
        <v>40712.58</v>
      </c>
      <c r="G24" s="37">
        <f t="shared" si="1"/>
        <v>151.94883252301867</v>
      </c>
      <c r="H24" s="356">
        <v>20441.64</v>
      </c>
      <c r="I24" s="314">
        <v>20936.62</v>
      </c>
      <c r="J24" s="37">
        <f t="shared" si="5"/>
        <v>97.63581705165399</v>
      </c>
      <c r="K24" s="356">
        <v>51202.8</v>
      </c>
      <c r="L24" s="356">
        <v>49761.5</v>
      </c>
      <c r="M24" s="37">
        <f t="shared" si="2"/>
        <v>102.89641590386142</v>
      </c>
      <c r="N24" s="230"/>
      <c r="O24" s="231"/>
      <c r="P24" s="230"/>
      <c r="Q24" s="230"/>
      <c r="R24" s="231"/>
      <c r="S24" s="230"/>
      <c r="T24" s="230"/>
      <c r="U24" s="231"/>
    </row>
    <row r="25" spans="1:21" s="149" customFormat="1" ht="12.75" customHeight="1">
      <c r="A25" s="38" t="s">
        <v>145</v>
      </c>
      <c r="B25" s="37">
        <f>E25+K25</f>
        <v>81.92999999999999</v>
      </c>
      <c r="C25" s="37">
        <f>F25+L25</f>
        <v>83.68</v>
      </c>
      <c r="D25" s="37">
        <f t="shared" si="0"/>
        <v>97.90869980879539</v>
      </c>
      <c r="E25" s="355">
        <v>7.13</v>
      </c>
      <c r="F25" s="355">
        <v>6.18</v>
      </c>
      <c r="G25" s="37">
        <f t="shared" si="1"/>
        <v>115.37216828478965</v>
      </c>
      <c r="H25" s="356" t="s">
        <v>85</v>
      </c>
      <c r="I25" s="356" t="s">
        <v>85</v>
      </c>
      <c r="J25" s="356" t="s">
        <v>85</v>
      </c>
      <c r="K25" s="356">
        <v>74.8</v>
      </c>
      <c r="L25" s="356">
        <v>77.5</v>
      </c>
      <c r="M25" s="37">
        <f t="shared" si="2"/>
        <v>96.51612903225806</v>
      </c>
      <c r="N25" s="230"/>
      <c r="O25" s="231"/>
      <c r="P25" s="232"/>
      <c r="Q25" s="230"/>
      <c r="R25" s="232"/>
      <c r="S25" s="230"/>
      <c r="T25" s="230"/>
      <c r="U25" s="231"/>
    </row>
    <row r="26" spans="1:21" s="149" customFormat="1" ht="12.75" customHeight="1">
      <c r="A26" s="38" t="s">
        <v>146</v>
      </c>
      <c r="B26" s="37">
        <f>H26+K26</f>
        <v>23.3</v>
      </c>
      <c r="C26" s="37">
        <f>F26+L26</f>
        <v>94.25</v>
      </c>
      <c r="D26" s="37">
        <f t="shared" si="0"/>
        <v>24.721485411140584</v>
      </c>
      <c r="E26" s="355" t="s">
        <v>85</v>
      </c>
      <c r="F26" s="355">
        <v>9.45</v>
      </c>
      <c r="G26" s="356" t="s">
        <v>85</v>
      </c>
      <c r="H26" s="356">
        <v>0.3</v>
      </c>
      <c r="I26" s="356" t="s">
        <v>85</v>
      </c>
      <c r="J26" s="356" t="s">
        <v>85</v>
      </c>
      <c r="K26" s="356">
        <v>23</v>
      </c>
      <c r="L26" s="356">
        <v>84.8</v>
      </c>
      <c r="M26" s="37">
        <f t="shared" si="2"/>
        <v>27.12264150943396</v>
      </c>
      <c r="N26" s="230"/>
      <c r="O26" s="231"/>
      <c r="P26" s="232"/>
      <c r="Q26" s="232"/>
      <c r="R26" s="232"/>
      <c r="S26" s="230"/>
      <c r="T26" s="230"/>
      <c r="U26" s="231"/>
    </row>
    <row r="27" spans="1:21" s="149" customFormat="1" ht="12.75" customHeight="1">
      <c r="A27" s="41" t="s">
        <v>147</v>
      </c>
      <c r="B27" s="42">
        <f t="shared" si="3"/>
        <v>8498.29</v>
      </c>
      <c r="C27" s="42">
        <f t="shared" si="4"/>
        <v>7372.25</v>
      </c>
      <c r="D27" s="42">
        <f t="shared" si="0"/>
        <v>115.27403438570316</v>
      </c>
      <c r="E27" s="357">
        <v>3183.39</v>
      </c>
      <c r="F27" s="357">
        <v>2033.75</v>
      </c>
      <c r="G27" s="42">
        <f t="shared" si="1"/>
        <v>156.5280885064536</v>
      </c>
      <c r="H27" s="358">
        <v>1102.9</v>
      </c>
      <c r="I27" s="358">
        <v>1107.9</v>
      </c>
      <c r="J27" s="42">
        <f t="shared" si="5"/>
        <v>99.54869573066162</v>
      </c>
      <c r="K27" s="358">
        <v>4212</v>
      </c>
      <c r="L27" s="358">
        <v>4230.6</v>
      </c>
      <c r="M27" s="42">
        <f t="shared" si="2"/>
        <v>99.56034605020564</v>
      </c>
      <c r="N27" s="230"/>
      <c r="O27" s="231"/>
      <c r="P27" s="230"/>
      <c r="Q27" s="230"/>
      <c r="R27" s="231"/>
      <c r="S27" s="230"/>
      <c r="T27" s="230"/>
      <c r="U27" s="231"/>
    </row>
    <row r="28" s="149" customFormat="1" ht="12.75"/>
    <row r="29" spans="2:6" ht="12.75">
      <c r="B29" s="289"/>
      <c r="C29" s="289"/>
      <c r="F29" s="289"/>
    </row>
    <row r="30" ht="12.75">
      <c r="C30" s="289"/>
    </row>
    <row r="31" ht="12.75">
      <c r="C31" s="289"/>
    </row>
    <row r="32" ht="12.75">
      <c r="C32" s="289"/>
    </row>
    <row r="33" ht="12.75">
      <c r="C33" s="289"/>
    </row>
    <row r="34" ht="12.75">
      <c r="C34" s="289"/>
    </row>
    <row r="35" ht="12.75">
      <c r="C35" s="289"/>
    </row>
    <row r="36" ht="12.75">
      <c r="C36" s="289"/>
    </row>
    <row r="37" ht="12.75">
      <c r="C37" s="289"/>
    </row>
    <row r="38" ht="12.75">
      <c r="C38" s="289"/>
    </row>
    <row r="39" ht="12.75">
      <c r="C39" s="289"/>
    </row>
    <row r="40" ht="12.75">
      <c r="C40" s="289"/>
    </row>
    <row r="41" ht="12.75">
      <c r="C41" s="289"/>
    </row>
    <row r="42" ht="12.75">
      <c r="C42" s="289"/>
    </row>
    <row r="43" ht="12.75">
      <c r="C43" s="289"/>
    </row>
    <row r="44" ht="12.75">
      <c r="C44" s="289"/>
    </row>
    <row r="45" ht="12.75">
      <c r="C45" s="289"/>
    </row>
    <row r="46" ht="12.75">
      <c r="C46" s="289"/>
    </row>
    <row r="47" ht="12.75">
      <c r="C47" s="289"/>
    </row>
    <row r="48" ht="12.75">
      <c r="C48" s="289"/>
    </row>
    <row r="49" ht="12.75">
      <c r="C49" s="289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fitToHeight="0" fitToWidth="1" horizontalDpi="600" verticalDpi="600" orientation="landscape" paperSize="9" scale="99" r:id="rId1"/>
  <headerFooter alignWithMargins="0">
    <oddFooter>&amp;R&amp;"-,полужирный"&amp;8 6</oddFooter>
  </headerFooter>
  <ignoredErrors>
    <ignoredError sqref="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2.25390625" style="44" customWidth="1"/>
    <col min="2" max="2" width="15.375" style="44" customWidth="1"/>
    <col min="3" max="9" width="13.875" style="44" customWidth="1"/>
    <col min="10" max="16384" width="9.125" style="44" customWidth="1"/>
  </cols>
  <sheetData>
    <row r="1" spans="1:9" ht="22.5" customHeight="1">
      <c r="A1" s="421" t="s">
        <v>115</v>
      </c>
      <c r="B1" s="421"/>
      <c r="C1" s="421"/>
      <c r="D1" s="421"/>
      <c r="E1" s="421"/>
      <c r="F1" s="421"/>
      <c r="G1" s="421"/>
      <c r="H1" s="421"/>
      <c r="I1" s="421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50" customFormat="1" ht="11.25">
      <c r="A3" s="47"/>
      <c r="B3" s="48"/>
      <c r="C3" s="48"/>
      <c r="D3" s="48"/>
      <c r="E3" s="48"/>
      <c r="F3" s="48"/>
      <c r="G3" s="48"/>
      <c r="H3" s="48"/>
      <c r="I3" s="49" t="s">
        <v>86</v>
      </c>
    </row>
    <row r="4" spans="1:9" ht="12.75" customHeight="1">
      <c r="A4" s="422"/>
      <c r="B4" s="423" t="s">
        <v>123</v>
      </c>
      <c r="C4" s="424" t="s">
        <v>111</v>
      </c>
      <c r="D4" s="425"/>
      <c r="E4" s="425"/>
      <c r="F4" s="425"/>
      <c r="G4" s="425"/>
      <c r="H4" s="425"/>
      <c r="I4" s="425"/>
    </row>
    <row r="5" spans="1:9" ht="26.25" customHeight="1">
      <c r="A5" s="422"/>
      <c r="B5" s="423"/>
      <c r="C5" s="234" t="s">
        <v>116</v>
      </c>
      <c r="D5" s="234" t="s">
        <v>117</v>
      </c>
      <c r="E5" s="234" t="s">
        <v>118</v>
      </c>
      <c r="F5" s="234" t="s">
        <v>119</v>
      </c>
      <c r="G5" s="234" t="s">
        <v>120</v>
      </c>
      <c r="H5" s="236" t="s">
        <v>121</v>
      </c>
      <c r="I5" s="236" t="s">
        <v>122</v>
      </c>
    </row>
    <row r="6" spans="1:9" s="51" customFormat="1" ht="12.75" customHeight="1">
      <c r="A6" s="36" t="s">
        <v>130</v>
      </c>
      <c r="B6" s="52">
        <f>SUM(C6:I6)</f>
        <v>1719108.18</v>
      </c>
      <c r="C6" s="260">
        <f aca="true" t="shared" si="0" ref="C6:I6">SUM(C7:C26)</f>
        <v>784486.6499999999</v>
      </c>
      <c r="D6" s="260">
        <f t="shared" si="0"/>
        <v>234409.43000000005</v>
      </c>
      <c r="E6" s="260">
        <f t="shared" si="0"/>
        <v>29158.600000000006</v>
      </c>
      <c r="F6" s="260">
        <f t="shared" si="0"/>
        <v>86161.69999999998</v>
      </c>
      <c r="G6" s="260">
        <f t="shared" si="0"/>
        <v>236672.83000000002</v>
      </c>
      <c r="H6" s="260">
        <f t="shared" si="0"/>
        <v>10193.54</v>
      </c>
      <c r="I6" s="260">
        <f t="shared" si="0"/>
        <v>338025.43</v>
      </c>
    </row>
    <row r="7" spans="1:9" s="51" customFormat="1" ht="12.75" customHeight="1">
      <c r="A7" s="145" t="s">
        <v>103</v>
      </c>
      <c r="B7" s="52">
        <f aca="true" t="shared" si="1" ref="B7:B26">SUM(C7:I7)</f>
        <v>130566.67000000001</v>
      </c>
      <c r="C7" s="356">
        <v>61816.45</v>
      </c>
      <c r="D7" s="356">
        <v>18253.52</v>
      </c>
      <c r="E7" s="356">
        <v>1932.27</v>
      </c>
      <c r="F7" s="356">
        <v>768</v>
      </c>
      <c r="G7" s="356">
        <v>29092.33</v>
      </c>
      <c r="H7" s="356">
        <v>2.1</v>
      </c>
      <c r="I7" s="356">
        <v>18702</v>
      </c>
    </row>
    <row r="8" spans="1:9" ht="12.75" customHeight="1">
      <c r="A8" s="38" t="s">
        <v>131</v>
      </c>
      <c r="B8" s="52">
        <f t="shared" si="1"/>
        <v>168046.56</v>
      </c>
      <c r="C8" s="356">
        <v>37520.13</v>
      </c>
      <c r="D8" s="356">
        <v>6685.97</v>
      </c>
      <c r="E8" s="356">
        <v>350.95</v>
      </c>
      <c r="F8" s="356">
        <v>7683.19</v>
      </c>
      <c r="G8" s="356">
        <v>12069.09</v>
      </c>
      <c r="H8" s="356">
        <v>0.4</v>
      </c>
      <c r="I8" s="356">
        <v>103736.83</v>
      </c>
    </row>
    <row r="9" spans="1:9" ht="12.75" customHeight="1">
      <c r="A9" s="38" t="s">
        <v>132</v>
      </c>
      <c r="B9" s="52">
        <f t="shared" si="1"/>
        <v>113145.69</v>
      </c>
      <c r="C9" s="356">
        <v>74132.1</v>
      </c>
      <c r="D9" s="356">
        <v>17312.53</v>
      </c>
      <c r="E9" s="356">
        <v>2237.54</v>
      </c>
      <c r="F9" s="356">
        <v>1131</v>
      </c>
      <c r="G9" s="356">
        <v>16638.17</v>
      </c>
      <c r="H9" s="356">
        <v>1144.32</v>
      </c>
      <c r="I9" s="356">
        <v>550.03</v>
      </c>
    </row>
    <row r="10" spans="1:9" ht="12.75" customHeight="1">
      <c r="A10" s="38" t="s">
        <v>133</v>
      </c>
      <c r="B10" s="52">
        <f t="shared" si="1"/>
        <v>221549.07</v>
      </c>
      <c r="C10" s="356">
        <v>85775.89</v>
      </c>
      <c r="D10" s="356">
        <v>23616.95</v>
      </c>
      <c r="E10" s="356">
        <v>921.5</v>
      </c>
      <c r="F10" s="356">
        <v>3695.38</v>
      </c>
      <c r="G10" s="356">
        <v>17273.57</v>
      </c>
      <c r="H10" s="356">
        <v>201</v>
      </c>
      <c r="I10" s="356">
        <v>90064.78</v>
      </c>
    </row>
    <row r="11" spans="1:9" ht="12.75" customHeight="1">
      <c r="A11" s="38" t="s">
        <v>134</v>
      </c>
      <c r="B11" s="52">
        <f t="shared" si="1"/>
        <v>43763.79</v>
      </c>
      <c r="C11" s="356">
        <v>20980.54</v>
      </c>
      <c r="D11" s="356">
        <v>9174.17</v>
      </c>
      <c r="E11" s="356">
        <v>2099.5</v>
      </c>
      <c r="F11" s="356">
        <v>6.63</v>
      </c>
      <c r="G11" s="356">
        <v>7716.87</v>
      </c>
      <c r="H11" s="356">
        <v>3691.73</v>
      </c>
      <c r="I11" s="356">
        <v>94.35</v>
      </c>
    </row>
    <row r="12" spans="1:9" ht="12.75" customHeight="1">
      <c r="A12" s="38" t="s">
        <v>135</v>
      </c>
      <c r="B12" s="52">
        <f t="shared" si="1"/>
        <v>84154.45999999999</v>
      </c>
      <c r="C12" s="356">
        <v>46477.57</v>
      </c>
      <c r="D12" s="356">
        <v>13190.93</v>
      </c>
      <c r="E12" s="356">
        <v>2516.67</v>
      </c>
      <c r="F12" s="356">
        <v>1793.4</v>
      </c>
      <c r="G12" s="356">
        <v>10391.85</v>
      </c>
      <c r="H12" s="356">
        <v>130</v>
      </c>
      <c r="I12" s="356">
        <v>9654.04</v>
      </c>
    </row>
    <row r="13" spans="1:9" ht="12.75" customHeight="1">
      <c r="A13" s="38" t="s">
        <v>136</v>
      </c>
      <c r="B13" s="52">
        <f t="shared" si="1"/>
        <v>108318.70999999999</v>
      </c>
      <c r="C13" s="356">
        <v>44769.53</v>
      </c>
      <c r="D13" s="356">
        <v>29883.03</v>
      </c>
      <c r="E13" s="356">
        <v>3739.2</v>
      </c>
      <c r="F13" s="356">
        <v>756.4</v>
      </c>
      <c r="G13" s="356">
        <v>14860.76</v>
      </c>
      <c r="H13" s="356">
        <v>307.3</v>
      </c>
      <c r="I13" s="356">
        <v>14002.49</v>
      </c>
    </row>
    <row r="14" spans="1:9" ht="12.75" customHeight="1">
      <c r="A14" s="38" t="s">
        <v>104</v>
      </c>
      <c r="B14" s="52">
        <f t="shared" si="1"/>
        <v>89135.6</v>
      </c>
      <c r="C14" s="356">
        <v>55859.25</v>
      </c>
      <c r="D14" s="356">
        <v>17315.63</v>
      </c>
      <c r="E14" s="356">
        <v>1990.51</v>
      </c>
      <c r="F14" s="356">
        <v>1271.24</v>
      </c>
      <c r="G14" s="356">
        <v>11870.92</v>
      </c>
      <c r="H14" s="356">
        <v>11.7</v>
      </c>
      <c r="I14" s="356">
        <v>816.35</v>
      </c>
    </row>
    <row r="15" spans="1:9" ht="12.75" customHeight="1">
      <c r="A15" s="38" t="s">
        <v>137</v>
      </c>
      <c r="B15" s="52">
        <f t="shared" si="1"/>
        <v>89143.2</v>
      </c>
      <c r="C15" s="356">
        <v>43601.27</v>
      </c>
      <c r="D15" s="356">
        <v>9812.89</v>
      </c>
      <c r="E15" s="356">
        <v>2692.35</v>
      </c>
      <c r="F15" s="356">
        <v>8428.07</v>
      </c>
      <c r="G15" s="356">
        <v>16310.86</v>
      </c>
      <c r="H15" s="356">
        <v>36.5</v>
      </c>
      <c r="I15" s="356">
        <v>8261.26</v>
      </c>
    </row>
    <row r="16" spans="1:9" ht="12.75" customHeight="1">
      <c r="A16" s="38" t="s">
        <v>138</v>
      </c>
      <c r="B16" s="52">
        <f t="shared" si="1"/>
        <v>76688.99</v>
      </c>
      <c r="C16" s="356">
        <v>42893.31</v>
      </c>
      <c r="D16" s="356">
        <v>4133.17</v>
      </c>
      <c r="E16" s="356">
        <v>219.73</v>
      </c>
      <c r="F16" s="356">
        <v>10151.2</v>
      </c>
      <c r="G16" s="356">
        <v>6939.31</v>
      </c>
      <c r="H16" s="356">
        <v>0.4</v>
      </c>
      <c r="I16" s="356">
        <v>12351.87</v>
      </c>
    </row>
    <row r="17" spans="1:9" ht="12.75" customHeight="1">
      <c r="A17" s="38" t="s">
        <v>139</v>
      </c>
      <c r="B17" s="52">
        <f t="shared" si="1"/>
        <v>31961.82</v>
      </c>
      <c r="C17" s="356">
        <v>17667.17</v>
      </c>
      <c r="D17" s="356">
        <v>4341.67</v>
      </c>
      <c r="E17" s="356">
        <v>2000.4</v>
      </c>
      <c r="F17" s="356">
        <v>95.2</v>
      </c>
      <c r="G17" s="356">
        <v>6646.54</v>
      </c>
      <c r="H17" s="356">
        <v>1193.34</v>
      </c>
      <c r="I17" s="356">
        <v>17.5</v>
      </c>
    </row>
    <row r="18" spans="1:9" ht="12.75" customHeight="1">
      <c r="A18" s="38" t="s">
        <v>140</v>
      </c>
      <c r="B18" s="52">
        <f t="shared" si="1"/>
        <v>15475.509999999998</v>
      </c>
      <c r="C18" s="356">
        <v>1706.27</v>
      </c>
      <c r="D18" s="356">
        <v>1634.96</v>
      </c>
      <c r="E18" s="356">
        <v>674.28</v>
      </c>
      <c r="F18" s="356" t="s">
        <v>85</v>
      </c>
      <c r="G18" s="356">
        <v>1678.98</v>
      </c>
      <c r="H18" s="356">
        <v>2280.54</v>
      </c>
      <c r="I18" s="356">
        <v>7500.48</v>
      </c>
    </row>
    <row r="19" spans="1:9" ht="12.75" customHeight="1">
      <c r="A19" s="38" t="s">
        <v>141</v>
      </c>
      <c r="B19" s="52">
        <f t="shared" si="1"/>
        <v>92594</v>
      </c>
      <c r="C19" s="356">
        <v>42585.4</v>
      </c>
      <c r="D19" s="356">
        <v>7332.04</v>
      </c>
      <c r="E19" s="356">
        <v>876.63</v>
      </c>
      <c r="F19" s="356">
        <v>16943.48</v>
      </c>
      <c r="G19" s="356">
        <v>21760.52</v>
      </c>
      <c r="H19" s="356" t="s">
        <v>85</v>
      </c>
      <c r="I19" s="356">
        <v>3095.93</v>
      </c>
    </row>
    <row r="20" spans="1:9" ht="12.75" customHeight="1">
      <c r="A20" s="38" t="s">
        <v>142</v>
      </c>
      <c r="B20" s="52">
        <f t="shared" si="1"/>
        <v>92248.48</v>
      </c>
      <c r="C20" s="356">
        <v>41525.18</v>
      </c>
      <c r="D20" s="356">
        <v>5919.26</v>
      </c>
      <c r="E20" s="356">
        <v>189.42</v>
      </c>
      <c r="F20" s="356">
        <v>28087.76</v>
      </c>
      <c r="G20" s="356">
        <v>12456.45</v>
      </c>
      <c r="H20" s="356" t="s">
        <v>85</v>
      </c>
      <c r="I20" s="356">
        <v>4070.41</v>
      </c>
    </row>
    <row r="21" spans="1:9" ht="12.75" customHeight="1">
      <c r="A21" s="38" t="s">
        <v>143</v>
      </c>
      <c r="B21" s="52">
        <f t="shared" si="1"/>
        <v>194806.16999999998</v>
      </c>
      <c r="C21" s="356">
        <v>102718.93</v>
      </c>
      <c r="D21" s="356">
        <v>53422.08</v>
      </c>
      <c r="E21" s="356">
        <v>3506.75</v>
      </c>
      <c r="F21" s="356">
        <v>134.3</v>
      </c>
      <c r="G21" s="356">
        <v>28940.56</v>
      </c>
      <c r="H21" s="356">
        <v>1192.61</v>
      </c>
      <c r="I21" s="356">
        <v>4890.94</v>
      </c>
    </row>
    <row r="22" spans="1:9" ht="12.75" customHeight="1">
      <c r="A22" s="145" t="s">
        <v>105</v>
      </c>
      <c r="B22" s="52">
        <f t="shared" si="1"/>
        <v>25399.2</v>
      </c>
      <c r="C22" s="356">
        <v>12529.86</v>
      </c>
      <c r="D22" s="356">
        <v>3653.39</v>
      </c>
      <c r="E22" s="356">
        <v>852.9</v>
      </c>
      <c r="F22" s="356">
        <v>36.6</v>
      </c>
      <c r="G22" s="356">
        <v>8284.25</v>
      </c>
      <c r="H22" s="356" t="s">
        <v>85</v>
      </c>
      <c r="I22" s="356">
        <v>42.2</v>
      </c>
    </row>
    <row r="23" spans="1:9" ht="12.75" customHeight="1">
      <c r="A23" s="38" t="s">
        <v>144</v>
      </c>
      <c r="B23" s="52">
        <f t="shared" si="1"/>
        <v>133506.74</v>
      </c>
      <c r="C23" s="356">
        <v>45910.47</v>
      </c>
      <c r="D23" s="356">
        <v>7956.17</v>
      </c>
      <c r="E23" s="356">
        <v>2352.2</v>
      </c>
      <c r="F23" s="356">
        <v>5148.45</v>
      </c>
      <c r="G23" s="356">
        <v>13061.09</v>
      </c>
      <c r="H23" s="356">
        <v>1.6</v>
      </c>
      <c r="I23" s="356">
        <v>59076.76</v>
      </c>
    </row>
    <row r="24" spans="1:9" ht="12.75" customHeight="1">
      <c r="A24" s="38" t="s">
        <v>145</v>
      </c>
      <c r="B24" s="52">
        <f t="shared" si="1"/>
        <v>81.93</v>
      </c>
      <c r="C24" s="356">
        <v>43.1</v>
      </c>
      <c r="D24" s="356">
        <v>9.3</v>
      </c>
      <c r="E24" s="356">
        <v>2</v>
      </c>
      <c r="F24" s="356" t="s">
        <v>85</v>
      </c>
      <c r="G24" s="356">
        <v>27.03</v>
      </c>
      <c r="H24" s="356" t="s">
        <v>85</v>
      </c>
      <c r="I24" s="356">
        <v>0.5</v>
      </c>
    </row>
    <row r="25" spans="1:9" ht="12.75" customHeight="1">
      <c r="A25" s="38" t="s">
        <v>146</v>
      </c>
      <c r="B25" s="52">
        <f t="shared" si="1"/>
        <v>23.3</v>
      </c>
      <c r="C25" s="356">
        <v>20.1</v>
      </c>
      <c r="D25" s="356">
        <v>0.3</v>
      </c>
      <c r="E25" s="356">
        <v>0.4</v>
      </c>
      <c r="F25" s="356">
        <v>0.7</v>
      </c>
      <c r="G25" s="356">
        <v>0.7</v>
      </c>
      <c r="H25" s="356" t="s">
        <v>85</v>
      </c>
      <c r="I25" s="356">
        <v>1.1</v>
      </c>
    </row>
    <row r="26" spans="1:9" ht="12.75" customHeight="1">
      <c r="A26" s="41" t="s">
        <v>147</v>
      </c>
      <c r="B26" s="267">
        <f t="shared" si="1"/>
        <v>8498.29</v>
      </c>
      <c r="C26" s="356">
        <v>5954.13</v>
      </c>
      <c r="D26" s="356">
        <v>761.47</v>
      </c>
      <c r="E26" s="356">
        <v>3.4</v>
      </c>
      <c r="F26" s="356">
        <v>30.7</v>
      </c>
      <c r="G26" s="356">
        <v>652.98</v>
      </c>
      <c r="H26" s="356" t="s">
        <v>85</v>
      </c>
      <c r="I26" s="356">
        <v>1095.61</v>
      </c>
    </row>
    <row r="27" spans="2:9" ht="12.75">
      <c r="B27" s="53"/>
      <c r="C27" s="291"/>
      <c r="D27" s="291"/>
      <c r="E27" s="291"/>
      <c r="F27" s="291"/>
      <c r="G27" s="291"/>
      <c r="H27" s="291"/>
      <c r="I27" s="291"/>
    </row>
    <row r="28" spans="3:9" ht="12.75">
      <c r="C28" s="292"/>
      <c r="D28" s="292"/>
      <c r="E28" s="292"/>
      <c r="F28" s="292"/>
      <c r="G28" s="292"/>
      <c r="H28" s="292"/>
      <c r="I28" s="292"/>
    </row>
    <row r="29" spans="3:9" ht="12.75">
      <c r="C29" s="53"/>
      <c r="H29" s="53"/>
      <c r="I29" s="260"/>
    </row>
    <row r="30" spans="8:9" ht="12.75">
      <c r="H30" s="53"/>
      <c r="I30" s="260"/>
    </row>
    <row r="31" spans="8:9" ht="12.75">
      <c r="H31" s="53"/>
      <c r="I31" s="270"/>
    </row>
    <row r="32" spans="8:9" ht="12.75">
      <c r="H32" s="53"/>
      <c r="I32" s="270"/>
    </row>
    <row r="33" spans="8:9" ht="12.75">
      <c r="H33" s="53"/>
      <c r="I33" s="270"/>
    </row>
    <row r="34" spans="8:9" ht="12.75">
      <c r="H34" s="53"/>
      <c r="I34" s="270"/>
    </row>
    <row r="35" spans="8:9" ht="12.75">
      <c r="H35" s="53"/>
      <c r="I35" s="270"/>
    </row>
    <row r="36" spans="8:9" ht="12.75">
      <c r="H36" s="53"/>
      <c r="I36" s="270"/>
    </row>
    <row r="37" spans="8:9" ht="12.75">
      <c r="H37" s="53"/>
      <c r="I37" s="270"/>
    </row>
    <row r="38" spans="8:9" ht="12.75">
      <c r="H38" s="53"/>
      <c r="I38" s="270"/>
    </row>
    <row r="39" spans="8:9" ht="12.75">
      <c r="H39" s="53"/>
      <c r="I39" s="270"/>
    </row>
    <row r="40" spans="8:9" ht="12.75">
      <c r="H40" s="53"/>
      <c r="I40" s="314"/>
    </row>
    <row r="41" spans="8:9" ht="12.75">
      <c r="H41" s="53"/>
      <c r="I41" s="270"/>
    </row>
    <row r="42" spans="8:9" ht="12.75">
      <c r="H42" s="53"/>
      <c r="I42" s="270"/>
    </row>
    <row r="43" spans="8:9" ht="12.75">
      <c r="H43" s="53"/>
      <c r="I43" s="270"/>
    </row>
    <row r="44" spans="8:9" ht="12.75">
      <c r="H44" s="53"/>
      <c r="I44" s="270"/>
    </row>
    <row r="45" spans="8:9" ht="12.75">
      <c r="H45" s="53"/>
      <c r="I45" s="270"/>
    </row>
    <row r="46" spans="8:9" ht="12.75">
      <c r="H46" s="53"/>
      <c r="I46" s="270"/>
    </row>
    <row r="47" spans="8:9" ht="12.75">
      <c r="H47" s="53"/>
      <c r="I47" s="270"/>
    </row>
    <row r="48" spans="8:9" ht="12.75">
      <c r="H48" s="53"/>
      <c r="I48" s="270"/>
    </row>
    <row r="49" spans="8:9" ht="12.75">
      <c r="H49" s="53"/>
      <c r="I49" s="316"/>
    </row>
    <row r="50" ht="12.75">
      <c r="H50" s="5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fitToHeight="0" fitToWidth="1"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1.75390625" style="54" customWidth="1"/>
    <col min="2" max="2" width="11.875" style="54" customWidth="1"/>
    <col min="3" max="3" width="10.00390625" style="54" customWidth="1"/>
    <col min="4" max="4" width="8.75390625" style="54" customWidth="1"/>
    <col min="5" max="6" width="9.875" style="54" customWidth="1"/>
    <col min="7" max="7" width="8.375" style="54" customWidth="1"/>
    <col min="8" max="9" width="9.875" style="54" customWidth="1"/>
    <col min="10" max="10" width="8.75390625" style="54" customWidth="1"/>
    <col min="11" max="11" width="9.625" style="54" customWidth="1"/>
    <col min="12" max="13" width="9.00390625" style="54" customWidth="1"/>
    <col min="14" max="14" width="11.25390625" style="54" customWidth="1"/>
    <col min="15" max="15" width="10.875" style="54" customWidth="1"/>
    <col min="16" max="16384" width="9.125" style="54" customWidth="1"/>
  </cols>
  <sheetData>
    <row r="1" spans="1:13" ht="29.25" customHeight="1">
      <c r="A1" s="420" t="s">
        <v>124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69</v>
      </c>
    </row>
    <row r="3" spans="1:13" ht="15.75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</row>
    <row r="4" spans="1:13" ht="37.5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</row>
    <row r="5" spans="1:14" ht="42" customHeight="1">
      <c r="A5" s="415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210</v>
      </c>
      <c r="H5" s="253" t="s">
        <v>209</v>
      </c>
      <c r="I5" s="253" t="s">
        <v>108</v>
      </c>
      <c r="J5" s="253" t="s">
        <v>210</v>
      </c>
      <c r="K5" s="253" t="s">
        <v>209</v>
      </c>
      <c r="L5" s="253" t="s">
        <v>108</v>
      </c>
      <c r="M5" s="254" t="s">
        <v>210</v>
      </c>
      <c r="N5" s="154"/>
    </row>
    <row r="6" spans="1:26" s="153" customFormat="1" ht="12.75" customHeight="1">
      <c r="A6" s="36" t="s">
        <v>130</v>
      </c>
      <c r="B6" s="37">
        <f>E6+H6+K6</f>
        <v>996367.7200000002</v>
      </c>
      <c r="C6" s="37">
        <f>F6+I6+L6</f>
        <v>948577.2499999999</v>
      </c>
      <c r="D6" s="37">
        <f>B6/C6%</f>
        <v>105.03812103863974</v>
      </c>
      <c r="E6" s="37">
        <f>SUM(E7:E26)</f>
        <v>355969.88000000006</v>
      </c>
      <c r="F6" s="37">
        <f>SUM(F7:F26)</f>
        <v>319734.66</v>
      </c>
      <c r="G6" s="37">
        <f>E6/F6%</f>
        <v>111.33290335179804</v>
      </c>
      <c r="H6" s="37">
        <f>SUM(H7:H26)</f>
        <v>177319.44000000003</v>
      </c>
      <c r="I6" s="37">
        <f>SUM(I7:I26)</f>
        <v>170656.38999999998</v>
      </c>
      <c r="J6" s="37">
        <f>H6/I6%</f>
        <v>103.90436596016126</v>
      </c>
      <c r="K6" s="37">
        <f>SUM(K7:K26)</f>
        <v>463078.4000000001</v>
      </c>
      <c r="L6" s="37">
        <f>SUM(L7:L26)</f>
        <v>458186.19999999995</v>
      </c>
      <c r="M6" s="37">
        <f>K6/L6%</f>
        <v>101.06773185224701</v>
      </c>
      <c r="N6" s="37"/>
      <c r="O6" s="39"/>
      <c r="P6" s="37"/>
      <c r="Q6" s="56"/>
      <c r="R6" s="37"/>
      <c r="S6" s="55"/>
      <c r="T6" s="37"/>
      <c r="U6" s="55"/>
      <c r="V6" s="55"/>
      <c r="W6" s="56"/>
      <c r="X6" s="55"/>
      <c r="Y6" s="55"/>
      <c r="Z6" s="56"/>
    </row>
    <row r="7" spans="1:26" s="153" customFormat="1" ht="12.75" customHeight="1">
      <c r="A7" s="145" t="s">
        <v>103</v>
      </c>
      <c r="B7" s="37">
        <f aca="true" t="shared" si="0" ref="B7:B26">E7+H7+K7</f>
        <v>73487.68</v>
      </c>
      <c r="C7" s="37">
        <f aca="true" t="shared" si="1" ref="C7:C26">F7+I7+L7</f>
        <v>71749.85</v>
      </c>
      <c r="D7" s="37">
        <f aca="true" t="shared" si="2" ref="D7:D26">B7/C7%</f>
        <v>102.42206778132636</v>
      </c>
      <c r="E7" s="356">
        <v>14603.25</v>
      </c>
      <c r="F7" s="356">
        <v>14824.13</v>
      </c>
      <c r="G7" s="37">
        <f aca="true" t="shared" si="3" ref="G7:G26">E7/F7%</f>
        <v>98.50999687671384</v>
      </c>
      <c r="H7" s="356">
        <v>34497.43</v>
      </c>
      <c r="I7" s="356">
        <v>32963.32</v>
      </c>
      <c r="J7" s="37">
        <f>H7/I7%</f>
        <v>104.65399116351145</v>
      </c>
      <c r="K7" s="356">
        <v>24387</v>
      </c>
      <c r="L7" s="356">
        <v>23962.4</v>
      </c>
      <c r="M7" s="37">
        <f aca="true" t="shared" si="4" ref="M7:M26">K7/L7%</f>
        <v>101.77194271024604</v>
      </c>
      <c r="N7" s="37"/>
      <c r="O7" s="39"/>
      <c r="P7" s="39"/>
      <c r="Q7" s="56"/>
      <c r="R7" s="39"/>
      <c r="S7" s="55"/>
      <c r="T7" s="39"/>
      <c r="U7" s="55"/>
      <c r="V7" s="55"/>
      <c r="W7" s="56"/>
      <c r="X7" s="55"/>
      <c r="Y7" s="55"/>
      <c r="Z7" s="56"/>
    </row>
    <row r="8" spans="1:26" s="153" customFormat="1" ht="12.75" customHeight="1">
      <c r="A8" s="38" t="s">
        <v>131</v>
      </c>
      <c r="B8" s="37">
        <f t="shared" si="0"/>
        <v>115007.5</v>
      </c>
      <c r="C8" s="37">
        <f t="shared" si="1"/>
        <v>108503.82</v>
      </c>
      <c r="D8" s="37">
        <f t="shared" si="2"/>
        <v>105.99396408347651</v>
      </c>
      <c r="E8" s="356">
        <v>86826.9</v>
      </c>
      <c r="F8" s="356">
        <v>79878.32</v>
      </c>
      <c r="G8" s="37">
        <f t="shared" si="3"/>
        <v>108.6989561122467</v>
      </c>
      <c r="H8" s="356">
        <v>3270.6</v>
      </c>
      <c r="I8" s="356">
        <v>3361.4</v>
      </c>
      <c r="J8" s="37">
        <f aca="true" t="shared" si="5" ref="J8:J26">H8/I8%</f>
        <v>97.29874457071456</v>
      </c>
      <c r="K8" s="356">
        <v>24910</v>
      </c>
      <c r="L8" s="356">
        <v>25264.1</v>
      </c>
      <c r="M8" s="37">
        <f t="shared" si="4"/>
        <v>98.59840643442672</v>
      </c>
      <c r="N8" s="37"/>
      <c r="O8" s="39"/>
      <c r="P8" s="39"/>
      <c r="Q8" s="56"/>
      <c r="R8" s="39"/>
      <c r="S8" s="55"/>
      <c r="T8" s="39"/>
      <c r="U8" s="55"/>
      <c r="V8" s="55"/>
      <c r="W8" s="56"/>
      <c r="X8" s="55"/>
      <c r="Y8" s="55"/>
      <c r="Z8" s="56"/>
    </row>
    <row r="9" spans="1:26" s="153" customFormat="1" ht="12.75" customHeight="1">
      <c r="A9" s="38" t="s">
        <v>132</v>
      </c>
      <c r="B9" s="37">
        <f t="shared" si="0"/>
        <v>56927.8</v>
      </c>
      <c r="C9" s="37">
        <f t="shared" si="1"/>
        <v>55052.380000000005</v>
      </c>
      <c r="D9" s="37">
        <f t="shared" si="2"/>
        <v>103.40661021376368</v>
      </c>
      <c r="E9" s="356">
        <v>10098.7</v>
      </c>
      <c r="F9" s="356">
        <v>9625.48</v>
      </c>
      <c r="G9" s="37">
        <f t="shared" si="3"/>
        <v>104.91632625074284</v>
      </c>
      <c r="H9" s="356">
        <v>10462.7</v>
      </c>
      <c r="I9" s="356">
        <v>9553.1</v>
      </c>
      <c r="J9" s="37">
        <f t="shared" si="5"/>
        <v>109.52151657577122</v>
      </c>
      <c r="K9" s="356">
        <v>36366.4</v>
      </c>
      <c r="L9" s="356">
        <v>35873.8</v>
      </c>
      <c r="M9" s="37">
        <f t="shared" si="4"/>
        <v>101.37314697634484</v>
      </c>
      <c r="N9" s="37"/>
      <c r="O9" s="39"/>
      <c r="P9" s="39"/>
      <c r="Q9" s="56"/>
      <c r="R9" s="39"/>
      <c r="S9" s="55"/>
      <c r="T9" s="39"/>
      <c r="U9" s="55"/>
      <c r="V9" s="55"/>
      <c r="W9" s="56"/>
      <c r="X9" s="55"/>
      <c r="Y9" s="55"/>
      <c r="Z9" s="56"/>
    </row>
    <row r="10" spans="1:26" s="153" customFormat="1" ht="12.75" customHeight="1">
      <c r="A10" s="38" t="s">
        <v>133</v>
      </c>
      <c r="B10" s="37">
        <f t="shared" si="0"/>
        <v>139807.04</v>
      </c>
      <c r="C10" s="37">
        <f t="shared" si="1"/>
        <v>141971.35</v>
      </c>
      <c r="D10" s="37">
        <f t="shared" si="2"/>
        <v>98.47553045033382</v>
      </c>
      <c r="E10" s="356">
        <v>75705.84</v>
      </c>
      <c r="F10" s="356">
        <v>80314.35</v>
      </c>
      <c r="G10" s="37">
        <f t="shared" si="3"/>
        <v>94.26190960893041</v>
      </c>
      <c r="H10" s="356">
        <v>22109.8</v>
      </c>
      <c r="I10" s="356">
        <v>21183.9</v>
      </c>
      <c r="J10" s="37">
        <f t="shared" si="5"/>
        <v>104.37077214299538</v>
      </c>
      <c r="K10" s="356">
        <v>41991.4</v>
      </c>
      <c r="L10" s="356">
        <v>40473.1</v>
      </c>
      <c r="M10" s="37">
        <f t="shared" si="4"/>
        <v>103.75138054658527</v>
      </c>
      <c r="N10" s="37"/>
      <c r="O10" s="39"/>
      <c r="P10" s="39"/>
      <c r="Q10" s="56"/>
      <c r="R10" s="39"/>
      <c r="S10" s="55"/>
      <c r="T10" s="39"/>
      <c r="U10" s="55"/>
      <c r="V10" s="55"/>
      <c r="W10" s="56"/>
      <c r="X10" s="55"/>
      <c r="Y10" s="55"/>
      <c r="Z10" s="56"/>
    </row>
    <row r="11" spans="1:26" s="153" customFormat="1" ht="12.75" customHeight="1">
      <c r="A11" s="38" t="s">
        <v>134</v>
      </c>
      <c r="B11" s="37">
        <f t="shared" si="0"/>
        <v>22698.16</v>
      </c>
      <c r="C11" s="37">
        <f t="shared" si="1"/>
        <v>21984.690000000002</v>
      </c>
      <c r="D11" s="37">
        <f t="shared" si="2"/>
        <v>103.24530389102597</v>
      </c>
      <c r="E11" s="356">
        <v>238.66</v>
      </c>
      <c r="F11" s="356">
        <v>180.19</v>
      </c>
      <c r="G11" s="37">
        <f t="shared" si="3"/>
        <v>132.44908152505687</v>
      </c>
      <c r="H11" s="356">
        <v>6101.6</v>
      </c>
      <c r="I11" s="356">
        <v>5888.8</v>
      </c>
      <c r="J11" s="37">
        <f t="shared" si="5"/>
        <v>103.61363945116152</v>
      </c>
      <c r="K11" s="356">
        <v>16357.9</v>
      </c>
      <c r="L11" s="356">
        <v>15915.7</v>
      </c>
      <c r="M11" s="37">
        <f t="shared" si="4"/>
        <v>102.77838863512129</v>
      </c>
      <c r="N11" s="37"/>
      <c r="O11" s="39"/>
      <c r="P11" s="39"/>
      <c r="Q11" s="56"/>
      <c r="R11" s="39"/>
      <c r="S11" s="55"/>
      <c r="T11" s="39"/>
      <c r="U11" s="55"/>
      <c r="V11" s="55"/>
      <c r="W11" s="56"/>
      <c r="X11" s="55"/>
      <c r="Y11" s="55"/>
      <c r="Z11" s="56"/>
    </row>
    <row r="12" spans="1:26" s="153" customFormat="1" ht="12.75" customHeight="1">
      <c r="A12" s="38" t="s">
        <v>135</v>
      </c>
      <c r="B12" s="37">
        <f t="shared" si="0"/>
        <v>44062.729999999996</v>
      </c>
      <c r="C12" s="37">
        <f t="shared" si="1"/>
        <v>41125.99</v>
      </c>
      <c r="D12" s="37">
        <f t="shared" si="2"/>
        <v>107.14083721753568</v>
      </c>
      <c r="E12" s="356">
        <v>10000.63</v>
      </c>
      <c r="F12" s="356">
        <v>9130.39</v>
      </c>
      <c r="G12" s="37">
        <f t="shared" si="3"/>
        <v>109.53124674849595</v>
      </c>
      <c r="H12" s="356">
        <v>15469</v>
      </c>
      <c r="I12" s="356">
        <v>14205.6</v>
      </c>
      <c r="J12" s="37">
        <f t="shared" si="5"/>
        <v>108.89367573351353</v>
      </c>
      <c r="K12" s="356">
        <v>18593.1</v>
      </c>
      <c r="L12" s="356">
        <v>17790</v>
      </c>
      <c r="M12" s="37">
        <f t="shared" si="4"/>
        <v>104.51433389544687</v>
      </c>
      <c r="N12" s="37"/>
      <c r="O12" s="39"/>
      <c r="P12" s="39"/>
      <c r="Q12" s="56"/>
      <c r="R12" s="39"/>
      <c r="S12" s="55"/>
      <c r="T12" s="39"/>
      <c r="U12" s="55"/>
      <c r="V12" s="55"/>
      <c r="W12" s="56"/>
      <c r="X12" s="55"/>
      <c r="Y12" s="55"/>
      <c r="Z12" s="56"/>
    </row>
    <row r="13" spans="1:26" s="153" customFormat="1" ht="12.75" customHeight="1">
      <c r="A13" s="38" t="s">
        <v>136</v>
      </c>
      <c r="B13" s="37">
        <f t="shared" si="0"/>
        <v>59924.64</v>
      </c>
      <c r="C13" s="37">
        <f t="shared" si="1"/>
        <v>57278.8</v>
      </c>
      <c r="D13" s="37">
        <f t="shared" si="2"/>
        <v>104.6192308498083</v>
      </c>
      <c r="E13" s="356">
        <v>12432.54</v>
      </c>
      <c r="F13" s="356">
        <v>11127.94</v>
      </c>
      <c r="G13" s="37">
        <f t="shared" si="3"/>
        <v>111.72364336975217</v>
      </c>
      <c r="H13" s="356">
        <v>14710.1</v>
      </c>
      <c r="I13" s="356">
        <v>14085.36</v>
      </c>
      <c r="J13" s="37">
        <f t="shared" si="5"/>
        <v>104.4353853930606</v>
      </c>
      <c r="K13" s="356">
        <v>32782</v>
      </c>
      <c r="L13" s="356">
        <v>32065.5</v>
      </c>
      <c r="M13" s="37">
        <f t="shared" si="4"/>
        <v>102.23448878077686</v>
      </c>
      <c r="N13" s="37"/>
      <c r="O13" s="39"/>
      <c r="P13" s="39"/>
      <c r="Q13" s="56"/>
      <c r="R13" s="39"/>
      <c r="S13" s="55"/>
      <c r="T13" s="39"/>
      <c r="U13" s="55"/>
      <c r="V13" s="55"/>
      <c r="W13" s="56"/>
      <c r="X13" s="55"/>
      <c r="Y13" s="55"/>
      <c r="Z13" s="56"/>
    </row>
    <row r="14" spans="1:26" s="153" customFormat="1" ht="12.75" customHeight="1">
      <c r="A14" s="38" t="s">
        <v>104</v>
      </c>
      <c r="B14" s="37">
        <f t="shared" si="0"/>
        <v>45617.740000000005</v>
      </c>
      <c r="C14" s="37">
        <f t="shared" si="1"/>
        <v>44823.97</v>
      </c>
      <c r="D14" s="37">
        <f t="shared" si="2"/>
        <v>101.77086054626577</v>
      </c>
      <c r="E14" s="356">
        <v>2146.84</v>
      </c>
      <c r="F14" s="356">
        <v>2187.75</v>
      </c>
      <c r="G14" s="37">
        <f t="shared" si="3"/>
        <v>98.13004228088218</v>
      </c>
      <c r="H14" s="356">
        <v>14032.7</v>
      </c>
      <c r="I14" s="356">
        <v>13675.82</v>
      </c>
      <c r="J14" s="37">
        <f t="shared" si="5"/>
        <v>102.60956929822126</v>
      </c>
      <c r="K14" s="356">
        <v>29438.2</v>
      </c>
      <c r="L14" s="356">
        <v>28960.4</v>
      </c>
      <c r="M14" s="37">
        <f t="shared" si="4"/>
        <v>101.64983909062029</v>
      </c>
      <c r="N14" s="37"/>
      <c r="O14" s="39"/>
      <c r="P14" s="39"/>
      <c r="Q14" s="56"/>
      <c r="R14" s="39"/>
      <c r="S14" s="55"/>
      <c r="T14" s="39"/>
      <c r="U14" s="55"/>
      <c r="V14" s="55"/>
      <c r="W14" s="56"/>
      <c r="X14" s="55"/>
      <c r="Y14" s="55"/>
      <c r="Z14" s="56"/>
    </row>
    <row r="15" spans="1:26" s="153" customFormat="1" ht="12.75" customHeight="1">
      <c r="A15" s="38" t="s">
        <v>137</v>
      </c>
      <c r="B15" s="37">
        <f t="shared" si="0"/>
        <v>50708.3</v>
      </c>
      <c r="C15" s="37">
        <f t="shared" si="1"/>
        <v>50916.28999999999</v>
      </c>
      <c r="D15" s="37">
        <f t="shared" si="2"/>
        <v>99.59150597971693</v>
      </c>
      <c r="E15" s="356">
        <v>12416</v>
      </c>
      <c r="F15" s="356">
        <v>13349.69</v>
      </c>
      <c r="G15" s="37">
        <f t="shared" si="3"/>
        <v>93.00590500603384</v>
      </c>
      <c r="H15" s="356">
        <v>13897.7</v>
      </c>
      <c r="I15" s="356">
        <v>13238.8</v>
      </c>
      <c r="J15" s="37">
        <f t="shared" si="5"/>
        <v>104.97703719370335</v>
      </c>
      <c r="K15" s="356">
        <v>24394.6</v>
      </c>
      <c r="L15" s="356">
        <v>24327.8</v>
      </c>
      <c r="M15" s="37">
        <f t="shared" si="4"/>
        <v>100.27458298736424</v>
      </c>
      <c r="N15" s="37"/>
      <c r="O15" s="39"/>
      <c r="P15" s="39"/>
      <c r="Q15" s="56"/>
      <c r="R15" s="39"/>
      <c r="S15" s="55"/>
      <c r="T15" s="39"/>
      <c r="U15" s="55"/>
      <c r="V15" s="55"/>
      <c r="W15" s="56"/>
      <c r="X15" s="55"/>
      <c r="Y15" s="55"/>
      <c r="Z15" s="56"/>
    </row>
    <row r="16" spans="1:26" s="153" customFormat="1" ht="12.75" customHeight="1">
      <c r="A16" s="38" t="s">
        <v>138</v>
      </c>
      <c r="B16" s="37">
        <f t="shared" si="0"/>
        <v>44346</v>
      </c>
      <c r="C16" s="37">
        <f t="shared" si="1"/>
        <v>42948.05</v>
      </c>
      <c r="D16" s="37">
        <f t="shared" si="2"/>
        <v>103.25497898041937</v>
      </c>
      <c r="E16" s="356">
        <v>16315.7</v>
      </c>
      <c r="F16" s="356">
        <v>15436.65</v>
      </c>
      <c r="G16" s="37">
        <f t="shared" si="3"/>
        <v>105.69456455902025</v>
      </c>
      <c r="H16" s="356">
        <v>1669.3</v>
      </c>
      <c r="I16" s="356">
        <v>1692.3</v>
      </c>
      <c r="J16" s="37">
        <f t="shared" si="5"/>
        <v>98.64090291319506</v>
      </c>
      <c r="K16" s="356">
        <v>26361</v>
      </c>
      <c r="L16" s="356">
        <v>25819.1</v>
      </c>
      <c r="M16" s="37">
        <f t="shared" si="4"/>
        <v>102.09883380907934</v>
      </c>
      <c r="N16" s="37"/>
      <c r="O16" s="39"/>
      <c r="P16" s="39"/>
      <c r="Q16" s="56"/>
      <c r="R16" s="39"/>
      <c r="S16" s="55"/>
      <c r="T16" s="39"/>
      <c r="U16" s="55"/>
      <c r="V16" s="55"/>
      <c r="W16" s="56"/>
      <c r="X16" s="55"/>
      <c r="Y16" s="55"/>
      <c r="Z16" s="56"/>
    </row>
    <row r="17" spans="1:26" s="153" customFormat="1" ht="12.75" customHeight="1">
      <c r="A17" s="38" t="s">
        <v>139</v>
      </c>
      <c r="B17" s="37">
        <f t="shared" si="0"/>
        <v>16609.35</v>
      </c>
      <c r="C17" s="37">
        <f t="shared" si="1"/>
        <v>16299.67</v>
      </c>
      <c r="D17" s="37">
        <f t="shared" si="2"/>
        <v>101.89991576516579</v>
      </c>
      <c r="E17" s="356">
        <v>585.55</v>
      </c>
      <c r="F17" s="356">
        <v>587.37</v>
      </c>
      <c r="G17" s="37">
        <f t="shared" si="3"/>
        <v>99.6901442021213</v>
      </c>
      <c r="H17" s="356">
        <v>2365.6</v>
      </c>
      <c r="I17" s="356">
        <v>2284.8</v>
      </c>
      <c r="J17" s="37">
        <f t="shared" si="5"/>
        <v>103.53641456582632</v>
      </c>
      <c r="K17" s="356">
        <v>13658.2</v>
      </c>
      <c r="L17" s="356">
        <v>13427.5</v>
      </c>
      <c r="M17" s="37">
        <f t="shared" si="4"/>
        <v>101.71811580711227</v>
      </c>
      <c r="N17" s="37"/>
      <c r="O17" s="39"/>
      <c r="P17" s="39"/>
      <c r="Q17" s="56"/>
      <c r="R17" s="39"/>
      <c r="S17" s="55"/>
      <c r="T17" s="39"/>
      <c r="U17" s="55"/>
      <c r="V17" s="55"/>
      <c r="W17" s="56"/>
      <c r="X17" s="55"/>
      <c r="Y17" s="55"/>
      <c r="Z17" s="56"/>
    </row>
    <row r="18" spans="1:26" s="153" customFormat="1" ht="12.75" customHeight="1">
      <c r="A18" s="38" t="s">
        <v>140</v>
      </c>
      <c r="B18" s="37">
        <f t="shared" si="0"/>
        <v>9966.470000000001</v>
      </c>
      <c r="C18" s="37">
        <f t="shared" si="1"/>
        <v>8633.18</v>
      </c>
      <c r="D18" s="37">
        <f t="shared" si="2"/>
        <v>115.4437878047255</v>
      </c>
      <c r="E18" s="356">
        <v>5696.17</v>
      </c>
      <c r="F18" s="356">
        <v>4209.68</v>
      </c>
      <c r="G18" s="37">
        <f t="shared" si="3"/>
        <v>135.3112350582467</v>
      </c>
      <c r="H18" s="356">
        <v>1199.1</v>
      </c>
      <c r="I18" s="356">
        <v>1198</v>
      </c>
      <c r="J18" s="37">
        <f t="shared" si="5"/>
        <v>100.09181969949915</v>
      </c>
      <c r="K18" s="356">
        <v>3071.2</v>
      </c>
      <c r="L18" s="356">
        <v>3225.5</v>
      </c>
      <c r="M18" s="37">
        <f t="shared" si="4"/>
        <v>95.21624554332661</v>
      </c>
      <c r="N18" s="37"/>
      <c r="O18" s="39"/>
      <c r="P18" s="39"/>
      <c r="Q18" s="56"/>
      <c r="R18" s="39"/>
      <c r="S18" s="55"/>
      <c r="T18" s="39"/>
      <c r="U18" s="55"/>
      <c r="V18" s="55"/>
      <c r="W18" s="56"/>
      <c r="X18" s="55"/>
      <c r="Y18" s="55"/>
      <c r="Z18" s="56"/>
    </row>
    <row r="19" spans="1:26" s="153" customFormat="1" ht="12.75" customHeight="1">
      <c r="A19" s="38" t="s">
        <v>141</v>
      </c>
      <c r="B19" s="37">
        <f t="shared" si="0"/>
        <v>51843.99</v>
      </c>
      <c r="C19" s="37">
        <f t="shared" si="1"/>
        <v>45525.18</v>
      </c>
      <c r="D19" s="37">
        <f t="shared" si="2"/>
        <v>113.87981332528503</v>
      </c>
      <c r="E19" s="356">
        <v>23044.89</v>
      </c>
      <c r="F19" s="356">
        <v>17435.87</v>
      </c>
      <c r="G19" s="37">
        <f t="shared" si="3"/>
        <v>132.16943003130902</v>
      </c>
      <c r="H19" s="356">
        <v>10574.7</v>
      </c>
      <c r="I19" s="356">
        <v>10067.11</v>
      </c>
      <c r="J19" s="37">
        <f t="shared" si="5"/>
        <v>105.04206271710551</v>
      </c>
      <c r="K19" s="356">
        <v>18224.4</v>
      </c>
      <c r="L19" s="356">
        <v>18022.2</v>
      </c>
      <c r="M19" s="37">
        <f t="shared" si="4"/>
        <v>101.12194959549889</v>
      </c>
      <c r="N19" s="37"/>
      <c r="O19" s="39"/>
      <c r="P19" s="39"/>
      <c r="Q19" s="56"/>
      <c r="R19" s="39"/>
      <c r="S19" s="55"/>
      <c r="T19" s="39"/>
      <c r="U19" s="55"/>
      <c r="V19" s="55"/>
      <c r="W19" s="56"/>
      <c r="X19" s="55"/>
      <c r="Y19" s="55"/>
      <c r="Z19" s="56"/>
    </row>
    <row r="20" spans="1:26" s="153" customFormat="1" ht="12.75" customHeight="1">
      <c r="A20" s="38" t="s">
        <v>142</v>
      </c>
      <c r="B20" s="37">
        <f t="shared" si="0"/>
        <v>53804.189999999995</v>
      </c>
      <c r="C20" s="37">
        <f t="shared" si="1"/>
        <v>52388.56</v>
      </c>
      <c r="D20" s="37">
        <f t="shared" si="2"/>
        <v>102.7021739097238</v>
      </c>
      <c r="E20" s="356">
        <v>13122.26</v>
      </c>
      <c r="F20" s="356">
        <v>10569.69</v>
      </c>
      <c r="G20" s="37">
        <f t="shared" si="3"/>
        <v>124.1499041126088</v>
      </c>
      <c r="H20" s="356">
        <v>4135.73</v>
      </c>
      <c r="I20" s="356">
        <v>4051.67</v>
      </c>
      <c r="J20" s="37">
        <f t="shared" si="5"/>
        <v>102.07470006194976</v>
      </c>
      <c r="K20" s="356">
        <v>36546.2</v>
      </c>
      <c r="L20" s="356">
        <v>37767.2</v>
      </c>
      <c r="M20" s="37">
        <f t="shared" si="4"/>
        <v>96.76703594653561</v>
      </c>
      <c r="N20" s="37"/>
      <c r="O20" s="39"/>
      <c r="P20" s="39"/>
      <c r="Q20" s="56"/>
      <c r="R20" s="39"/>
      <c r="S20" s="55"/>
      <c r="T20" s="39"/>
      <c r="U20" s="55"/>
      <c r="V20" s="55"/>
      <c r="W20" s="56"/>
      <c r="X20" s="55"/>
      <c r="Y20" s="55"/>
      <c r="Z20" s="56"/>
    </row>
    <row r="21" spans="1:26" s="153" customFormat="1" ht="12.75" customHeight="1">
      <c r="A21" s="38" t="s">
        <v>143</v>
      </c>
      <c r="B21" s="37">
        <f t="shared" si="0"/>
        <v>102884.05</v>
      </c>
      <c r="C21" s="37">
        <f t="shared" si="1"/>
        <v>99663.07999999999</v>
      </c>
      <c r="D21" s="37">
        <f t="shared" si="2"/>
        <v>103.23185877859686</v>
      </c>
      <c r="E21" s="356">
        <v>18692.65</v>
      </c>
      <c r="F21" s="356">
        <v>15563.88</v>
      </c>
      <c r="G21" s="37">
        <f t="shared" si="3"/>
        <v>120.1027635782337</v>
      </c>
      <c r="H21" s="356">
        <v>4715.8</v>
      </c>
      <c r="I21" s="356">
        <v>4516.3</v>
      </c>
      <c r="J21" s="37">
        <f t="shared" si="5"/>
        <v>104.41733277240218</v>
      </c>
      <c r="K21" s="356">
        <v>79475.6</v>
      </c>
      <c r="L21" s="356">
        <v>79582.9</v>
      </c>
      <c r="M21" s="37">
        <f t="shared" si="4"/>
        <v>99.86517204072736</v>
      </c>
      <c r="N21" s="37"/>
      <c r="O21" s="39"/>
      <c r="P21" s="39"/>
      <c r="Q21" s="56"/>
      <c r="R21" s="39"/>
      <c r="S21" s="55"/>
      <c r="T21" s="39"/>
      <c r="U21" s="55"/>
      <c r="V21" s="55"/>
      <c r="W21" s="56"/>
      <c r="X21" s="55"/>
      <c r="Y21" s="55"/>
      <c r="Z21" s="56"/>
    </row>
    <row r="22" spans="1:26" s="153" customFormat="1" ht="12.75">
      <c r="A22" s="145" t="s">
        <v>105</v>
      </c>
      <c r="B22" s="37">
        <f t="shared" si="0"/>
        <v>13790.66</v>
      </c>
      <c r="C22" s="37">
        <f t="shared" si="1"/>
        <v>13764.369999999999</v>
      </c>
      <c r="D22" s="37">
        <f t="shared" si="2"/>
        <v>100.19100038723167</v>
      </c>
      <c r="E22" s="356">
        <v>100.06</v>
      </c>
      <c r="F22" s="356">
        <v>91.57</v>
      </c>
      <c r="G22" s="37">
        <f t="shared" si="3"/>
        <v>109.27159550070985</v>
      </c>
      <c r="H22" s="356">
        <v>6857.1</v>
      </c>
      <c r="I22" s="356">
        <v>6920.8</v>
      </c>
      <c r="J22" s="37">
        <f t="shared" si="5"/>
        <v>99.07958617500867</v>
      </c>
      <c r="K22" s="356">
        <v>6833.5</v>
      </c>
      <c r="L22" s="356">
        <v>6752</v>
      </c>
      <c r="M22" s="37">
        <f t="shared" si="4"/>
        <v>101.20704976303318</v>
      </c>
      <c r="N22" s="37"/>
      <c r="O22" s="39"/>
      <c r="P22" s="39"/>
      <c r="Q22" s="56"/>
      <c r="R22" s="39"/>
      <c r="S22" s="55"/>
      <c r="T22" s="39"/>
      <c r="U22" s="55"/>
      <c r="V22" s="55"/>
      <c r="W22" s="56"/>
      <c r="X22" s="55"/>
      <c r="Y22" s="55"/>
      <c r="Z22" s="56"/>
    </row>
    <row r="23" spans="1:26" s="153" customFormat="1" ht="12.75" customHeight="1">
      <c r="A23" s="38" t="s">
        <v>144</v>
      </c>
      <c r="B23" s="37">
        <f t="shared" si="0"/>
        <v>90085.41</v>
      </c>
      <c r="C23" s="37">
        <f t="shared" si="1"/>
        <v>71706.12</v>
      </c>
      <c r="D23" s="37">
        <f t="shared" si="2"/>
        <v>125.63141054069025</v>
      </c>
      <c r="E23" s="356">
        <v>52094.63</v>
      </c>
      <c r="F23" s="356">
        <v>33972.41</v>
      </c>
      <c r="G23" s="37">
        <f t="shared" si="3"/>
        <v>153.34393409240025</v>
      </c>
      <c r="H23" s="356">
        <v>10662.28</v>
      </c>
      <c r="I23" s="356">
        <v>11178.81</v>
      </c>
      <c r="J23" s="37">
        <f t="shared" si="5"/>
        <v>95.37938295757777</v>
      </c>
      <c r="K23" s="356">
        <v>27328.5</v>
      </c>
      <c r="L23" s="356">
        <v>26554.9</v>
      </c>
      <c r="M23" s="37">
        <f t="shared" si="4"/>
        <v>102.91320999137635</v>
      </c>
      <c r="N23" s="37"/>
      <c r="O23" s="39"/>
      <c r="P23" s="39"/>
      <c r="Q23" s="56"/>
      <c r="R23" s="270"/>
      <c r="S23" s="55"/>
      <c r="T23" s="39"/>
      <c r="U23" s="55"/>
      <c r="V23" s="55"/>
      <c r="W23" s="56"/>
      <c r="X23" s="55"/>
      <c r="Y23" s="55"/>
      <c r="Z23" s="56"/>
    </row>
    <row r="24" spans="1:26" s="153" customFormat="1" ht="12.75" customHeight="1">
      <c r="A24" s="38" t="s">
        <v>145</v>
      </c>
      <c r="B24" s="37">
        <f>E24+K24</f>
        <v>43.27</v>
      </c>
      <c r="C24" s="37">
        <f>F24+L24</f>
        <v>44.39</v>
      </c>
      <c r="D24" s="37">
        <f t="shared" si="2"/>
        <v>97.4769092137869</v>
      </c>
      <c r="E24" s="356">
        <v>3.57</v>
      </c>
      <c r="F24" s="356">
        <v>3.09</v>
      </c>
      <c r="G24" s="37">
        <f t="shared" si="3"/>
        <v>115.53398058252428</v>
      </c>
      <c r="H24" s="356" t="s">
        <v>85</v>
      </c>
      <c r="I24" s="356" t="s">
        <v>85</v>
      </c>
      <c r="J24" s="356" t="s">
        <v>85</v>
      </c>
      <c r="K24" s="356">
        <v>39.7</v>
      </c>
      <c r="L24" s="356">
        <v>41.3</v>
      </c>
      <c r="M24" s="37">
        <f t="shared" si="4"/>
        <v>96.12590799031479</v>
      </c>
      <c r="N24" s="37"/>
      <c r="O24" s="39"/>
      <c r="P24" s="39"/>
      <c r="Q24" s="56"/>
      <c r="R24" s="39"/>
      <c r="S24" s="55"/>
      <c r="T24" s="39"/>
      <c r="U24" s="55"/>
      <c r="V24" s="55"/>
      <c r="W24" s="57"/>
      <c r="X24" s="55"/>
      <c r="Y24" s="55"/>
      <c r="Z24" s="56"/>
    </row>
    <row r="25" spans="1:26" s="153" customFormat="1" ht="12.75" customHeight="1">
      <c r="A25" s="38" t="s">
        <v>146</v>
      </c>
      <c r="B25" s="37">
        <f>H25+K25</f>
        <v>12.2</v>
      </c>
      <c r="C25" s="37">
        <f>F25+L25</f>
        <v>51.57</v>
      </c>
      <c r="D25" s="37">
        <f t="shared" si="2"/>
        <v>23.65716501842156</v>
      </c>
      <c r="E25" s="356" t="s">
        <v>85</v>
      </c>
      <c r="F25" s="356">
        <v>8.97</v>
      </c>
      <c r="G25" s="356" t="s">
        <v>85</v>
      </c>
      <c r="H25" s="356">
        <v>0.2</v>
      </c>
      <c r="I25" s="356" t="s">
        <v>85</v>
      </c>
      <c r="J25" s="356" t="s">
        <v>85</v>
      </c>
      <c r="K25" s="356">
        <v>12</v>
      </c>
      <c r="L25" s="356">
        <v>42.6</v>
      </c>
      <c r="M25" s="37">
        <f t="shared" si="4"/>
        <v>28.169014084507044</v>
      </c>
      <c r="N25" s="37"/>
      <c r="O25" s="39"/>
      <c r="P25" s="39"/>
      <c r="Q25" s="56"/>
      <c r="R25" s="39"/>
      <c r="S25" s="55"/>
      <c r="T25" s="39"/>
      <c r="U25" s="55"/>
      <c r="V25" s="57"/>
      <c r="W25" s="57"/>
      <c r="X25" s="55"/>
      <c r="Y25" s="55"/>
      <c r="Z25" s="56"/>
    </row>
    <row r="26" spans="1:26" s="153" customFormat="1" ht="12.75" customHeight="1">
      <c r="A26" s="41" t="s">
        <v>147</v>
      </c>
      <c r="B26" s="37">
        <f t="shared" si="0"/>
        <v>4740.54</v>
      </c>
      <c r="C26" s="37">
        <f t="shared" si="1"/>
        <v>4145.94</v>
      </c>
      <c r="D26" s="42">
        <f t="shared" si="2"/>
        <v>114.34174155921215</v>
      </c>
      <c r="E26" s="356">
        <v>1845.04</v>
      </c>
      <c r="F26" s="356">
        <v>1237.24</v>
      </c>
      <c r="G26" s="37">
        <f t="shared" si="3"/>
        <v>149.12547282661407</v>
      </c>
      <c r="H26" s="356">
        <v>588</v>
      </c>
      <c r="I26" s="356">
        <v>590.5</v>
      </c>
      <c r="J26" s="37">
        <f t="shared" si="5"/>
        <v>99.5766299745978</v>
      </c>
      <c r="K26" s="356">
        <v>2307.5</v>
      </c>
      <c r="L26" s="356">
        <v>2318.2</v>
      </c>
      <c r="M26" s="37">
        <f t="shared" si="4"/>
        <v>99.53843499266674</v>
      </c>
      <c r="N26" s="37"/>
      <c r="O26" s="39"/>
      <c r="P26" s="39"/>
      <c r="Q26" s="56"/>
      <c r="R26" s="39"/>
      <c r="S26" s="55"/>
      <c r="T26" s="39"/>
      <c r="U26" s="55"/>
      <c r="V26" s="55"/>
      <c r="W26" s="56"/>
      <c r="X26" s="55"/>
      <c r="Y26" s="55"/>
      <c r="Z26" s="56"/>
    </row>
    <row r="27" spans="1:13" ht="20.25" customHeight="1">
      <c r="A27" s="156"/>
      <c r="B27" s="157"/>
      <c r="C27" s="156"/>
      <c r="D27" s="156"/>
      <c r="E27" s="156"/>
      <c r="F27" s="156"/>
      <c r="G27" s="156"/>
      <c r="H27" s="156"/>
      <c r="I27" s="156"/>
      <c r="J27" s="156"/>
      <c r="K27" s="157"/>
      <c r="L27" s="157"/>
      <c r="M27" s="156"/>
    </row>
    <row r="28" spans="2:13" ht="12.75">
      <c r="B28" s="155"/>
      <c r="C28" s="155"/>
      <c r="D28" s="158"/>
      <c r="E28" s="155"/>
      <c r="F28" s="155"/>
      <c r="G28" s="158"/>
      <c r="H28" s="155"/>
      <c r="I28" s="155"/>
      <c r="J28" s="158"/>
      <c r="K28" s="155"/>
      <c r="L28" s="155"/>
      <c r="M28" s="158"/>
    </row>
    <row r="29" spans="2:13" ht="12.75">
      <c r="B29" s="155"/>
      <c r="C29" s="155"/>
      <c r="D29" s="158"/>
      <c r="E29" s="155"/>
      <c r="F29" s="155"/>
      <c r="G29" s="158"/>
      <c r="H29" s="155"/>
      <c r="I29" s="155"/>
      <c r="J29" s="158"/>
      <c r="K29" s="155"/>
      <c r="L29" s="155"/>
      <c r="M29" s="158"/>
    </row>
    <row r="30" spans="2:13" ht="12.75">
      <c r="B30" s="155"/>
      <c r="C30" s="155"/>
      <c r="D30" s="158"/>
      <c r="E30" s="155"/>
      <c r="F30" s="155"/>
      <c r="G30" s="158"/>
      <c r="H30" s="155"/>
      <c r="I30" s="155"/>
      <c r="J30" s="158"/>
      <c r="K30" s="155"/>
      <c r="L30" s="155"/>
      <c r="M30" s="158"/>
    </row>
    <row r="31" spans="2:13" ht="12.75">
      <c r="B31" s="155"/>
      <c r="C31" s="155"/>
      <c r="D31" s="158"/>
      <c r="E31" s="155"/>
      <c r="F31" s="155"/>
      <c r="G31" s="158"/>
      <c r="H31" s="155"/>
      <c r="I31" s="155"/>
      <c r="J31" s="158"/>
      <c r="K31" s="155"/>
      <c r="L31" s="155"/>
      <c r="M31" s="158"/>
    </row>
    <row r="32" spans="2:13" ht="12.75">
      <c r="B32" s="155"/>
      <c r="C32" s="155"/>
      <c r="D32" s="158"/>
      <c r="E32" s="155"/>
      <c r="F32" s="155"/>
      <c r="G32" s="158"/>
      <c r="H32" s="155"/>
      <c r="I32" s="155"/>
      <c r="J32" s="158"/>
      <c r="K32" s="155"/>
      <c r="L32" s="155"/>
      <c r="M32" s="158"/>
    </row>
    <row r="33" spans="2:13" ht="12.75">
      <c r="B33" s="155"/>
      <c r="C33" s="155"/>
      <c r="D33" s="158"/>
      <c r="E33" s="155"/>
      <c r="F33" s="155"/>
      <c r="G33" s="158"/>
      <c r="H33" s="155"/>
      <c r="I33" s="155"/>
      <c r="J33" s="158"/>
      <c r="K33" s="155"/>
      <c r="L33" s="155"/>
      <c r="M33" s="158"/>
    </row>
    <row r="34" spans="2:13" ht="12.75">
      <c r="B34" s="155"/>
      <c r="C34" s="155"/>
      <c r="D34" s="158"/>
      <c r="E34" s="155"/>
      <c r="F34" s="155"/>
      <c r="G34" s="158"/>
      <c r="H34" s="155"/>
      <c r="I34" s="155"/>
      <c r="J34" s="158"/>
      <c r="K34" s="155"/>
      <c r="L34" s="155"/>
      <c r="M34" s="158"/>
    </row>
    <row r="35" spans="2:13" ht="12.75">
      <c r="B35" s="155"/>
      <c r="C35" s="155"/>
      <c r="D35" s="158"/>
      <c r="E35" s="155"/>
      <c r="F35" s="155"/>
      <c r="G35" s="158"/>
      <c r="H35" s="155"/>
      <c r="I35" s="155"/>
      <c r="J35" s="158"/>
      <c r="K35" s="155"/>
      <c r="L35" s="155"/>
      <c r="M35" s="158"/>
    </row>
    <row r="36" spans="2:13" ht="12.75">
      <c r="B36" s="155"/>
      <c r="C36" s="155"/>
      <c r="D36" s="158"/>
      <c r="E36" s="155"/>
      <c r="F36" s="155"/>
      <c r="G36" s="158"/>
      <c r="H36" s="155"/>
      <c r="I36" s="155"/>
      <c r="J36" s="158"/>
      <c r="K36" s="155"/>
      <c r="L36" s="155"/>
      <c r="M36" s="158"/>
    </row>
    <row r="37" spans="2:13" ht="12.75">
      <c r="B37" s="155"/>
      <c r="C37" s="155"/>
      <c r="D37" s="158"/>
      <c r="E37" s="155"/>
      <c r="F37" s="155"/>
      <c r="G37" s="158"/>
      <c r="H37" s="155"/>
      <c r="I37" s="155"/>
      <c r="J37" s="158"/>
      <c r="K37" s="155"/>
      <c r="L37" s="155"/>
      <c r="M37" s="158"/>
    </row>
    <row r="38" spans="2:13" ht="12.75">
      <c r="B38" s="155"/>
      <c r="C38" s="155"/>
      <c r="D38" s="158"/>
      <c r="E38" s="155"/>
      <c r="F38" s="155"/>
      <c r="G38" s="158"/>
      <c r="H38" s="155"/>
      <c r="I38" s="155"/>
      <c r="J38" s="158"/>
      <c r="K38" s="155"/>
      <c r="L38" s="155"/>
      <c r="M38" s="158"/>
    </row>
    <row r="39" spans="2:13" ht="12.75">
      <c r="B39" s="155"/>
      <c r="C39" s="155"/>
      <c r="D39" s="158"/>
      <c r="E39" s="155"/>
      <c r="F39" s="155"/>
      <c r="G39" s="158"/>
      <c r="H39" s="155"/>
      <c r="I39" s="155"/>
      <c r="J39" s="158"/>
      <c r="K39" s="155"/>
      <c r="L39" s="155"/>
      <c r="M39" s="158"/>
    </row>
    <row r="40" spans="2:13" ht="12.75">
      <c r="B40" s="155"/>
      <c r="C40" s="155"/>
      <c r="D40" s="158"/>
      <c r="E40" s="155"/>
      <c r="F40" s="155"/>
      <c r="G40" s="158"/>
      <c r="H40" s="155"/>
      <c r="I40" s="155"/>
      <c r="J40" s="158"/>
      <c r="K40" s="155"/>
      <c r="L40" s="155"/>
      <c r="M40" s="158"/>
    </row>
    <row r="41" spans="2:13" ht="12.75">
      <c r="B41" s="155"/>
      <c r="C41" s="155"/>
      <c r="D41" s="158"/>
      <c r="E41" s="155"/>
      <c r="F41" s="155"/>
      <c r="G41" s="158"/>
      <c r="H41" s="155"/>
      <c r="I41" s="155"/>
      <c r="J41" s="158"/>
      <c r="K41" s="155"/>
      <c r="L41" s="155"/>
      <c r="M41" s="158"/>
    </row>
    <row r="42" spans="2:13" ht="12.75">
      <c r="B42" s="155"/>
      <c r="C42" s="155"/>
      <c r="D42" s="158"/>
      <c r="E42" s="155"/>
      <c r="F42" s="155"/>
      <c r="G42" s="158"/>
      <c r="H42" s="155"/>
      <c r="I42" s="155"/>
      <c r="J42" s="158"/>
      <c r="K42" s="155"/>
      <c r="L42" s="155"/>
      <c r="M42" s="158"/>
    </row>
    <row r="43" spans="2:13" ht="12.75">
      <c r="B43" s="155"/>
      <c r="C43" s="155"/>
      <c r="D43" s="158"/>
      <c r="E43" s="147"/>
      <c r="F43" s="155"/>
      <c r="G43" s="147"/>
      <c r="H43" s="147"/>
      <c r="I43" s="155"/>
      <c r="J43" s="147"/>
      <c r="K43" s="155"/>
      <c r="L43" s="155"/>
      <c r="M43" s="158"/>
    </row>
    <row r="44" spans="2:13" ht="12.75">
      <c r="B44" s="155"/>
      <c r="C44" s="155"/>
      <c r="D44" s="158"/>
      <c r="E44" s="147"/>
      <c r="F44" s="147"/>
      <c r="G44" s="147"/>
      <c r="H44" s="147"/>
      <c r="I44" s="147"/>
      <c r="J44" s="147"/>
      <c r="K44" s="155"/>
      <c r="L44" s="155"/>
      <c r="M44" s="158"/>
    </row>
    <row r="45" spans="2:13" ht="12.75">
      <c r="B45" s="155"/>
      <c r="C45" s="155"/>
      <c r="D45" s="158"/>
      <c r="E45" s="155"/>
      <c r="F45" s="155"/>
      <c r="G45" s="158"/>
      <c r="H45" s="155"/>
      <c r="I45" s="155"/>
      <c r="J45" s="158"/>
      <c r="K45" s="155"/>
      <c r="L45" s="155"/>
      <c r="M45" s="15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2.25390625" style="58" customWidth="1"/>
    <col min="2" max="2" width="20.375" style="58" customWidth="1"/>
    <col min="3" max="9" width="13.875" style="58" customWidth="1"/>
    <col min="10" max="10" width="8.375" style="58" customWidth="1"/>
    <col min="11" max="16384" width="9.125" style="58" customWidth="1"/>
  </cols>
  <sheetData>
    <row r="1" spans="1:9" ht="24" customHeight="1">
      <c r="A1" s="421" t="s">
        <v>125</v>
      </c>
      <c r="B1" s="421"/>
      <c r="C1" s="421"/>
      <c r="D1" s="421"/>
      <c r="E1" s="421"/>
      <c r="F1" s="421"/>
      <c r="G1" s="421"/>
      <c r="H1" s="421"/>
      <c r="I1" s="421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62" customFormat="1" ht="12.75" customHeight="1">
      <c r="A3" s="59"/>
      <c r="B3" s="60"/>
      <c r="C3" s="60"/>
      <c r="D3" s="60"/>
      <c r="E3" s="60"/>
      <c r="F3" s="60"/>
      <c r="G3" s="60"/>
      <c r="H3" s="60"/>
      <c r="I3" s="61" t="s">
        <v>87</v>
      </c>
    </row>
    <row r="4" spans="1:9" ht="12" customHeight="1">
      <c r="A4" s="426"/>
      <c r="B4" s="423" t="s">
        <v>123</v>
      </c>
      <c r="C4" s="424" t="s">
        <v>111</v>
      </c>
      <c r="D4" s="425"/>
      <c r="E4" s="425"/>
      <c r="F4" s="425"/>
      <c r="G4" s="425"/>
      <c r="H4" s="425"/>
      <c r="I4" s="425"/>
    </row>
    <row r="5" spans="1:9" ht="24" customHeight="1">
      <c r="A5" s="426"/>
      <c r="B5" s="423"/>
      <c r="C5" s="234" t="s">
        <v>116</v>
      </c>
      <c r="D5" s="234" t="s">
        <v>117</v>
      </c>
      <c r="E5" s="234" t="s">
        <v>118</v>
      </c>
      <c r="F5" s="234" t="s">
        <v>119</v>
      </c>
      <c r="G5" s="234" t="s">
        <v>120</v>
      </c>
      <c r="H5" s="236" t="s">
        <v>121</v>
      </c>
      <c r="I5" s="236" t="s">
        <v>122</v>
      </c>
    </row>
    <row r="6" spans="1:9" s="64" customFormat="1" ht="12.75" customHeight="1">
      <c r="A6" s="36" t="s">
        <v>130</v>
      </c>
      <c r="B6" s="260">
        <f aca="true" t="shared" si="0" ref="B6:I6">SUM(B7:B26)</f>
        <v>996367.78</v>
      </c>
      <c r="C6" s="260">
        <f t="shared" si="0"/>
        <v>407731.4999999999</v>
      </c>
      <c r="D6" s="260">
        <f t="shared" si="0"/>
        <v>116982.46</v>
      </c>
      <c r="E6" s="260">
        <f t="shared" si="0"/>
        <v>14482.210000000003</v>
      </c>
      <c r="F6" s="260">
        <f t="shared" si="0"/>
        <v>60133.229999999996</v>
      </c>
      <c r="G6" s="260">
        <f t="shared" si="0"/>
        <v>122457.01000000002</v>
      </c>
      <c r="H6" s="260">
        <f t="shared" si="0"/>
        <v>5345.1</v>
      </c>
      <c r="I6" s="260">
        <f t="shared" si="0"/>
        <v>269236.27</v>
      </c>
    </row>
    <row r="7" spans="1:9" s="64" customFormat="1" ht="12.75" customHeight="1">
      <c r="A7" s="145" t="s">
        <v>103</v>
      </c>
      <c r="B7" s="52">
        <f aca="true" t="shared" si="1" ref="B7:B24">SUM(C7:I7)</f>
        <v>73487.69</v>
      </c>
      <c r="C7" s="356">
        <v>33325.65</v>
      </c>
      <c r="D7" s="356">
        <v>9023.57</v>
      </c>
      <c r="E7" s="356">
        <v>951.48</v>
      </c>
      <c r="F7" s="356">
        <v>520.9</v>
      </c>
      <c r="G7" s="356">
        <v>15345.29</v>
      </c>
      <c r="H7" s="356">
        <v>1.1</v>
      </c>
      <c r="I7" s="356">
        <v>14319.7</v>
      </c>
    </row>
    <row r="8" spans="1:9" ht="12.75" customHeight="1">
      <c r="A8" s="38" t="s">
        <v>131</v>
      </c>
      <c r="B8" s="52">
        <f t="shared" si="1"/>
        <v>115007.49</v>
      </c>
      <c r="C8" s="356">
        <v>19206.02</v>
      </c>
      <c r="D8" s="356">
        <v>3308.63</v>
      </c>
      <c r="E8" s="356">
        <v>174.03</v>
      </c>
      <c r="F8" s="356">
        <v>5432.75</v>
      </c>
      <c r="G8" s="356">
        <v>6075.51</v>
      </c>
      <c r="H8" s="356">
        <v>0.2</v>
      </c>
      <c r="I8" s="356">
        <v>80810.35</v>
      </c>
    </row>
    <row r="9" spans="1:9" ht="12.75" customHeight="1">
      <c r="A9" s="38" t="s">
        <v>132</v>
      </c>
      <c r="B9" s="52">
        <f t="shared" si="1"/>
        <v>56927.810000000005</v>
      </c>
      <c r="C9" s="356">
        <v>37703.16</v>
      </c>
      <c r="D9" s="356">
        <v>7715.65</v>
      </c>
      <c r="E9" s="356">
        <v>1005.22</v>
      </c>
      <c r="F9" s="356">
        <v>812.9</v>
      </c>
      <c r="G9" s="356">
        <v>8725.42</v>
      </c>
      <c r="H9" s="356">
        <v>612.21</v>
      </c>
      <c r="I9" s="356">
        <v>353.25</v>
      </c>
    </row>
    <row r="10" spans="1:9" ht="12.75" customHeight="1">
      <c r="A10" s="38" t="s">
        <v>133</v>
      </c>
      <c r="B10" s="52">
        <f t="shared" si="1"/>
        <v>139807.03999999998</v>
      </c>
      <c r="C10" s="356">
        <v>42999.39</v>
      </c>
      <c r="D10" s="356">
        <v>11777.34</v>
      </c>
      <c r="E10" s="356">
        <v>472.13</v>
      </c>
      <c r="F10" s="356">
        <v>2680.61</v>
      </c>
      <c r="G10" s="356">
        <v>8692.29</v>
      </c>
      <c r="H10" s="356">
        <v>101.75</v>
      </c>
      <c r="I10" s="356">
        <v>73083.53</v>
      </c>
    </row>
    <row r="11" spans="1:9" ht="12.75" customHeight="1">
      <c r="A11" s="38" t="s">
        <v>134</v>
      </c>
      <c r="B11" s="52">
        <f t="shared" si="1"/>
        <v>22698.170000000006</v>
      </c>
      <c r="C11" s="356">
        <v>10878.47</v>
      </c>
      <c r="D11" s="356">
        <v>4743.28</v>
      </c>
      <c r="E11" s="356">
        <v>1086.4</v>
      </c>
      <c r="F11" s="356">
        <v>4.45</v>
      </c>
      <c r="G11" s="356">
        <v>3997.47</v>
      </c>
      <c r="H11" s="356">
        <v>1912.79</v>
      </c>
      <c r="I11" s="356">
        <v>75.31</v>
      </c>
    </row>
    <row r="12" spans="1:9" ht="12.75" customHeight="1">
      <c r="A12" s="38" t="s">
        <v>135</v>
      </c>
      <c r="B12" s="52">
        <f t="shared" si="1"/>
        <v>44062.74</v>
      </c>
      <c r="C12" s="356">
        <v>23559.4</v>
      </c>
      <c r="D12" s="356">
        <v>6067.84</v>
      </c>
      <c r="E12" s="356">
        <v>1132.99</v>
      </c>
      <c r="F12" s="356">
        <v>1240.1</v>
      </c>
      <c r="G12" s="356">
        <v>5239.1</v>
      </c>
      <c r="H12" s="356">
        <v>67.2</v>
      </c>
      <c r="I12" s="356">
        <v>6756.11</v>
      </c>
    </row>
    <row r="13" spans="1:9" ht="12.75" customHeight="1">
      <c r="A13" s="38" t="s">
        <v>136</v>
      </c>
      <c r="B13" s="52">
        <f t="shared" si="1"/>
        <v>59924.64</v>
      </c>
      <c r="C13" s="356">
        <v>23734.63</v>
      </c>
      <c r="D13" s="356">
        <v>15067.76</v>
      </c>
      <c r="E13" s="356">
        <v>1876.6</v>
      </c>
      <c r="F13" s="356">
        <v>528.4</v>
      </c>
      <c r="G13" s="356">
        <v>7815.58</v>
      </c>
      <c r="H13" s="356">
        <v>163.6</v>
      </c>
      <c r="I13" s="356">
        <v>10738.07</v>
      </c>
    </row>
    <row r="14" spans="1:9" ht="12.75" customHeight="1">
      <c r="A14" s="38" t="s">
        <v>104</v>
      </c>
      <c r="B14" s="52">
        <f t="shared" si="1"/>
        <v>45617.740000000005</v>
      </c>
      <c r="C14" s="356">
        <v>28271.68</v>
      </c>
      <c r="D14" s="356">
        <v>8721.32</v>
      </c>
      <c r="E14" s="356">
        <v>1014.05</v>
      </c>
      <c r="F14" s="356">
        <v>943.25</v>
      </c>
      <c r="G14" s="356">
        <v>6008.94</v>
      </c>
      <c r="H14" s="356">
        <v>6</v>
      </c>
      <c r="I14" s="356">
        <v>652.5</v>
      </c>
    </row>
    <row r="15" spans="1:9" ht="12.75" customHeight="1">
      <c r="A15" s="38" t="s">
        <v>137</v>
      </c>
      <c r="B15" s="52">
        <f t="shared" si="1"/>
        <v>50708.3</v>
      </c>
      <c r="C15" s="356">
        <v>23128.77</v>
      </c>
      <c r="D15" s="356">
        <v>5020.77</v>
      </c>
      <c r="E15" s="356">
        <v>1401.97</v>
      </c>
      <c r="F15" s="356">
        <v>5847.18</v>
      </c>
      <c r="G15" s="356">
        <v>8447.41</v>
      </c>
      <c r="H15" s="356">
        <v>19.6</v>
      </c>
      <c r="I15" s="356">
        <v>6842.6</v>
      </c>
    </row>
    <row r="16" spans="1:9" s="44" customFormat="1" ht="12.75" customHeight="1">
      <c r="A16" s="38" t="s">
        <v>138</v>
      </c>
      <c r="B16" s="52">
        <f t="shared" si="1"/>
        <v>44346</v>
      </c>
      <c r="C16" s="356">
        <v>22021.06</v>
      </c>
      <c r="D16" s="356">
        <v>2127.66</v>
      </c>
      <c r="E16" s="356">
        <v>110.47</v>
      </c>
      <c r="F16" s="356">
        <v>7193.59</v>
      </c>
      <c r="G16" s="356">
        <v>3537.24</v>
      </c>
      <c r="H16" s="356">
        <v>0.2</v>
      </c>
      <c r="I16" s="356">
        <v>9355.78</v>
      </c>
    </row>
    <row r="17" spans="1:9" ht="12.75" customHeight="1">
      <c r="A17" s="38" t="s">
        <v>139</v>
      </c>
      <c r="B17" s="52">
        <f t="shared" si="1"/>
        <v>16609.35</v>
      </c>
      <c r="C17" s="356">
        <v>9385.16</v>
      </c>
      <c r="D17" s="356">
        <v>2074.02</v>
      </c>
      <c r="E17" s="356">
        <v>958.9</v>
      </c>
      <c r="F17" s="356">
        <v>64.5</v>
      </c>
      <c r="G17" s="356">
        <v>3482.44</v>
      </c>
      <c r="H17" s="356">
        <v>631.23</v>
      </c>
      <c r="I17" s="356">
        <v>13.1</v>
      </c>
    </row>
    <row r="18" spans="1:9" ht="12.75" customHeight="1">
      <c r="A18" s="38" t="s">
        <v>140</v>
      </c>
      <c r="B18" s="52">
        <f t="shared" si="1"/>
        <v>9966.470000000001</v>
      </c>
      <c r="C18" s="356">
        <v>921.35</v>
      </c>
      <c r="D18" s="356">
        <v>914.69</v>
      </c>
      <c r="E18" s="356">
        <v>377.61</v>
      </c>
      <c r="F18" s="356" t="s">
        <v>85</v>
      </c>
      <c r="G18" s="356">
        <v>889.83</v>
      </c>
      <c r="H18" s="356">
        <v>1208.68</v>
      </c>
      <c r="I18" s="356">
        <v>5654.31</v>
      </c>
    </row>
    <row r="19" spans="1:9" ht="12.75" customHeight="1">
      <c r="A19" s="38" t="s">
        <v>141</v>
      </c>
      <c r="B19" s="52">
        <f t="shared" si="1"/>
        <v>51844.009999999995</v>
      </c>
      <c r="C19" s="356">
        <v>22126.28</v>
      </c>
      <c r="D19" s="356">
        <v>3700.21</v>
      </c>
      <c r="E19" s="356">
        <v>418.97</v>
      </c>
      <c r="F19" s="356">
        <v>11968.07</v>
      </c>
      <c r="G19" s="356">
        <v>11284.46</v>
      </c>
      <c r="H19" s="356" t="s">
        <v>85</v>
      </c>
      <c r="I19" s="356">
        <v>2346.02</v>
      </c>
    </row>
    <row r="20" spans="1:9" s="44" customFormat="1" ht="12.75" customHeight="1">
      <c r="A20" s="38" t="s">
        <v>142</v>
      </c>
      <c r="B20" s="52">
        <f t="shared" si="1"/>
        <v>53804.19</v>
      </c>
      <c r="C20" s="356">
        <v>22428.17</v>
      </c>
      <c r="D20" s="356">
        <v>2693.62</v>
      </c>
      <c r="E20" s="356">
        <v>86.12</v>
      </c>
      <c r="F20" s="356">
        <v>19192.68</v>
      </c>
      <c r="G20" s="356">
        <v>6440.05</v>
      </c>
      <c r="H20" s="356" t="s">
        <v>85</v>
      </c>
      <c r="I20" s="356">
        <v>2963.55</v>
      </c>
    </row>
    <row r="21" spans="1:9" ht="12.75" customHeight="1">
      <c r="A21" s="38" t="s">
        <v>143</v>
      </c>
      <c r="B21" s="52">
        <f t="shared" si="1"/>
        <v>102884.06000000001</v>
      </c>
      <c r="C21" s="356">
        <v>53748.04</v>
      </c>
      <c r="D21" s="356">
        <v>27744</v>
      </c>
      <c r="E21" s="356">
        <v>1798.21</v>
      </c>
      <c r="F21" s="356">
        <v>98.2</v>
      </c>
      <c r="G21" s="356">
        <v>14972.33</v>
      </c>
      <c r="H21" s="356">
        <v>619.69</v>
      </c>
      <c r="I21" s="356">
        <v>3903.59</v>
      </c>
    </row>
    <row r="22" spans="1:9" ht="12.75" customHeight="1">
      <c r="A22" s="145" t="s">
        <v>105</v>
      </c>
      <c r="B22" s="52">
        <f t="shared" si="1"/>
        <v>13790.660000000002</v>
      </c>
      <c r="C22" s="356">
        <v>6993.39</v>
      </c>
      <c r="D22" s="356">
        <v>1908.4</v>
      </c>
      <c r="E22" s="356">
        <v>449.7</v>
      </c>
      <c r="F22" s="356">
        <v>27</v>
      </c>
      <c r="G22" s="356">
        <v>4382.07</v>
      </c>
      <c r="H22" s="356" t="s">
        <v>85</v>
      </c>
      <c r="I22" s="356">
        <v>30.1</v>
      </c>
    </row>
    <row r="23" spans="1:9" ht="12.75" customHeight="1">
      <c r="A23" s="38" t="s">
        <v>144</v>
      </c>
      <c r="B23" s="52">
        <f t="shared" si="1"/>
        <v>90085.42</v>
      </c>
      <c r="C23" s="356">
        <v>24100.89</v>
      </c>
      <c r="D23" s="356">
        <v>3964.29</v>
      </c>
      <c r="E23" s="356">
        <v>1164.16</v>
      </c>
      <c r="F23" s="356">
        <v>3556.05</v>
      </c>
      <c r="G23" s="356">
        <v>6770.21</v>
      </c>
      <c r="H23" s="356">
        <v>0.85</v>
      </c>
      <c r="I23" s="356">
        <v>50528.97</v>
      </c>
    </row>
    <row r="24" spans="1:9" ht="12.75" customHeight="1">
      <c r="A24" s="38" t="s">
        <v>145</v>
      </c>
      <c r="B24" s="52">
        <f t="shared" si="1"/>
        <v>43.27</v>
      </c>
      <c r="C24" s="356">
        <v>22.3</v>
      </c>
      <c r="D24" s="356">
        <v>5.4</v>
      </c>
      <c r="E24" s="356">
        <v>1.2</v>
      </c>
      <c r="F24" s="356" t="s">
        <v>85</v>
      </c>
      <c r="G24" s="356">
        <v>13.97</v>
      </c>
      <c r="H24" s="356" t="s">
        <v>85</v>
      </c>
      <c r="I24" s="356">
        <v>0.4</v>
      </c>
    </row>
    <row r="25" spans="1:9" ht="12.75" customHeight="1">
      <c r="A25" s="38" t="s">
        <v>146</v>
      </c>
      <c r="B25" s="52">
        <f>SUM(C25:I25)</f>
        <v>12.2</v>
      </c>
      <c r="C25" s="356">
        <v>10.1</v>
      </c>
      <c r="D25" s="356">
        <v>0.1</v>
      </c>
      <c r="E25" s="356">
        <v>0.2</v>
      </c>
      <c r="F25" s="356">
        <v>0.5</v>
      </c>
      <c r="G25" s="356">
        <v>0.4</v>
      </c>
      <c r="H25" s="356" t="s">
        <v>85</v>
      </c>
      <c r="I25" s="356">
        <v>0.9</v>
      </c>
    </row>
    <row r="26" spans="1:9" ht="12.75" customHeight="1">
      <c r="A26" s="41" t="s">
        <v>147</v>
      </c>
      <c r="B26" s="267">
        <f>SUM(C26:I26)</f>
        <v>4740.53</v>
      </c>
      <c r="C26" s="358">
        <v>3167.59</v>
      </c>
      <c r="D26" s="358">
        <v>403.91</v>
      </c>
      <c r="E26" s="358">
        <v>1.8</v>
      </c>
      <c r="F26" s="358">
        <v>22.1</v>
      </c>
      <c r="G26" s="358">
        <v>337</v>
      </c>
      <c r="H26" s="358" t="s">
        <v>85</v>
      </c>
      <c r="I26" s="358">
        <v>808.13</v>
      </c>
    </row>
    <row r="27" spans="2:9" ht="12.75" customHeight="1">
      <c r="B27" s="65"/>
      <c r="C27" s="65"/>
      <c r="D27" s="65"/>
      <c r="E27" s="65"/>
      <c r="F27" s="65"/>
      <c r="G27" s="65"/>
      <c r="H27" s="65"/>
      <c r="I27" s="65"/>
    </row>
    <row r="28" spans="3:9" ht="12.75">
      <c r="C28" s="55"/>
      <c r="D28" s="66"/>
      <c r="E28" s="66"/>
      <c r="F28" s="66"/>
      <c r="G28" s="66"/>
      <c r="H28" s="67"/>
      <c r="I28" s="66"/>
    </row>
    <row r="29" spans="3:9" ht="12.75">
      <c r="C29" s="66"/>
      <c r="D29" s="66"/>
      <c r="E29" s="66"/>
      <c r="F29" s="66"/>
      <c r="G29" s="66"/>
      <c r="H29" s="66"/>
      <c r="I29" s="66"/>
    </row>
    <row r="30" spans="3:9" ht="12.75">
      <c r="C30" s="66"/>
      <c r="D30" s="66"/>
      <c r="E30" s="66"/>
      <c r="F30" s="66"/>
      <c r="G30" s="66"/>
      <c r="H30" s="66"/>
      <c r="I30" s="66"/>
    </row>
    <row r="31" spans="3:9" ht="12.75">
      <c r="C31" s="66"/>
      <c r="D31" s="66"/>
      <c r="E31" s="66"/>
      <c r="F31" s="66"/>
      <c r="G31" s="66"/>
      <c r="H31" s="66"/>
      <c r="I31" s="66"/>
    </row>
    <row r="32" spans="3:9" ht="12.75">
      <c r="C32" s="66"/>
      <c r="D32" s="66"/>
      <c r="E32" s="66"/>
      <c r="F32" s="66"/>
      <c r="G32" s="66"/>
      <c r="H32" s="66"/>
      <c r="I32" s="66"/>
    </row>
    <row r="33" spans="3:9" ht="12.75">
      <c r="C33" s="66"/>
      <c r="D33" s="66"/>
      <c r="E33" s="66"/>
      <c r="F33" s="66"/>
      <c r="G33" s="66"/>
      <c r="H33" s="66"/>
      <c r="I33" s="66"/>
    </row>
    <row r="34" spans="3:9" ht="12.75">
      <c r="C34" s="66"/>
      <c r="D34" s="66"/>
      <c r="E34" s="66"/>
      <c r="F34" s="66"/>
      <c r="G34" s="66"/>
      <c r="H34" s="66"/>
      <c r="I34" s="66"/>
    </row>
    <row r="35" spans="3:9" ht="12.75">
      <c r="C35" s="66"/>
      <c r="D35" s="66"/>
      <c r="E35" s="66"/>
      <c r="F35" s="66"/>
      <c r="G35" s="66"/>
      <c r="H35" s="67"/>
      <c r="I35" s="66"/>
    </row>
    <row r="36" spans="3:9" ht="12.75">
      <c r="C36" s="66"/>
      <c r="D36" s="66"/>
      <c r="E36" s="66"/>
      <c r="F36" s="66"/>
      <c r="G36" s="66"/>
      <c r="H36" s="66"/>
      <c r="I36" s="66"/>
    </row>
    <row r="37" spans="3:9" ht="12.75">
      <c r="C37" s="66"/>
      <c r="D37" s="66"/>
      <c r="E37" s="66"/>
      <c r="F37" s="66"/>
      <c r="G37" s="66"/>
      <c r="H37" s="66"/>
      <c r="I37" s="66"/>
    </row>
    <row r="38" spans="3:9" ht="12.75">
      <c r="C38" s="66"/>
      <c r="D38" s="66"/>
      <c r="E38" s="66"/>
      <c r="F38" s="66"/>
      <c r="G38" s="66"/>
      <c r="H38" s="67"/>
      <c r="I38" s="66"/>
    </row>
    <row r="39" spans="3:9" ht="12.75">
      <c r="C39" s="66"/>
      <c r="D39" s="66"/>
      <c r="E39" s="66"/>
      <c r="F39" s="66"/>
      <c r="G39" s="66"/>
      <c r="H39" s="67"/>
      <c r="I39" s="66"/>
    </row>
    <row r="40" spans="3:9" ht="12.75">
      <c r="C40" s="66"/>
      <c r="D40" s="66"/>
      <c r="E40" s="66"/>
      <c r="F40" s="66"/>
      <c r="G40" s="66"/>
      <c r="H40" s="66"/>
      <c r="I40" s="66"/>
    </row>
    <row r="41" spans="3:9" ht="12.75">
      <c r="C41" s="66"/>
      <c r="D41" s="66"/>
      <c r="E41" s="66"/>
      <c r="F41" s="66"/>
      <c r="G41" s="66"/>
      <c r="H41" s="67"/>
      <c r="I41" s="66"/>
    </row>
    <row r="42" spans="3:9" ht="12.75">
      <c r="C42" s="66"/>
      <c r="D42" s="66"/>
      <c r="E42" s="66"/>
      <c r="F42" s="67"/>
      <c r="G42" s="66"/>
      <c r="H42" s="67"/>
      <c r="I42" s="67"/>
    </row>
    <row r="43" spans="3:9" ht="12.75">
      <c r="C43" s="66"/>
      <c r="D43" s="66"/>
      <c r="E43" s="67"/>
      <c r="F43" s="67"/>
      <c r="G43" s="67"/>
      <c r="H43" s="67"/>
      <c r="I43" s="66"/>
    </row>
    <row r="44" spans="3:9" ht="12.75">
      <c r="C44" s="66"/>
      <c r="D44" s="66"/>
      <c r="E44" s="66"/>
      <c r="F44" s="66"/>
      <c r="G44" s="66"/>
      <c r="H44" s="67"/>
      <c r="I44" s="66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fitToHeight="0" fitToWidth="1"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2.125" style="159" customWidth="1"/>
    <col min="2" max="2" width="11.375" style="159" customWidth="1"/>
    <col min="3" max="3" width="10.875" style="159" customWidth="1"/>
    <col min="4" max="4" width="9.00390625" style="159" customWidth="1"/>
    <col min="5" max="5" width="10.00390625" style="159" customWidth="1"/>
    <col min="6" max="6" width="9.25390625" style="159" customWidth="1"/>
    <col min="7" max="7" width="9.00390625" style="159" customWidth="1"/>
    <col min="8" max="8" width="10.00390625" style="159" customWidth="1"/>
    <col min="9" max="9" width="10.25390625" style="159" customWidth="1"/>
    <col min="10" max="10" width="9.375" style="159" customWidth="1"/>
    <col min="11" max="12" width="11.375" style="159" customWidth="1"/>
    <col min="13" max="13" width="9.25390625" style="159" customWidth="1"/>
    <col min="14" max="16384" width="9.125" style="159" customWidth="1"/>
  </cols>
  <sheetData>
    <row r="1" spans="1:13" ht="30" customHeight="1">
      <c r="A1" s="427" t="s">
        <v>126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 t="s">
        <v>69</v>
      </c>
    </row>
    <row r="3" spans="1:13" ht="16.5" customHeight="1">
      <c r="A3" s="415"/>
      <c r="B3" s="416" t="s">
        <v>107</v>
      </c>
      <c r="C3" s="416"/>
      <c r="D3" s="416"/>
      <c r="E3" s="416" t="s">
        <v>111</v>
      </c>
      <c r="F3" s="416"/>
      <c r="G3" s="417"/>
      <c r="H3" s="417"/>
      <c r="I3" s="417"/>
      <c r="J3" s="417"/>
      <c r="K3" s="417"/>
      <c r="L3" s="417"/>
      <c r="M3" s="418"/>
    </row>
    <row r="4" spans="1:13" ht="23.25" customHeight="1">
      <c r="A4" s="415"/>
      <c r="B4" s="416"/>
      <c r="C4" s="416"/>
      <c r="D4" s="416"/>
      <c r="E4" s="416" t="s">
        <v>109</v>
      </c>
      <c r="F4" s="416"/>
      <c r="G4" s="416"/>
      <c r="H4" s="416" t="s">
        <v>110</v>
      </c>
      <c r="I4" s="416"/>
      <c r="J4" s="416"/>
      <c r="K4" s="416" t="s">
        <v>112</v>
      </c>
      <c r="L4" s="416"/>
      <c r="M4" s="419"/>
    </row>
    <row r="5" spans="1:13" ht="45" customHeight="1">
      <c r="A5" s="415"/>
      <c r="B5" s="253" t="s">
        <v>209</v>
      </c>
      <c r="C5" s="253" t="s">
        <v>108</v>
      </c>
      <c r="D5" s="253" t="s">
        <v>210</v>
      </c>
      <c r="E5" s="253" t="s">
        <v>209</v>
      </c>
      <c r="F5" s="253" t="s">
        <v>108</v>
      </c>
      <c r="G5" s="253" t="s">
        <v>210</v>
      </c>
      <c r="H5" s="253" t="s">
        <v>209</v>
      </c>
      <c r="I5" s="253" t="s">
        <v>108</v>
      </c>
      <c r="J5" s="253" t="s">
        <v>210</v>
      </c>
      <c r="K5" s="253" t="s">
        <v>209</v>
      </c>
      <c r="L5" s="253" t="s">
        <v>108</v>
      </c>
      <c r="M5" s="254" t="s">
        <v>210</v>
      </c>
    </row>
    <row r="6" spans="1:23" ht="12.75">
      <c r="A6" s="36" t="s">
        <v>130</v>
      </c>
      <c r="B6" s="37">
        <f>E6+H6+K6</f>
        <v>5707035</v>
      </c>
      <c r="C6" s="37">
        <f>F6+I6+L6</f>
        <v>5553564.6</v>
      </c>
      <c r="D6" s="37">
        <f>B6/C6%</f>
        <v>102.76345754580761</v>
      </c>
      <c r="E6" s="37">
        <f>SUM(E7:E25)</f>
        <v>503111.8</v>
      </c>
      <c r="F6" s="37">
        <f>SUM(F7:F25)</f>
        <v>441704.89999999997</v>
      </c>
      <c r="G6" s="37">
        <f>E6/F6%</f>
        <v>113.90224559428704</v>
      </c>
      <c r="H6" s="37">
        <f>SUM(H7:H25)</f>
        <v>1250060.6</v>
      </c>
      <c r="I6" s="37">
        <f>SUM(I7:I25)</f>
        <v>1197134.7000000002</v>
      </c>
      <c r="J6" s="37">
        <f>H6/I6%</f>
        <v>104.42104802408618</v>
      </c>
      <c r="K6" s="37">
        <f>SUM(K7:K25)</f>
        <v>3953862.6</v>
      </c>
      <c r="L6" s="37">
        <f>SUM(L7:L25)</f>
        <v>3914724.9999999995</v>
      </c>
      <c r="M6" s="37">
        <f>K6/L6%</f>
        <v>100.99975349481767</v>
      </c>
      <c r="N6" s="37"/>
      <c r="O6" s="231"/>
      <c r="P6" s="231"/>
      <c r="Q6" s="231"/>
      <c r="R6" s="231"/>
      <c r="S6" s="231"/>
      <c r="T6" s="231"/>
      <c r="U6" s="231"/>
      <c r="V6" s="231"/>
      <c r="W6" s="231"/>
    </row>
    <row r="7" spans="1:23" ht="12.75">
      <c r="A7" s="145" t="s">
        <v>103</v>
      </c>
      <c r="B7" s="37">
        <f>E7+H7+K7</f>
        <v>521469.4</v>
      </c>
      <c r="C7" s="37">
        <f aca="true" t="shared" si="0" ref="C7:C25">F7+I7+L7</f>
        <v>503467.1</v>
      </c>
      <c r="D7" s="37">
        <f aca="true" t="shared" si="1" ref="D7:D25">B7/C7%</f>
        <v>103.57566561946155</v>
      </c>
      <c r="E7" s="343">
        <v>5769.3</v>
      </c>
      <c r="F7" s="343">
        <v>3596.1</v>
      </c>
      <c r="G7" s="37">
        <f aca="true" t="shared" si="2" ref="G7:G25">E7/F7%</f>
        <v>160.4321348127138</v>
      </c>
      <c r="H7" s="343">
        <v>213577.1</v>
      </c>
      <c r="I7" s="343">
        <v>201896</v>
      </c>
      <c r="J7" s="37">
        <f aca="true" t="shared" si="3" ref="J7:J25">H7/I7%</f>
        <v>105.78570154931252</v>
      </c>
      <c r="K7" s="343">
        <v>302123</v>
      </c>
      <c r="L7" s="343">
        <v>297975</v>
      </c>
      <c r="M7" s="37">
        <f aca="true" t="shared" si="4" ref="M7:M25">K7/L7%</f>
        <v>101.39206309254132</v>
      </c>
      <c r="N7" s="37"/>
      <c r="O7" s="231"/>
      <c r="P7" s="231"/>
      <c r="Q7" s="231"/>
      <c r="R7" s="231"/>
      <c r="S7" s="231"/>
      <c r="T7" s="231"/>
      <c r="U7" s="231"/>
      <c r="V7" s="231"/>
      <c r="W7" s="231"/>
    </row>
    <row r="8" spans="1:23" ht="12.75">
      <c r="A8" s="38" t="s">
        <v>131</v>
      </c>
      <c r="B8" s="37">
        <f>E8+H8+K8</f>
        <v>352130.89999999997</v>
      </c>
      <c r="C8" s="37">
        <f t="shared" si="0"/>
        <v>354376.1</v>
      </c>
      <c r="D8" s="37">
        <f t="shared" si="1"/>
        <v>99.36643582905279</v>
      </c>
      <c r="E8" s="343">
        <v>62372.9</v>
      </c>
      <c r="F8" s="343">
        <v>66926.8</v>
      </c>
      <c r="G8" s="37">
        <f t="shared" si="2"/>
        <v>93.19570037712845</v>
      </c>
      <c r="H8" s="343">
        <v>21192.9</v>
      </c>
      <c r="I8" s="343">
        <v>20567.1</v>
      </c>
      <c r="J8" s="37">
        <f t="shared" si="3"/>
        <v>103.04272357308518</v>
      </c>
      <c r="K8" s="343">
        <v>268565.1</v>
      </c>
      <c r="L8" s="343">
        <v>266882.2</v>
      </c>
      <c r="M8" s="37">
        <f t="shared" si="4"/>
        <v>100.63057783546448</v>
      </c>
      <c r="N8" s="37"/>
      <c r="O8" s="231"/>
      <c r="P8" s="231"/>
      <c r="Q8" s="231"/>
      <c r="R8" s="231"/>
      <c r="S8" s="231"/>
      <c r="T8" s="231"/>
      <c r="U8" s="231"/>
      <c r="V8" s="231"/>
      <c r="W8" s="231"/>
    </row>
    <row r="9" spans="1:23" ht="12.75">
      <c r="A9" s="38" t="s">
        <v>132</v>
      </c>
      <c r="B9" s="37">
        <f>E9+H9+K9</f>
        <v>333961.1</v>
      </c>
      <c r="C9" s="37">
        <f t="shared" si="0"/>
        <v>323608.2</v>
      </c>
      <c r="D9" s="37">
        <f t="shared" si="1"/>
        <v>103.1992081782847</v>
      </c>
      <c r="E9" s="343">
        <v>14281.4</v>
      </c>
      <c r="F9" s="343">
        <v>13062.9</v>
      </c>
      <c r="G9" s="37">
        <f t="shared" si="2"/>
        <v>109.32794402468059</v>
      </c>
      <c r="H9" s="343">
        <v>68365.4</v>
      </c>
      <c r="I9" s="343">
        <v>60944.9</v>
      </c>
      <c r="J9" s="37">
        <f t="shared" si="3"/>
        <v>112.17575219583588</v>
      </c>
      <c r="K9" s="343">
        <v>251314.3</v>
      </c>
      <c r="L9" s="343">
        <v>249600.4</v>
      </c>
      <c r="M9" s="37">
        <f t="shared" si="4"/>
        <v>100.6866575534334</v>
      </c>
      <c r="N9" s="37"/>
      <c r="O9" s="231"/>
      <c r="P9" s="231"/>
      <c r="Q9" s="231"/>
      <c r="R9" s="231"/>
      <c r="S9" s="231"/>
      <c r="T9" s="231"/>
      <c r="U9" s="231"/>
      <c r="V9" s="231"/>
      <c r="W9" s="231"/>
    </row>
    <row r="10" spans="1:23" ht="12.75">
      <c r="A10" s="38" t="s">
        <v>133</v>
      </c>
      <c r="B10" s="37">
        <f aca="true" t="shared" si="5" ref="B10:B22">E10+H10+K10</f>
        <v>498450.4</v>
      </c>
      <c r="C10" s="37">
        <f t="shared" si="0"/>
        <v>480106.8</v>
      </c>
      <c r="D10" s="37">
        <f t="shared" si="1"/>
        <v>103.82073322019184</v>
      </c>
      <c r="E10" s="343">
        <v>30629.3</v>
      </c>
      <c r="F10" s="343">
        <v>31502.3</v>
      </c>
      <c r="G10" s="37">
        <f t="shared" si="2"/>
        <v>97.2287737720738</v>
      </c>
      <c r="H10" s="343">
        <v>123905.6</v>
      </c>
      <c r="I10" s="343">
        <v>117073</v>
      </c>
      <c r="J10" s="37">
        <f t="shared" si="3"/>
        <v>105.8361876777737</v>
      </c>
      <c r="K10" s="343">
        <v>343915.5</v>
      </c>
      <c r="L10" s="343">
        <v>331531.5</v>
      </c>
      <c r="M10" s="37">
        <f t="shared" si="4"/>
        <v>103.73539165961606</v>
      </c>
      <c r="N10" s="37"/>
      <c r="O10" s="231"/>
      <c r="P10" s="231"/>
      <c r="Q10" s="231"/>
      <c r="R10" s="231"/>
      <c r="S10" s="231"/>
      <c r="T10" s="231"/>
      <c r="U10" s="231"/>
      <c r="V10" s="231"/>
      <c r="W10" s="231"/>
    </row>
    <row r="11" spans="1:23" ht="12.75">
      <c r="A11" s="38" t="s">
        <v>134</v>
      </c>
      <c r="B11" s="37">
        <f t="shared" si="5"/>
        <v>62746.899999999994</v>
      </c>
      <c r="C11" s="37">
        <f t="shared" si="0"/>
        <v>60445.1</v>
      </c>
      <c r="D11" s="37">
        <f t="shared" si="1"/>
        <v>103.80808369909222</v>
      </c>
      <c r="E11" s="343">
        <v>2510</v>
      </c>
      <c r="F11" s="343">
        <v>2553.8</v>
      </c>
      <c r="G11" s="37">
        <f t="shared" si="2"/>
        <v>98.28490876341138</v>
      </c>
      <c r="H11" s="343">
        <v>11680.7</v>
      </c>
      <c r="I11" s="343">
        <v>11373.8</v>
      </c>
      <c r="J11" s="37">
        <f t="shared" si="3"/>
        <v>102.69830663454607</v>
      </c>
      <c r="K11" s="343">
        <v>48556.2</v>
      </c>
      <c r="L11" s="343">
        <v>46517.5</v>
      </c>
      <c r="M11" s="37">
        <f t="shared" si="4"/>
        <v>104.3826516902241</v>
      </c>
      <c r="N11" s="37"/>
      <c r="O11" s="231"/>
      <c r="P11" s="231"/>
      <c r="Q11" s="231"/>
      <c r="R11" s="231"/>
      <c r="S11" s="231"/>
      <c r="T11" s="231"/>
      <c r="U11" s="231"/>
      <c r="V11" s="231"/>
      <c r="W11" s="231"/>
    </row>
    <row r="12" spans="1:23" ht="12.75">
      <c r="A12" s="38" t="s">
        <v>135</v>
      </c>
      <c r="B12" s="37">
        <f t="shared" si="5"/>
        <v>219274.6</v>
      </c>
      <c r="C12" s="37">
        <f t="shared" si="0"/>
        <v>217427.3</v>
      </c>
      <c r="D12" s="37">
        <f t="shared" si="1"/>
        <v>100.84961732036412</v>
      </c>
      <c r="E12" s="343">
        <v>11613.5</v>
      </c>
      <c r="F12" s="343">
        <v>10935.9</v>
      </c>
      <c r="G12" s="37">
        <f t="shared" si="2"/>
        <v>106.19610640185078</v>
      </c>
      <c r="H12" s="343">
        <v>56616.6</v>
      </c>
      <c r="I12" s="343">
        <v>55975.3</v>
      </c>
      <c r="J12" s="37">
        <f t="shared" si="3"/>
        <v>101.14568389986296</v>
      </c>
      <c r="K12" s="343">
        <v>151044.5</v>
      </c>
      <c r="L12" s="343">
        <v>150516.1</v>
      </c>
      <c r="M12" s="37">
        <f t="shared" si="4"/>
        <v>100.35105879038854</v>
      </c>
      <c r="N12" s="37"/>
      <c r="O12" s="231"/>
      <c r="P12" s="231"/>
      <c r="Q12" s="231"/>
      <c r="R12" s="231"/>
      <c r="S12" s="231"/>
      <c r="T12" s="231"/>
      <c r="U12" s="231"/>
      <c r="V12" s="231"/>
      <c r="W12" s="231"/>
    </row>
    <row r="13" spans="1:23" ht="12.75">
      <c r="A13" s="38" t="s">
        <v>136</v>
      </c>
      <c r="B13" s="37">
        <f t="shared" si="5"/>
        <v>294415.4</v>
      </c>
      <c r="C13" s="37">
        <f t="shared" si="0"/>
        <v>290243.6</v>
      </c>
      <c r="D13" s="37">
        <f t="shared" si="1"/>
        <v>101.43734435487985</v>
      </c>
      <c r="E13" s="343">
        <v>3782.4</v>
      </c>
      <c r="F13" s="343">
        <v>4846</v>
      </c>
      <c r="G13" s="37">
        <f t="shared" si="2"/>
        <v>78.05200165084607</v>
      </c>
      <c r="H13" s="343">
        <v>64427.9</v>
      </c>
      <c r="I13" s="343">
        <v>63411.5</v>
      </c>
      <c r="J13" s="37">
        <f t="shared" si="3"/>
        <v>101.60286383384717</v>
      </c>
      <c r="K13" s="343">
        <v>226205.1</v>
      </c>
      <c r="L13" s="343">
        <v>221986.1</v>
      </c>
      <c r="M13" s="37">
        <f t="shared" si="4"/>
        <v>101.90056945006918</v>
      </c>
      <c r="N13" s="37"/>
      <c r="O13" s="231"/>
      <c r="P13" s="231"/>
      <c r="Q13" s="231"/>
      <c r="R13" s="231"/>
      <c r="S13" s="231"/>
      <c r="T13" s="231"/>
      <c r="U13" s="231"/>
      <c r="V13" s="231"/>
      <c r="W13" s="231"/>
    </row>
    <row r="14" spans="1:23" ht="12.75">
      <c r="A14" s="38" t="s">
        <v>104</v>
      </c>
      <c r="B14" s="37">
        <f t="shared" si="5"/>
        <v>293078.4</v>
      </c>
      <c r="C14" s="37">
        <f t="shared" si="0"/>
        <v>289539.2</v>
      </c>
      <c r="D14" s="37">
        <f t="shared" si="1"/>
        <v>101.22235607475602</v>
      </c>
      <c r="E14" s="343">
        <v>14416.4</v>
      </c>
      <c r="F14" s="343">
        <v>13102</v>
      </c>
      <c r="G14" s="37">
        <f t="shared" si="2"/>
        <v>110.03205617462982</v>
      </c>
      <c r="H14" s="343">
        <v>58536</v>
      </c>
      <c r="I14" s="343">
        <v>57966.5</v>
      </c>
      <c r="J14" s="37">
        <f t="shared" si="3"/>
        <v>100.98246400938474</v>
      </c>
      <c r="K14" s="343">
        <v>220126</v>
      </c>
      <c r="L14" s="343">
        <v>218470.7</v>
      </c>
      <c r="M14" s="37">
        <f t="shared" si="4"/>
        <v>100.75767597210975</v>
      </c>
      <c r="N14" s="37"/>
      <c r="O14" s="231"/>
      <c r="P14" s="231"/>
      <c r="Q14" s="231"/>
      <c r="R14" s="231"/>
      <c r="S14" s="231"/>
      <c r="T14" s="231"/>
      <c r="U14" s="231"/>
      <c r="V14" s="231"/>
      <c r="W14" s="231"/>
    </row>
    <row r="15" spans="1:23" ht="12.75">
      <c r="A15" s="38" t="s">
        <v>137</v>
      </c>
      <c r="B15" s="37">
        <f t="shared" si="5"/>
        <v>373839.3</v>
      </c>
      <c r="C15" s="37">
        <f t="shared" si="0"/>
        <v>367380.1</v>
      </c>
      <c r="D15" s="37">
        <f t="shared" si="1"/>
        <v>101.7581790630467</v>
      </c>
      <c r="E15" s="343">
        <v>4951.7</v>
      </c>
      <c r="F15" s="343">
        <v>7357.8</v>
      </c>
      <c r="G15" s="37">
        <f t="shared" si="2"/>
        <v>67.29864905270597</v>
      </c>
      <c r="H15" s="343">
        <v>171129.3</v>
      </c>
      <c r="I15" s="343">
        <v>163122.7</v>
      </c>
      <c r="J15" s="37">
        <f t="shared" si="3"/>
        <v>104.90832974196724</v>
      </c>
      <c r="K15" s="343">
        <v>197758.3</v>
      </c>
      <c r="L15" s="343">
        <v>196899.6</v>
      </c>
      <c r="M15" s="37">
        <f t="shared" si="4"/>
        <v>100.43611058630896</v>
      </c>
      <c r="N15" s="37"/>
      <c r="O15" s="231"/>
      <c r="P15" s="231"/>
      <c r="Q15" s="231"/>
      <c r="R15" s="231"/>
      <c r="S15" s="231"/>
      <c r="T15" s="231"/>
      <c r="U15" s="231"/>
      <c r="V15" s="231"/>
      <c r="W15" s="231"/>
    </row>
    <row r="16" spans="1:23" ht="14.25" customHeight="1">
      <c r="A16" s="38" t="s">
        <v>138</v>
      </c>
      <c r="B16" s="37">
        <f t="shared" si="5"/>
        <v>411600.80000000005</v>
      </c>
      <c r="C16" s="37">
        <f t="shared" si="0"/>
        <v>391408.5</v>
      </c>
      <c r="D16" s="37">
        <f t="shared" si="1"/>
        <v>105.15888132219919</v>
      </c>
      <c r="E16" s="343">
        <v>62472.6</v>
      </c>
      <c r="F16" s="343">
        <v>55179.6</v>
      </c>
      <c r="G16" s="37">
        <f t="shared" si="2"/>
        <v>113.21684100645892</v>
      </c>
      <c r="H16" s="343">
        <v>47419.3</v>
      </c>
      <c r="I16" s="343">
        <v>46346.2</v>
      </c>
      <c r="J16" s="37">
        <f t="shared" si="3"/>
        <v>102.31540018383384</v>
      </c>
      <c r="K16" s="343">
        <v>301708.9</v>
      </c>
      <c r="L16" s="343">
        <v>289882.7</v>
      </c>
      <c r="M16" s="37">
        <f t="shared" si="4"/>
        <v>104.07965014814613</v>
      </c>
      <c r="N16" s="37"/>
      <c r="O16" s="231"/>
      <c r="P16" s="231"/>
      <c r="Q16" s="231"/>
      <c r="R16" s="231"/>
      <c r="S16" s="231"/>
      <c r="T16" s="231"/>
      <c r="U16" s="231"/>
      <c r="V16" s="231"/>
      <c r="W16" s="231"/>
    </row>
    <row r="17" spans="1:23" ht="14.25" customHeight="1">
      <c r="A17" s="38" t="s">
        <v>139</v>
      </c>
      <c r="B17" s="37">
        <f t="shared" si="5"/>
        <v>76821.3</v>
      </c>
      <c r="C17" s="37">
        <f t="shared" si="0"/>
        <v>75730.6</v>
      </c>
      <c r="D17" s="37">
        <f t="shared" si="1"/>
        <v>101.44023683953382</v>
      </c>
      <c r="E17" s="343">
        <v>5519.3</v>
      </c>
      <c r="F17" s="343">
        <v>5391.8</v>
      </c>
      <c r="G17" s="37">
        <f t="shared" si="2"/>
        <v>102.36470195482029</v>
      </c>
      <c r="H17" s="343">
        <v>7005.7</v>
      </c>
      <c r="I17" s="343">
        <v>6897.9</v>
      </c>
      <c r="J17" s="37">
        <f t="shared" si="3"/>
        <v>101.5627944736804</v>
      </c>
      <c r="K17" s="343">
        <v>64296.3</v>
      </c>
      <c r="L17" s="343">
        <v>63440.9</v>
      </c>
      <c r="M17" s="37">
        <f t="shared" si="4"/>
        <v>101.34834152731125</v>
      </c>
      <c r="N17" s="37"/>
      <c r="O17" s="231"/>
      <c r="P17" s="231"/>
      <c r="Q17" s="231"/>
      <c r="R17" s="231"/>
      <c r="S17" s="231"/>
      <c r="T17" s="231"/>
      <c r="U17" s="231"/>
      <c r="V17" s="231"/>
      <c r="W17" s="231"/>
    </row>
    <row r="18" spans="1:23" ht="14.25" customHeight="1">
      <c r="A18" s="38" t="s">
        <v>141</v>
      </c>
      <c r="B18" s="37">
        <f>E18+H18+K18</f>
        <v>394954.69999999995</v>
      </c>
      <c r="C18" s="37">
        <f t="shared" si="0"/>
        <v>377785.6</v>
      </c>
      <c r="D18" s="37">
        <f t="shared" si="1"/>
        <v>104.5446676633519</v>
      </c>
      <c r="E18" s="343">
        <v>73285.8</v>
      </c>
      <c r="F18" s="343">
        <v>59652.5</v>
      </c>
      <c r="G18" s="37">
        <f t="shared" si="2"/>
        <v>122.85453250073343</v>
      </c>
      <c r="H18" s="343">
        <v>84017</v>
      </c>
      <c r="I18" s="343">
        <v>80439.2</v>
      </c>
      <c r="J18" s="37">
        <f t="shared" si="3"/>
        <v>104.44783140558336</v>
      </c>
      <c r="K18" s="343">
        <v>237651.9</v>
      </c>
      <c r="L18" s="343">
        <v>237693.9</v>
      </c>
      <c r="M18" s="37">
        <f t="shared" si="4"/>
        <v>99.98233021545778</v>
      </c>
      <c r="N18" s="37"/>
      <c r="O18" s="231"/>
      <c r="P18" s="232"/>
      <c r="Q18" s="232"/>
      <c r="R18" s="232"/>
      <c r="S18" s="231"/>
      <c r="T18" s="232"/>
      <c r="U18" s="232"/>
      <c r="V18" s="231"/>
      <c r="W18" s="232"/>
    </row>
    <row r="19" spans="1:23" ht="14.25" customHeight="1">
      <c r="A19" s="38" t="s">
        <v>142</v>
      </c>
      <c r="B19" s="37">
        <f t="shared" si="5"/>
        <v>603164.2</v>
      </c>
      <c r="C19" s="37">
        <f t="shared" si="0"/>
        <v>583466.4</v>
      </c>
      <c r="D19" s="37">
        <f t="shared" si="1"/>
        <v>103.37599560146049</v>
      </c>
      <c r="E19" s="343">
        <v>128396.9</v>
      </c>
      <c r="F19" s="343">
        <v>105929.6</v>
      </c>
      <c r="G19" s="37">
        <f t="shared" si="2"/>
        <v>121.20965244841857</v>
      </c>
      <c r="H19" s="343">
        <v>103143.7</v>
      </c>
      <c r="I19" s="343">
        <v>102215.4</v>
      </c>
      <c r="J19" s="37">
        <f t="shared" si="3"/>
        <v>100.90818017637264</v>
      </c>
      <c r="K19" s="343">
        <v>371623.6</v>
      </c>
      <c r="L19" s="343">
        <v>375321.4</v>
      </c>
      <c r="M19" s="37">
        <f t="shared" si="4"/>
        <v>99.01476441258077</v>
      </c>
      <c r="N19" s="37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3" ht="14.25" customHeight="1">
      <c r="A20" s="38" t="s">
        <v>143</v>
      </c>
      <c r="B20" s="37">
        <f t="shared" si="5"/>
        <v>681034.7000000001</v>
      </c>
      <c r="C20" s="37">
        <f t="shared" si="0"/>
        <v>673681.3</v>
      </c>
      <c r="D20" s="37">
        <f t="shared" si="1"/>
        <v>101.09152502822923</v>
      </c>
      <c r="E20" s="343">
        <v>41292.6</v>
      </c>
      <c r="F20" s="343">
        <v>27984.7</v>
      </c>
      <c r="G20" s="37">
        <f t="shared" si="2"/>
        <v>147.55419925888074</v>
      </c>
      <c r="H20" s="343">
        <v>17787.3</v>
      </c>
      <c r="I20" s="343">
        <v>16281.3</v>
      </c>
      <c r="J20" s="37">
        <f t="shared" si="3"/>
        <v>109.24987562418235</v>
      </c>
      <c r="K20" s="343">
        <v>621954.8</v>
      </c>
      <c r="L20" s="343">
        <v>629415.3</v>
      </c>
      <c r="M20" s="37">
        <f t="shared" si="4"/>
        <v>98.81469357354358</v>
      </c>
      <c r="N20" s="37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3" ht="14.25" customHeight="1">
      <c r="A21" s="145" t="s">
        <v>105</v>
      </c>
      <c r="B21" s="37">
        <f t="shared" si="5"/>
        <v>99198</v>
      </c>
      <c r="C21" s="37">
        <f t="shared" si="0"/>
        <v>95591.3</v>
      </c>
      <c r="D21" s="37">
        <f t="shared" si="1"/>
        <v>103.77304210738843</v>
      </c>
      <c r="E21" s="343">
        <v>99.9</v>
      </c>
      <c r="F21" s="343">
        <v>99.2</v>
      </c>
      <c r="G21" s="37">
        <f t="shared" si="2"/>
        <v>100.70564516129033</v>
      </c>
      <c r="H21" s="343">
        <v>59711.6</v>
      </c>
      <c r="I21" s="343">
        <v>56878.3</v>
      </c>
      <c r="J21" s="37">
        <f t="shared" si="3"/>
        <v>104.98133734658032</v>
      </c>
      <c r="K21" s="343">
        <v>39386.5</v>
      </c>
      <c r="L21" s="343">
        <v>38613.8</v>
      </c>
      <c r="M21" s="37">
        <f t="shared" si="4"/>
        <v>102.00109805302766</v>
      </c>
      <c r="N21" s="37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3" ht="14.25" customHeight="1">
      <c r="A22" s="38" t="s">
        <v>144</v>
      </c>
      <c r="B22" s="37">
        <f t="shared" si="5"/>
        <v>439183.9</v>
      </c>
      <c r="C22" s="37">
        <f t="shared" si="0"/>
        <v>423498.1</v>
      </c>
      <c r="D22" s="37">
        <f t="shared" si="1"/>
        <v>103.70386549550047</v>
      </c>
      <c r="E22" s="343">
        <v>27835.2</v>
      </c>
      <c r="F22" s="343">
        <v>26477.8</v>
      </c>
      <c r="G22" s="37">
        <f t="shared" si="2"/>
        <v>105.12655885307692</v>
      </c>
      <c r="H22" s="343">
        <v>139576.8</v>
      </c>
      <c r="I22" s="343">
        <v>133616.9</v>
      </c>
      <c r="J22" s="37">
        <f t="shared" si="3"/>
        <v>104.46043876186322</v>
      </c>
      <c r="K22" s="343">
        <v>271771.9</v>
      </c>
      <c r="L22" s="343">
        <v>263403.4</v>
      </c>
      <c r="M22" s="37">
        <f>K22/L22%</f>
        <v>103.1770660515392</v>
      </c>
      <c r="N22" s="37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3" ht="14.25" customHeight="1">
      <c r="A23" s="38" t="s">
        <v>145</v>
      </c>
      <c r="B23" s="359">
        <f>K23</f>
        <v>180.8</v>
      </c>
      <c r="C23" s="37">
        <f>L23</f>
        <v>175.5</v>
      </c>
      <c r="D23" s="37">
        <f t="shared" si="1"/>
        <v>103.01994301994303</v>
      </c>
      <c r="E23" s="345" t="s">
        <v>85</v>
      </c>
      <c r="F23" s="345" t="s">
        <v>85</v>
      </c>
      <c r="G23" s="345" t="s">
        <v>85</v>
      </c>
      <c r="H23" s="345" t="s">
        <v>85</v>
      </c>
      <c r="I23" s="345" t="s">
        <v>85</v>
      </c>
      <c r="J23" s="345" t="s">
        <v>85</v>
      </c>
      <c r="K23" s="343">
        <v>180.8</v>
      </c>
      <c r="L23" s="343">
        <v>175.5</v>
      </c>
      <c r="M23" s="37">
        <f t="shared" si="4"/>
        <v>103.01994301994303</v>
      </c>
      <c r="N23" s="37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ht="12.75">
      <c r="A24" s="38" t="s">
        <v>146</v>
      </c>
      <c r="B24" s="37">
        <f>H24+K24</f>
        <v>308.7</v>
      </c>
      <c r="C24" s="37">
        <f>I24+L24</f>
        <v>1145.5</v>
      </c>
      <c r="D24" s="37">
        <f t="shared" si="1"/>
        <v>26.948930597992142</v>
      </c>
      <c r="E24" s="345" t="s">
        <v>85</v>
      </c>
      <c r="F24" s="345" t="s">
        <v>85</v>
      </c>
      <c r="G24" s="345" t="s">
        <v>85</v>
      </c>
      <c r="H24" s="343">
        <v>0.5</v>
      </c>
      <c r="I24" s="343">
        <v>8.1</v>
      </c>
      <c r="J24" s="37">
        <f t="shared" si="3"/>
        <v>6.172839506172839</v>
      </c>
      <c r="K24" s="343">
        <v>308.2</v>
      </c>
      <c r="L24" s="343">
        <v>1137.4</v>
      </c>
      <c r="M24" s="37">
        <f t="shared" si="4"/>
        <v>27.09688763847371</v>
      </c>
      <c r="N24" s="37"/>
      <c r="O24" s="231"/>
      <c r="P24" s="232"/>
      <c r="Q24" s="232"/>
      <c r="R24" s="232"/>
      <c r="S24" s="231"/>
      <c r="T24" s="232"/>
      <c r="U24" s="231"/>
      <c r="V24" s="231"/>
      <c r="W24" s="231"/>
    </row>
    <row r="25" spans="1:23" ht="12.75">
      <c r="A25" s="41" t="s">
        <v>147</v>
      </c>
      <c r="B25" s="42">
        <f>E25+H25+K25</f>
        <v>51221.5</v>
      </c>
      <c r="C25" s="42">
        <f t="shared" si="0"/>
        <v>44488.3</v>
      </c>
      <c r="D25" s="42">
        <f t="shared" si="1"/>
        <v>115.13476576987657</v>
      </c>
      <c r="E25" s="346">
        <v>13882.6</v>
      </c>
      <c r="F25" s="346">
        <v>7106.1</v>
      </c>
      <c r="G25" s="42">
        <f t="shared" si="2"/>
        <v>195.36173147014534</v>
      </c>
      <c r="H25" s="346">
        <v>1967.2</v>
      </c>
      <c r="I25" s="346">
        <v>2120.6</v>
      </c>
      <c r="J25" s="42">
        <f t="shared" si="3"/>
        <v>92.7661982457795</v>
      </c>
      <c r="K25" s="346">
        <v>35371.7</v>
      </c>
      <c r="L25" s="346">
        <v>35261.6</v>
      </c>
      <c r="M25" s="42">
        <f t="shared" si="4"/>
        <v>100.31223767497788</v>
      </c>
      <c r="N25" s="40"/>
      <c r="O25" s="231"/>
      <c r="P25" s="232"/>
      <c r="Q25" s="232"/>
      <c r="R25" s="231"/>
      <c r="S25" s="231"/>
      <c r="T25" s="231"/>
      <c r="U25" s="231"/>
      <c r="V25" s="231"/>
      <c r="W25" s="231"/>
    </row>
    <row r="26" spans="11:12" ht="12.75">
      <c r="K26" s="142"/>
      <c r="L26" s="14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fitToHeight="0" fitToWidth="1" horizontalDpi="600" verticalDpi="600" orientation="landscape" paperSize="9" scale="97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n.amanzhol</cp:lastModifiedBy>
  <cp:lastPrinted>2023-11-13T05:56:44Z</cp:lastPrinted>
  <dcterms:created xsi:type="dcterms:W3CDTF">2022-04-12T10:39:54Z</dcterms:created>
  <dcterms:modified xsi:type="dcterms:W3CDTF">2023-11-13T06:21:28Z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