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80" windowWidth="14820" windowHeight="10320" tabRatio="884" activeTab="2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  <externalReference r:id="rId25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5">'9'!$3:$3</definedName>
    <definedName name="_xlnm.Print_Area" localSheetId="3">'1.'!$A$1:$M$22</definedName>
    <definedName name="_xlnm.Print_Area" localSheetId="4">'2.1'!$A$1:$M$27</definedName>
    <definedName name="_xlnm.Print_Area" localSheetId="13">'7'!$A$1:$F$103</definedName>
    <definedName name="_xlnm.Print_Area" localSheetId="14">'8'!$A$1:$N$277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<sst xmlns="http://schemas.openxmlformats.org/spreadsheetml/2006/main" count="2278" uniqueCount="280">
  <si>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</si>
  <si>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</si>
  <si>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</si>
  <si>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</si>
  <si>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</si>
  <si>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</si>
  <si>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</si>
  <si>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</si>
  <si>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</si>
  <si>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</si>
  <si>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</si>
  <si>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</si>
  <si>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</si>
  <si>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</si>
  <si>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</si>
  <si>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</si>
  <si>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</si>
  <si>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</si>
  <si>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</si>
  <si>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</si>
  <si>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</si>
  <si>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</si>
  <si>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</si>
  <si>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</si>
  <si>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</si>
  <si>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</si>
  <si>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</si>
  <si>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</si>
  <si>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</si>
  <si>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</si>
  <si>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</si>
  <si>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</si>
  <si>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</si>
  <si>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</si>
  <si>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</si>
  <si>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</si>
  <si>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</si>
  <si>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</si>
  <si>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</si>
  <si>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</si>
  <si>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</si>
  <si>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</si>
  <si>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</si>
  <si>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</si>
  <si>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</si>
  <si>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</si>
  <si>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</si>
  <si>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</si>
  <si>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</si>
  <si>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</si>
  <si>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</si>
  <si>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</si>
  <si>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</si>
  <si>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</si>
  <si>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</si>
  <si>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</si>
  <si>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</si>
  <si>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</si>
  <si>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</si>
  <si>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</si>
  <si>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</si>
  <si>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</si>
  <si>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</si>
  <si>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</si>
  <si>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</si>
  <si>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</si>
  <si>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</si>
  <si>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</si>
  <si>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</si>
  <si>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</si>
  <si>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</si>
  <si>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</si>
  <si>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</si>
  <si>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</si>
  <si>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</si>
  <si>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</si>
  <si>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</si>
  <si>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</si>
  <si>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</si>
  <si>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</si>
  <si>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</si>
  <si>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</si>
  <si>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</si>
  <si>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</si>
  <si>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</si>
  <si>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</si>
  <si>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</si>
  <si>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</si>
  <si>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</si>
  <si>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</si>
  <si>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</si>
  <si>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</si>
  <si>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</si>
  <si>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</si>
  <si>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</si>
  <si>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</si>
  <si>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</si>
  <si>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</si>
  <si>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</si>
  <si>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</si>
  <si>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</si>
  <si>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</si>
  <si>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</si>
  <si>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</si>
  <si>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</si>
  <si>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 xml:space="preserve">Жауапты шығарушы:  </t>
  </si>
  <si>
    <t>Департамент директоры</t>
  </si>
  <si>
    <t>Өндіріс және қоршаған орта статистикасы департаменті</t>
  </si>
  <si>
    <t>Ә. Шауенова</t>
  </si>
  <si>
    <t>Е-mail: ai.kalieva@aspire.gov.kz</t>
  </si>
  <si>
    <t>Тел. +7 7172 749056</t>
  </si>
  <si>
    <t>Абай</t>
  </si>
  <si>
    <t>Жетісу</t>
  </si>
  <si>
    <t>Ұлытау</t>
  </si>
  <si>
    <t>13.</t>
  </si>
  <si>
    <t>14.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</si>
  <si>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</si>
  <si>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</si>
  <si>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</si>
  <si>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</si>
  <si>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</si>
  <si>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</si>
  <si>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</si>
  <si>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</si>
  <si>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</si>
  <si>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</si>
  <si>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</si>
  <si>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</si>
  <si>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</si>
  <si>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</si>
  <si>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</si>
  <si>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</si>
  <si>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</si>
  <si>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</si>
  <si>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</si>
  <si>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</si>
  <si>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</si>
  <si>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</si>
  <si>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</si>
  <si>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</si>
  <si>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</si>
  <si>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</si>
  <si>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</si>
  <si>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</si>
  <si>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</si>
  <si>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</si>
  <si>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</si>
  <si>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</si>
  <si>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</si>
  <si>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</si>
  <si>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</si>
  <si>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</si>
  <si>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</si>
  <si>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</si>
  <si>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</si>
  <si>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</si>
  <si>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</si>
  <si>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</si>
  <si>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</si>
  <si>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</si>
  <si>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</si>
  <si>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</si>
  <si>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</si>
  <si>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</si>
  <si>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</si>
  <si>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</si>
  <si>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</si>
  <si>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</si>
  <si>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</si>
  <si>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</si>
  <si>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</si>
  <si>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</si>
  <si>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</si>
  <si>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</si>
  <si>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</si>
  <si>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</si>
  <si>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</si>
  <si>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</si>
  <si>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</si>
  <si>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</si>
  <si>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</si>
  <si>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</si>
  <si>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</si>
  <si>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</si>
  <si>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</si>
  <si>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</si>
  <si>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>7.2  Реализовано молока коровьего</t>
  </si>
  <si>
    <t>7.3 Реализовано яиц куриных</t>
  </si>
  <si>
    <t>7.4 Реализовано шкур крупных</t>
  </si>
  <si>
    <t>7.5 Реализовано шкур мелких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</si>
  <si>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</si>
  <si>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</si>
  <si>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</si>
  <si>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</si>
  <si>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</si>
  <si>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</si>
  <si>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</si>
  <si>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</si>
  <si>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</si>
  <si>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t>9. Средний надой молока на одну дойную корову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</si>
  <si>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</si>
  <si>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</si>
  <si>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 xml:space="preserve">12. Падеж скота 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</si>
  <si>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</si>
  <si>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</si>
  <si>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</si>
  <si>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</si>
  <si>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</si>
  <si>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</si>
  <si>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</si>
  <si>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</si>
  <si>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</si>
  <si>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</si>
  <si>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</si>
  <si>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</si>
  <si>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7.</t>
  </si>
  <si>
    <t>7.1.</t>
  </si>
  <si>
    <t>7.2</t>
  </si>
  <si>
    <t>7.3</t>
  </si>
  <si>
    <t>7.4</t>
  </si>
  <si>
    <t>7.5</t>
  </si>
  <si>
    <t>8.1</t>
  </si>
  <si>
    <t>8.6</t>
  </si>
  <si>
    <t>8.7</t>
  </si>
  <si>
    <t>8.8</t>
  </si>
  <si>
    <t>8.9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</si>
  <si>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</si>
  <si>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</si>
  <si>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</si>
  <si>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</si>
  <si>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</si>
  <si>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</si>
  <si>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Орынд. Э. Әбілова</t>
  </si>
  <si>
    <t>x</t>
  </si>
  <si>
    <t>Дата релиза: 13.02.2023</t>
  </si>
  <si>
    <t>Дата следующего релиза: 13.03.2023</t>
  </si>
  <si>
    <t>Январь 2023 года</t>
  </si>
  <si>
    <t>8. Численность скота и птицы по состоянию на 1 февраля</t>
  </si>
  <si>
    <t>Численность скота и птицы по состоянию на 1 февраля</t>
  </si>
  <si>
    <t>Наличие кормов в сельхозпредприятиях по состоянию на 1 февраля</t>
  </si>
  <si>
    <t>13. Наличие кормов в сельхозпредприятиях по состоянию на 1 февраля</t>
  </si>
  <si>
    <t xml:space="preserve">Наличие кормов в сельхозпредприятиях по видам по состоянию на 1  февраля </t>
  </si>
  <si>
    <t xml:space="preserve">14. Наличие кормов в сельхозпредприятиях по видам по состоянию на 1 февраля </t>
  </si>
  <si>
    <t>Производство отдельных видов продукции животноводства в январе</t>
  </si>
  <si>
    <t>Численность скота и птицы по состоянию на 1 февраля, голов</t>
  </si>
  <si>
    <t>2023г.</t>
  </si>
  <si>
    <t>2023 г. в процентах к 2022г.</t>
  </si>
  <si>
    <t xml:space="preserve"> в 3,4 раза</t>
  </si>
  <si>
    <t>в 2,6 раза</t>
  </si>
  <si>
    <t>в 10,1 раза</t>
  </si>
  <si>
    <t>в 7,8 раза</t>
  </si>
  <si>
    <t>в 5,2 раза</t>
  </si>
  <si>
    <t>в 2,1 раза</t>
  </si>
  <si>
    <t>и 3,4 раза</t>
  </si>
  <si>
    <t>в 2 раза</t>
  </si>
  <si>
    <t>в 2,7 раза</t>
  </si>
  <si>
    <t>4,2 есе</t>
  </si>
  <si>
    <t>2,2 есе</t>
  </si>
  <si>
    <t>в 2,2 раза</t>
  </si>
  <si>
    <t>в 2,8 раза</t>
  </si>
  <si>
    <t>в 3,2 раза</t>
  </si>
  <si>
    <t>24,5 есе</t>
  </si>
  <si>
    <t>42,8 есе</t>
  </si>
  <si>
    <t>х</t>
  </si>
  <si>
    <t>в 3,1 раза</t>
  </si>
  <si>
    <t>в 3,5 раза</t>
  </si>
  <si>
    <t>в 4 раза</t>
  </si>
  <si>
    <t>в 3,9 раза</t>
  </si>
  <si>
    <t>в 2,4 раза</t>
  </si>
  <si>
    <t>в 4,5 раза</t>
  </si>
  <si>
    <t>в 3 раза</t>
  </si>
  <si>
    <t>в 2,5 раза</t>
  </si>
  <si>
    <t>в 3,6 раза</t>
  </si>
  <si>
    <t>в 7,5 раза</t>
  </si>
  <si>
    <t>в 5,3 раза</t>
  </si>
  <si>
    <t>2,3есе</t>
  </si>
  <si>
    <t>2023 жылғы 13ақпан</t>
  </si>
  <si>
    <t>в 41,5раза</t>
  </si>
  <si>
    <t>№ 6-10/1000-ВН</t>
  </si>
  <si>
    <t>Тел. +7 7172 749775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</si>
</sst>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5" fillId="31" borderId="8" applyNumberFormat="0" applyFont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0" xfId="289" applyFont="1">
      <alignment/>
      <protection/>
    </xf>
    <xf numFmtId="0" fontId="39" fillId="0" borderId="10" xfId="289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89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89" applyFont="1" applyAlignment="1">
      <alignment vertical="center"/>
      <protection/>
    </xf>
    <xf numFmtId="0" fontId="3" fillId="0" borderId="0" xfId="289" applyFont="1" applyBorder="1" applyAlignment="1">
      <alignment horizontal="left"/>
      <protection/>
    </xf>
    <xf numFmtId="0" fontId="3" fillId="0" borderId="0" xfId="289" applyFont="1" applyBorder="1" applyAlignment="1">
      <alignment horizontal="left" vertical="center" wrapText="1" indent="1"/>
      <protection/>
    </xf>
    <xf numFmtId="0" fontId="3" fillId="0" borderId="0" xfId="289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89" applyFont="1" applyFill="1">
      <alignment/>
      <protection/>
    </xf>
    <xf numFmtId="0" fontId="3" fillId="0" borderId="10" xfId="289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79" applyFill="1">
      <alignment/>
      <protection/>
    </xf>
    <xf numFmtId="0" fontId="3" fillId="0" borderId="10" xfId="279" applyFont="1" applyFill="1" applyBorder="1" applyAlignment="1">
      <alignment/>
      <protection/>
    </xf>
    <xf numFmtId="0" fontId="3" fillId="0" borderId="10" xfId="279" applyFont="1" applyFill="1" applyBorder="1" applyAlignment="1">
      <alignment horizontal="right"/>
      <protection/>
    </xf>
    <xf numFmtId="0" fontId="0" fillId="0" borderId="0" xfId="279" applyFill="1" applyBorder="1">
      <alignment/>
      <protection/>
    </xf>
    <xf numFmtId="0" fontId="0" fillId="0" borderId="0" xfId="279" applyFont="1" applyFill="1">
      <alignment/>
      <protection/>
    </xf>
    <xf numFmtId="49" fontId="40" fillId="0" borderId="11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3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4" fontId="3" fillId="0" borderId="0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7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 applyBorder="1" applyAlignment="1">
      <alignment vertical="justify"/>
      <protection/>
    </xf>
    <xf numFmtId="0" fontId="3" fillId="0" borderId="10" xfId="287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3" fillId="0" borderId="10" xfId="283" applyFont="1" applyBorder="1" applyAlignment="1">
      <alignment/>
      <protection/>
    </xf>
    <xf numFmtId="0" fontId="3" fillId="0" borderId="10" xfId="286" applyFont="1" applyBorder="1" applyAlignment="1">
      <alignment vertical="justify"/>
      <protection/>
    </xf>
    <xf numFmtId="0" fontId="3" fillId="0" borderId="0" xfId="286" applyFont="1">
      <alignment/>
      <protection/>
    </xf>
    <xf numFmtId="0" fontId="3" fillId="0" borderId="0" xfId="76" applyFont="1">
      <alignment/>
      <protection/>
    </xf>
    <xf numFmtId="0" fontId="3" fillId="0" borderId="10" xfId="283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172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49" fontId="5" fillId="0" borderId="0" xfId="76" applyNumberFormat="1" applyFont="1" applyFill="1" applyBorder="1" applyAlignment="1">
      <alignment horizontal="left"/>
      <protection/>
    </xf>
    <xf numFmtId="0" fontId="0" fillId="0" borderId="0" xfId="270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40" fillId="0" borderId="11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1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8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8" applyFont="1" applyBorder="1" applyAlignment="1">
      <alignment horizontal="center" vertical="center"/>
      <protection/>
    </xf>
    <xf numFmtId="0" fontId="0" fillId="0" borderId="0" xfId="278" applyBorder="1">
      <alignment/>
      <protection/>
    </xf>
    <xf numFmtId="0" fontId="0" fillId="0" borderId="0" xfId="278" applyFill="1">
      <alignment/>
      <protection/>
    </xf>
    <xf numFmtId="0" fontId="0" fillId="0" borderId="0" xfId="278" applyFill="1" applyBorder="1">
      <alignment/>
      <protection/>
    </xf>
    <xf numFmtId="0" fontId="0" fillId="0" borderId="0" xfId="280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0" xfId="281" applyFont="1" applyAlignment="1">
      <alignment horizontal="right"/>
      <protection/>
    </xf>
    <xf numFmtId="0" fontId="3" fillId="0" borderId="0" xfId="281" applyFont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 applyFill="1" applyAlignment="1">
      <alignment horizontal="left" wrapText="1"/>
      <protection/>
    </xf>
    <xf numFmtId="0" fontId="3" fillId="0" borderId="10" xfId="281" applyFont="1" applyFill="1" applyBorder="1" applyAlignment="1">
      <alignment/>
      <protection/>
    </xf>
    <xf numFmtId="0" fontId="3" fillId="0" borderId="0" xfId="281" applyFont="1" applyFill="1">
      <alignment/>
      <protection/>
    </xf>
    <xf numFmtId="0" fontId="3" fillId="0" borderId="0" xfId="281" applyFont="1" applyFill="1" applyAlignment="1">
      <alignment horizontal="right"/>
      <protection/>
    </xf>
    <xf numFmtId="0" fontId="3" fillId="0" borderId="0" xfId="289" applyFont="1" applyAlignment="1">
      <alignment/>
      <protection/>
    </xf>
    <xf numFmtId="0" fontId="12" fillId="0" borderId="0" xfId="289" applyFont="1">
      <alignment/>
      <protection/>
    </xf>
    <xf numFmtId="177" fontId="12" fillId="0" borderId="0" xfId="289" applyNumberFormat="1" applyFont="1">
      <alignment/>
      <protection/>
    </xf>
    <xf numFmtId="0" fontId="6" fillId="0" borderId="0" xfId="289" applyFont="1">
      <alignment/>
      <protection/>
    </xf>
    <xf numFmtId="14" fontId="3" fillId="0" borderId="10" xfId="289" applyNumberFormat="1" applyFont="1" applyBorder="1" applyAlignment="1">
      <alignment horizontal="left"/>
      <protection/>
    </xf>
    <xf numFmtId="0" fontId="12" fillId="0" borderId="10" xfId="289" applyFont="1" applyBorder="1">
      <alignment/>
      <protection/>
    </xf>
    <xf numFmtId="0" fontId="6" fillId="0" borderId="10" xfId="289" applyFont="1" applyBorder="1">
      <alignment/>
      <protection/>
    </xf>
    <xf numFmtId="14" fontId="3" fillId="0" borderId="11" xfId="289" applyNumberFormat="1" applyFont="1" applyBorder="1" applyAlignment="1">
      <alignment wrapText="1"/>
      <protection/>
    </xf>
    <xf numFmtId="0" fontId="3" fillId="0" borderId="0" xfId="289" applyFont="1" applyBorder="1" applyAlignment="1">
      <alignment/>
      <protection/>
    </xf>
    <xf numFmtId="0" fontId="3" fillId="0" borderId="11" xfId="281" applyFont="1" applyBorder="1">
      <alignment/>
      <protection/>
    </xf>
    <xf numFmtId="0" fontId="3" fillId="0" borderId="11" xfId="289" applyFont="1" applyBorder="1" applyAlignment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1" applyFont="1" applyBorder="1">
      <alignment/>
      <protection/>
    </xf>
    <xf numFmtId="0" fontId="3" fillId="0" borderId="0" xfId="77" applyFont="1" applyBorder="1">
      <alignment/>
      <protection/>
    </xf>
    <xf numFmtId="0" fontId="3" fillId="0" borderId="10" xfId="289" applyFont="1" applyBorder="1" applyAlignment="1">
      <alignment wrapText="1"/>
      <protection/>
    </xf>
    <xf numFmtId="14" fontId="3" fillId="0" borderId="10" xfId="289" applyNumberFormat="1" applyFont="1" applyBorder="1" applyAlignment="1">
      <alignment horizontal="left" wrapText="1"/>
      <protection/>
    </xf>
    <xf numFmtId="0" fontId="3" fillId="0" borderId="10" xfId="289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1" applyFont="1" applyBorder="1">
      <alignment/>
      <protection/>
    </xf>
    <xf numFmtId="0" fontId="3" fillId="0" borderId="10" xfId="289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79" applyFont="1" applyFill="1">
      <alignment/>
      <protection/>
    </xf>
    <xf numFmtId="0" fontId="68" fillId="0" borderId="0" xfId="270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4" fontId="6" fillId="0" borderId="11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2" applyFont="1" applyFill="1">
      <alignment/>
      <protection/>
    </xf>
    <xf numFmtId="0" fontId="3" fillId="0" borderId="10" xfId="282" applyFont="1" applyFill="1" applyBorder="1" applyAlignment="1">
      <alignment/>
      <protection/>
    </xf>
    <xf numFmtId="0" fontId="3" fillId="0" borderId="10" xfId="282" applyFont="1" applyFill="1" applyBorder="1" applyAlignment="1">
      <alignment horizontal="right"/>
      <protection/>
    </xf>
    <xf numFmtId="0" fontId="0" fillId="0" borderId="0" xfId="282" applyFont="1" applyFill="1" applyBorder="1">
      <alignment/>
      <protection/>
    </xf>
    <xf numFmtId="174" fontId="0" fillId="0" borderId="0" xfId="282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2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0" fillId="0" borderId="0" xfId="283" applyFont="1" applyFill="1" applyBorder="1">
      <alignment/>
      <protection/>
    </xf>
    <xf numFmtId="0" fontId="0" fillId="0" borderId="0" xfId="287" applyBorder="1">
      <alignment/>
      <protection/>
    </xf>
    <xf numFmtId="0" fontId="0" fillId="0" borderId="0" xfId="270" applyFont="1" applyFill="1">
      <alignment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172" fontId="0" fillId="0" borderId="0" xfId="284" applyNumberFormat="1" applyFont="1" applyFill="1" applyBorder="1">
      <alignment/>
      <protection/>
    </xf>
    <xf numFmtId="0" fontId="0" fillId="0" borderId="0" xfId="284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0" applyFill="1">
      <alignment/>
      <protection/>
    </xf>
    <xf numFmtId="0" fontId="3" fillId="0" borderId="10" xfId="270" applyFont="1" applyFill="1" applyBorder="1" applyAlignment="1">
      <alignment/>
      <protection/>
    </xf>
    <xf numFmtId="0" fontId="3" fillId="0" borderId="10" xfId="270" applyFont="1" applyFill="1" applyBorder="1" applyAlignment="1">
      <alignment horizontal="right"/>
      <protection/>
    </xf>
    <xf numFmtId="0" fontId="0" fillId="0" borderId="0" xfId="270" applyFill="1" applyBorder="1">
      <alignment/>
      <protection/>
    </xf>
    <xf numFmtId="49" fontId="11" fillId="0" borderId="0" xfId="76" applyNumberFormat="1" applyFont="1" applyFill="1" applyBorder="1" applyAlignment="1">
      <alignment horizontal="left"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0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1" applyNumberFormat="1" applyFont="1" applyFill="1" applyBorder="1" applyAlignment="1">
      <alignment/>
      <protection/>
    </xf>
    <xf numFmtId="173" fontId="3" fillId="0" borderId="10" xfId="271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40" fillId="0" borderId="0" xfId="0" applyNumberFormat="1" applyFont="1" applyFill="1" applyAlignment="1">
      <alignment horizontal="left"/>
    </xf>
    <xf numFmtId="173" fontId="0" fillId="0" borderId="0" xfId="270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72" applyFont="1" applyFill="1" applyBorder="1" applyAlignment="1">
      <alignment/>
      <protection/>
    </xf>
    <xf numFmtId="0" fontId="3" fillId="0" borderId="10" xfId="272" applyFont="1" applyFill="1" applyBorder="1" applyAlignment="1">
      <alignment horizontal="right"/>
      <protection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69" fillId="0" borderId="0" xfId="216" applyFont="1" applyFill="1" applyAlignment="1">
      <alignment horizontal="right" wrapText="1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4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0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76" applyNumberFormat="1" applyFont="1" applyFill="1" applyAlignment="1">
      <alignment horizontal="right"/>
      <protection/>
    </xf>
    <xf numFmtId="175" fontId="5" fillId="0" borderId="0" xfId="76" applyNumberFormat="1" applyFont="1" applyFill="1" applyAlignment="1">
      <alignment horizontal="right"/>
      <protection/>
    </xf>
    <xf numFmtId="0" fontId="0" fillId="0" borderId="0" xfId="280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79" applyNumberFormat="1" applyFont="1" applyFill="1">
      <alignment/>
      <protection/>
    </xf>
    <xf numFmtId="178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50" fillId="0" borderId="0" xfId="48" applyBorder="1" applyAlignment="1" applyProtection="1">
      <alignment horizontal="left" vertical="center" wrapText="1" indent="1"/>
      <protection/>
    </xf>
    <xf numFmtId="0" fontId="50" fillId="0" borderId="0" xfId="48" applyBorder="1" applyAlignment="1" applyProtection="1">
      <alignment horizontal="left" wrapText="1" inden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6" fillId="0" borderId="0" xfId="106" applyNumberFormat="1" applyFont="1" applyFill="1" applyBorder="1" applyAlignment="1" applyProtection="1">
      <alignment vertical="center"/>
      <protection/>
    </xf>
    <xf numFmtId="0" fontId="15" fillId="0" borderId="0" xfId="106" applyFont="1" applyFill="1" applyAlignment="1">
      <alignment vertical="top"/>
      <protection/>
    </xf>
    <xf numFmtId="49" fontId="39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89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 vertical="center" wrapText="1"/>
      <protection/>
    </xf>
    <xf numFmtId="0" fontId="41" fillId="0" borderId="0" xfId="0" applyFont="1" applyAlignment="1">
      <alignment horizontal="center" vertical="center" wrapText="1"/>
    </xf>
    <xf numFmtId="177" fontId="7" fillId="0" borderId="0" xfId="216" applyNumberFormat="1" applyFont="1" applyAlignment="1">
      <alignment horizontal="right" wrapText="1"/>
      <protection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0" xfId="289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0" fillId="0" borderId="0" xfId="279" applyNumberFormat="1" applyFont="1" applyFill="1">
      <alignment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175" fontId="3" fillId="0" borderId="11" xfId="76" applyNumberFormat="1" applyFont="1" applyFill="1" applyBorder="1" applyAlignment="1">
      <alignment horizontal="right"/>
      <protection/>
    </xf>
    <xf numFmtId="0" fontId="0" fillId="0" borderId="0" xfId="278" applyFont="1" applyAlignment="1">
      <alignment horizontal="right"/>
      <protection/>
    </xf>
    <xf numFmtId="174" fontId="7" fillId="0" borderId="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5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8" fontId="7" fillId="33" borderId="0" xfId="0" applyNumberFormat="1" applyFont="1" applyFill="1" applyAlignment="1">
      <alignment horizontal="right" wrapText="1"/>
    </xf>
    <xf numFmtId="174" fontId="7" fillId="0" borderId="0" xfId="0" applyNumberFormat="1" applyFont="1" applyFill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3" xfId="289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0" applyFont="1" applyFill="1" applyAlignment="1">
      <alignment horizontal="left" wrapText="1"/>
      <protection/>
    </xf>
    <xf numFmtId="0" fontId="3" fillId="0" borderId="0" xfId="280" applyFont="1" applyFill="1">
      <alignment/>
      <protection/>
    </xf>
    <xf numFmtId="0" fontId="3" fillId="0" borderId="0" xfId="280" applyFont="1" applyFill="1" applyAlignment="1">
      <alignment horizontal="right"/>
      <protection/>
    </xf>
    <xf numFmtId="178" fontId="7" fillId="0" borderId="1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34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39" fillId="0" borderId="11" xfId="289" applyFont="1" applyBorder="1" applyAlignment="1">
      <alignment horizontal="center" vertical="center" wrapText="1"/>
      <protection/>
    </xf>
    <xf numFmtId="0" fontId="39" fillId="0" borderId="0" xfId="289" applyFont="1" applyBorder="1" applyAlignment="1">
      <alignment horizontal="center" vertical="center" wrapText="1"/>
      <protection/>
    </xf>
    <xf numFmtId="0" fontId="44" fillId="0" borderId="0" xfId="289" applyFont="1" applyBorder="1" applyAlignment="1">
      <alignment horizontal="left" vertical="center" wrapText="1"/>
      <protection/>
    </xf>
    <xf numFmtId="0" fontId="3" fillId="0" borderId="14" xfId="289" applyFont="1" applyBorder="1" applyAlignment="1">
      <alignment horizontal="center" vertical="center"/>
      <protection/>
    </xf>
    <xf numFmtId="0" fontId="3" fillId="0" borderId="13" xfId="289" applyFont="1" applyBorder="1" applyAlignment="1">
      <alignment horizontal="center" vertical="center" wrapText="1"/>
      <protection/>
    </xf>
    <xf numFmtId="0" fontId="3" fillId="0" borderId="13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 wrapText="1"/>
      <protection/>
    </xf>
    <xf numFmtId="0" fontId="44" fillId="0" borderId="0" xfId="76" applyFont="1" applyFill="1" applyAlignment="1">
      <alignment horizontal="left" vertical="center" wrapText="1"/>
      <protection/>
    </xf>
    <xf numFmtId="0" fontId="39" fillId="0" borderId="0" xfId="76" applyFont="1" applyFill="1" applyAlignment="1">
      <alignment horizontal="center" vertical="center" wrapText="1"/>
      <protection/>
    </xf>
    <xf numFmtId="173" fontId="39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39" fillId="0" borderId="0" xfId="282" applyFont="1" applyFill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9" fillId="0" borderId="0" xfId="283" applyFont="1" applyFill="1" applyAlignment="1">
      <alignment horizontal="center" vertical="center" wrapText="1"/>
      <protection/>
    </xf>
    <xf numFmtId="0" fontId="39" fillId="0" borderId="0" xfId="284" applyFont="1" applyFill="1" applyAlignment="1">
      <alignment horizontal="center" vertical="center" wrapText="1"/>
      <protection/>
    </xf>
    <xf numFmtId="0" fontId="39" fillId="0" borderId="0" xfId="285" applyFont="1" applyFill="1" applyAlignment="1">
      <alignment horizontal="center" vertical="center" wrapText="1"/>
      <protection/>
    </xf>
    <xf numFmtId="0" fontId="44" fillId="0" borderId="0" xfId="287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39" fillId="0" borderId="0" xfId="287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0" fillId="0" borderId="14" xfId="76" applyFont="1" applyBorder="1" applyAlignment="1">
      <alignment horizontal="center" vertical="center"/>
      <protection/>
    </xf>
    <xf numFmtId="0" fontId="3" fillId="0" borderId="15" xfId="76" applyFont="1" applyBorder="1" applyAlignment="1">
      <alignment horizontal="center" vertical="center" wrapText="1"/>
      <protection/>
    </xf>
    <xf numFmtId="0" fontId="3" fillId="0" borderId="14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4" fontId="39" fillId="0" borderId="0" xfId="53" applyFont="1" applyAlignment="1">
      <alignment horizontal="center" vertical="center" wrapText="1"/>
    </xf>
    <xf numFmtId="44" fontId="39" fillId="0" borderId="0" xfId="55" applyFont="1" applyAlignment="1">
      <alignment horizontal="center" vertical="center" wrapText="1"/>
    </xf>
    <xf numFmtId="44" fontId="39" fillId="0" borderId="0" xfId="54" applyFont="1" applyAlignment="1">
      <alignment horizontal="center" vertical="center" wrapText="1"/>
    </xf>
    <xf numFmtId="44" fontId="39" fillId="0" borderId="0" xfId="52" applyFont="1" applyAlignment="1">
      <alignment horizontal="center" vertical="center" wrapText="1"/>
    </xf>
    <xf numFmtId="0" fontId="40" fillId="0" borderId="15" xfId="76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0" borderId="0" xfId="270" applyFont="1" applyFill="1" applyAlignment="1">
      <alignment horizontal="left" vertical="center" wrapText="1"/>
      <protection/>
    </xf>
    <xf numFmtId="0" fontId="39" fillId="0" borderId="0" xfId="270" applyFont="1" applyFill="1" applyAlignment="1">
      <alignment horizontal="center" vertical="center" wrapText="1"/>
      <protection/>
    </xf>
    <xf numFmtId="173" fontId="39" fillId="0" borderId="0" xfId="271" applyNumberFormat="1" applyFont="1" applyFill="1" applyAlignment="1">
      <alignment horizontal="center" vertical="center" wrapText="1"/>
      <protection/>
    </xf>
    <xf numFmtId="0" fontId="2" fillId="0" borderId="19" xfId="279" applyFont="1" applyFill="1" applyBorder="1" applyAlignment="1">
      <alignment horizontal="center" vertical="center"/>
      <protection/>
    </xf>
    <xf numFmtId="0" fontId="2" fillId="0" borderId="20" xfId="27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9" fillId="0" borderId="0" xfId="272" applyFont="1" applyFill="1" applyAlignment="1">
      <alignment horizontal="center" vertical="center" wrapText="1"/>
      <protection/>
    </xf>
    <xf numFmtId="0" fontId="2" fillId="0" borderId="21" xfId="279" applyFont="1" applyFill="1" applyBorder="1" applyAlignment="1">
      <alignment horizontal="center" vertical="center"/>
      <protection/>
    </xf>
    <xf numFmtId="0" fontId="39" fillId="0" borderId="0" xfId="273" applyFont="1" applyFill="1" applyAlignment="1">
      <alignment horizontal="center" vertical="center" wrapText="1"/>
      <protection/>
    </xf>
    <xf numFmtId="0" fontId="39" fillId="0" borderId="0" xfId="274" applyFont="1" applyFill="1" applyAlignment="1">
      <alignment horizontal="center" vertical="center" wrapText="1"/>
      <protection/>
    </xf>
    <xf numFmtId="0" fontId="39" fillId="0" borderId="0" xfId="275" applyFont="1" applyFill="1" applyAlignment="1">
      <alignment horizontal="center" vertical="center" wrapText="1"/>
      <protection/>
    </xf>
    <xf numFmtId="0" fontId="39" fillId="0" borderId="0" xfId="276" applyFont="1" applyFill="1" applyAlignment="1">
      <alignment horizontal="center" vertical="center" wrapText="1"/>
      <protection/>
    </xf>
    <xf numFmtId="0" fontId="39" fillId="0" borderId="0" xfId="277" applyFont="1" applyFill="1" applyAlignment="1">
      <alignment horizontal="center" vertical="center" wrapText="1"/>
      <protection/>
    </xf>
    <xf numFmtId="0" fontId="39" fillId="0" borderId="0" xfId="278" applyFont="1" applyAlignment="1">
      <alignment horizontal="center" vertical="center" wrapText="1"/>
      <protection/>
    </xf>
    <xf numFmtId="0" fontId="39" fillId="0" borderId="0" xfId="280" applyFont="1" applyFill="1" applyAlignment="1">
      <alignment horizontal="center" vertical="center" wrapText="1"/>
      <protection/>
    </xf>
    <xf numFmtId="0" fontId="3" fillId="0" borderId="14" xfId="280" applyFont="1" applyFill="1" applyBorder="1" applyAlignment="1">
      <alignment horizontal="center" vertical="center"/>
      <protection/>
    </xf>
    <xf numFmtId="0" fontId="3" fillId="0" borderId="13" xfId="280" applyFont="1" applyFill="1" applyBorder="1" applyAlignment="1">
      <alignment horizontal="center" vertical="center" wrapText="1"/>
      <protection/>
    </xf>
    <xf numFmtId="0" fontId="3" fillId="0" borderId="13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/>
      <protection/>
    </xf>
    <xf numFmtId="0" fontId="3" fillId="0" borderId="12" xfId="280" applyFont="1" applyFill="1" applyBorder="1" applyAlignment="1">
      <alignment horizontal="center" vertical="center" wrapText="1"/>
      <protection/>
    </xf>
    <xf numFmtId="0" fontId="39" fillId="0" borderId="0" xfId="281" applyFont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2" xfId="281" applyFont="1" applyBorder="1" applyAlignment="1">
      <alignment horizontal="center" vertical="center" wrapText="1"/>
      <protection/>
    </xf>
    <xf numFmtId="0" fontId="3" fillId="0" borderId="16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2" xfId="281" applyFont="1" applyBorder="1" applyAlignment="1">
      <alignment horizontal="center" vertical="center"/>
      <protection/>
    </xf>
    <xf numFmtId="0" fontId="3" fillId="0" borderId="19" xfId="281" applyFont="1" applyFill="1" applyBorder="1" applyAlignment="1">
      <alignment horizontal="center" vertical="center"/>
      <protection/>
    </xf>
    <xf numFmtId="0" fontId="3" fillId="0" borderId="20" xfId="281" applyFont="1" applyFill="1" applyBorder="1" applyAlignment="1">
      <alignment horizontal="center" vertical="center"/>
      <protection/>
    </xf>
    <xf numFmtId="0" fontId="3" fillId="0" borderId="21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3" fillId="0" borderId="15" xfId="281" applyFont="1" applyFill="1" applyBorder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 wrapText="1"/>
      <protection/>
    </xf>
    <xf numFmtId="0" fontId="3" fillId="0" borderId="15" xfId="281" applyFont="1" applyBorder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33" borderId="0" xfId="76" applyNumberFormat="1" applyFont="1" applyFill="1" applyBorder="1" applyAlignment="1">
      <alignment horizontal="right"/>
      <protection/>
    </xf>
  </cellXfs>
  <cellStyles count="2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absv10" xfId="270"/>
    <cellStyle name="Обычный_tabsv11" xfId="271"/>
    <cellStyle name="Обычный_tabsv12" xfId="272"/>
    <cellStyle name="Обычный_tabsv13" xfId="273"/>
    <cellStyle name="Обычный_tabsv14" xfId="274"/>
    <cellStyle name="Обычный_tabsv15" xfId="275"/>
    <cellStyle name="Обычный_tabsv16" xfId="276"/>
    <cellStyle name="Обычный_tabsv17" xfId="277"/>
    <cellStyle name="Обычный_tabsv18" xfId="278"/>
    <cellStyle name="Обычный_tabsv2" xfId="279"/>
    <cellStyle name="Обычный_tabsv22" xfId="280"/>
    <cellStyle name="Обычный_tabsv26" xfId="281"/>
    <cellStyle name="Обычный_tabsv3" xfId="282"/>
    <cellStyle name="Обычный_tabsv4" xfId="283"/>
    <cellStyle name="Обычный_tabsv7" xfId="284"/>
    <cellStyle name="Обычный_tabsv8" xfId="285"/>
    <cellStyle name="Обычный_tabsv911" xfId="286"/>
    <cellStyle name="Обычный_tabsv92" xfId="287"/>
    <cellStyle name="Обычный_tabsv99" xfId="288"/>
    <cellStyle name="Обычный_таблицы1" xfId="289"/>
    <cellStyle name="Followed Hyperlink" xfId="290"/>
    <cellStyle name="Открывавшаяся гиперссылка 2" xfId="291"/>
    <cellStyle name="Плохой" xfId="292"/>
    <cellStyle name="Пояснение" xfId="293"/>
    <cellStyle name="Примечание" xfId="294"/>
    <cellStyle name="Примечание 2" xfId="295"/>
    <cellStyle name="Percent" xfId="296"/>
    <cellStyle name="Связанная ячейка" xfId="297"/>
    <cellStyle name="Текст предупреждения" xfId="298"/>
    <cellStyle name="Comma" xfId="299"/>
    <cellStyle name="Comma [0]" xfId="300"/>
    <cellStyle name="Хороший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1;-03-01-&#1052;%20(1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1\1\&#1082;&#1072;&#1079;\&#1041;-03-01-&#1052;%20(1%202023)%20&#1082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6">
        <row r="7">
          <cell r="H7">
            <v>20322.95</v>
          </cell>
          <cell r="I7">
            <v>19505.33</v>
          </cell>
          <cell r="K7">
            <v>81998.7</v>
          </cell>
          <cell r="L7">
            <v>81288.80000000002</v>
          </cell>
        </row>
      </sheetData>
      <sheetData sheetId="8">
        <row r="6">
          <cell r="F6">
            <v>29722.540000000005</v>
          </cell>
          <cell r="H6">
            <v>10653.070000000002</v>
          </cell>
          <cell r="I6">
            <v>10203.06</v>
          </cell>
          <cell r="K6">
            <v>43413</v>
          </cell>
          <cell r="L6">
            <v>43107.79999999999</v>
          </cell>
        </row>
      </sheetData>
      <sheetData sheetId="10">
        <row r="6">
          <cell r="E6">
            <v>40932.8</v>
          </cell>
          <cell r="F6">
            <v>36549</v>
          </cell>
          <cell r="H6">
            <v>49429.299999999996</v>
          </cell>
          <cell r="I6">
            <v>47123.9</v>
          </cell>
          <cell r="K6">
            <v>176784.90000000002</v>
          </cell>
          <cell r="L6">
            <v>175645.09999999998</v>
          </cell>
        </row>
      </sheetData>
      <sheetData sheetId="12">
        <row r="6">
          <cell r="F6">
            <v>320675.8</v>
          </cell>
          <cell r="H6">
            <v>914.6</v>
          </cell>
          <cell r="I6">
            <v>1411.4</v>
          </cell>
          <cell r="K6">
            <v>47896.899999999994</v>
          </cell>
          <cell r="L6">
            <v>47571.40000000001</v>
          </cell>
        </row>
      </sheetData>
      <sheetData sheetId="13">
        <row r="6">
          <cell r="F6">
            <v>11818</v>
          </cell>
          <cell r="I6">
            <v>40048</v>
          </cell>
          <cell r="L6">
            <v>165091</v>
          </cell>
        </row>
      </sheetData>
      <sheetData sheetId="14">
        <row r="6">
          <cell r="F6">
            <v>7156</v>
          </cell>
          <cell r="I6">
            <v>72459</v>
          </cell>
          <cell r="L6">
            <v>344944</v>
          </cell>
        </row>
      </sheetData>
      <sheetData sheetId="16">
        <row r="7">
          <cell r="E7">
            <v>809225</v>
          </cell>
          <cell r="F7">
            <v>776697</v>
          </cell>
          <cell r="H7">
            <v>3416101</v>
          </cell>
          <cell r="I7">
            <v>3162184</v>
          </cell>
          <cell r="K7">
            <v>4412981</v>
          </cell>
          <cell r="L7">
            <v>4325323</v>
          </cell>
        </row>
        <row r="34">
          <cell r="E34">
            <v>315203</v>
          </cell>
          <cell r="F34">
            <v>302264</v>
          </cell>
          <cell r="H34">
            <v>1878974</v>
          </cell>
          <cell r="I34">
            <v>1754544</v>
          </cell>
          <cell r="K34">
            <v>2310668</v>
          </cell>
          <cell r="L34">
            <v>2182600</v>
          </cell>
        </row>
        <row r="119">
          <cell r="E119">
            <v>1119092</v>
          </cell>
          <cell r="F119">
            <v>1058675</v>
          </cell>
          <cell r="H119">
            <v>8851245</v>
          </cell>
          <cell r="I119">
            <v>8121502</v>
          </cell>
          <cell r="K119">
            <v>9467873</v>
          </cell>
          <cell r="L119">
            <v>9362863</v>
          </cell>
        </row>
        <row r="147">
          <cell r="E147">
            <v>22101</v>
          </cell>
          <cell r="F147">
            <v>22547</v>
          </cell>
          <cell r="H147">
            <v>741309</v>
          </cell>
          <cell r="I147">
            <v>718165</v>
          </cell>
          <cell r="K147">
            <v>1551411</v>
          </cell>
          <cell r="L147">
            <v>1545330</v>
          </cell>
        </row>
        <row r="175">
          <cell r="E175">
            <v>237956</v>
          </cell>
          <cell r="F175">
            <v>266774</v>
          </cell>
          <cell r="H175">
            <v>68860</v>
          </cell>
          <cell r="I175">
            <v>84971</v>
          </cell>
          <cell r="K175">
            <v>442980</v>
          </cell>
          <cell r="L175">
            <v>471513</v>
          </cell>
        </row>
        <row r="202">
          <cell r="E202">
            <v>271317</v>
          </cell>
          <cell r="F202">
            <v>233812</v>
          </cell>
          <cell r="H202">
            <v>1913237</v>
          </cell>
          <cell r="I202">
            <v>1704359</v>
          </cell>
          <cell r="K202">
            <v>1624385</v>
          </cell>
          <cell r="L202">
            <v>1505368</v>
          </cell>
        </row>
        <row r="230">
          <cell r="E230">
            <v>17320</v>
          </cell>
          <cell r="F230">
            <v>17033</v>
          </cell>
          <cell r="H230">
            <v>114000</v>
          </cell>
          <cell r="I230">
            <v>104308</v>
          </cell>
          <cell r="K230">
            <v>125983</v>
          </cell>
          <cell r="L230">
            <v>120172</v>
          </cell>
        </row>
        <row r="256">
          <cell r="E256">
            <v>37106601</v>
          </cell>
          <cell r="F256">
            <v>34665875</v>
          </cell>
          <cell r="H256">
            <v>585894</v>
          </cell>
          <cell r="I256">
            <v>614137</v>
          </cell>
          <cell r="K256">
            <v>11868190</v>
          </cell>
          <cell r="L256">
            <v>12033058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44769.44999999999</v>
          </cell>
          <cell r="F7">
            <v>39536.579999999994</v>
          </cell>
        </row>
      </sheetData>
      <sheetData sheetId="6">
        <row r="6">
          <cell r="E6">
            <v>32655.58</v>
          </cell>
        </row>
      </sheetData>
      <sheetData sheetId="10">
        <row r="6">
          <cell r="E6">
            <v>306209.6999999999</v>
          </cell>
        </row>
      </sheetData>
      <sheetData sheetId="11">
        <row r="6">
          <cell r="E6">
            <v>12611</v>
          </cell>
          <cell r="H6">
            <v>41245</v>
          </cell>
          <cell r="K6">
            <v>162077</v>
          </cell>
        </row>
      </sheetData>
      <sheetData sheetId="12">
        <row r="6">
          <cell r="E6">
            <v>6132</v>
          </cell>
          <cell r="H6">
            <v>75538</v>
          </cell>
          <cell r="K6">
            <v>348474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2" spans="1:7" ht="27" customHeight="1">
      <c r="A2" s="334"/>
      <c r="B2" s="334"/>
      <c r="C2" s="334"/>
      <c r="D2" s="334"/>
      <c r="E2" s="292"/>
      <c r="F2" s="292"/>
      <c r="G2" s="292"/>
    </row>
    <row r="3" spans="1:7" ht="20.25" customHeight="1">
      <c r="A3" s="334"/>
      <c r="B3" s="334"/>
      <c r="C3" s="334"/>
      <c r="D3" s="334"/>
      <c r="E3" s="292"/>
      <c r="F3" s="292"/>
      <c r="G3" s="292"/>
    </row>
    <row r="4" spans="1:7" ht="12.75">
      <c r="A4" s="266"/>
      <c r="B4" s="266"/>
      <c r="C4" s="266"/>
      <c r="D4" s="266"/>
      <c r="E4" s="266"/>
      <c r="F4" s="266"/>
      <c r="G4" s="266"/>
    </row>
    <row r="5" spans="1:7" ht="18.75">
      <c r="A5" s="266"/>
      <c r="B5" s="266"/>
      <c r="C5" s="329" t="s">
        <v>234</v>
      </c>
      <c r="D5" s="330"/>
      <c r="E5" s="330"/>
      <c r="F5" s="331"/>
      <c r="G5" s="332"/>
    </row>
    <row r="6" spans="1:7" ht="30" customHeight="1">
      <c r="A6" s="331" t="s">
        <v>235</v>
      </c>
      <c r="B6" s="332"/>
      <c r="C6" s="332"/>
      <c r="D6" s="332"/>
      <c r="E6" s="332"/>
      <c r="F6" s="7"/>
      <c r="G6" s="7"/>
    </row>
    <row r="7" spans="1:7" ht="18.75">
      <c r="A7" s="266"/>
      <c r="B7" s="266"/>
      <c r="C7" s="266"/>
      <c r="D7" s="266"/>
      <c r="E7" s="267"/>
      <c r="F7" s="7"/>
      <c r="G7" s="7"/>
    </row>
    <row r="8" spans="1:7" ht="18.75">
      <c r="A8" s="266"/>
      <c r="B8" s="266"/>
      <c r="C8" s="266"/>
      <c r="D8" s="266"/>
      <c r="E8" s="267"/>
      <c r="F8" s="7"/>
      <c r="G8" s="7"/>
    </row>
    <row r="9" spans="1:10" ht="26.25" customHeight="1">
      <c r="A9" s="333" t="s">
        <v>0</v>
      </c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26.2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7" ht="15">
      <c r="A11" s="268"/>
      <c r="B11" s="268"/>
      <c r="C11" s="268"/>
      <c r="D11" s="268"/>
      <c r="E11" s="268"/>
      <c r="F11" s="268"/>
      <c r="G11" s="268"/>
    </row>
    <row r="12" spans="1:7" ht="18.75">
      <c r="A12" s="269" t="s">
        <v>236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270"/>
      <c r="B16" s="270"/>
      <c r="C16" s="270"/>
      <c r="D16" s="270"/>
      <c r="E16" s="270"/>
      <c r="F16" s="270"/>
      <c r="G16" s="5"/>
    </row>
    <row r="17" spans="1:7" ht="18.75" customHeight="1">
      <c r="A17" s="271" t="s">
        <v>116</v>
      </c>
      <c r="B17" s="271"/>
      <c r="C17" s="271"/>
      <c r="D17" s="271"/>
      <c r="E17" s="271"/>
      <c r="F17" s="5"/>
      <c r="G17" s="5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61" customWidth="1"/>
    <col min="2" max="4" width="24.875" style="61" customWidth="1"/>
    <col min="5" max="5" width="28.125" style="61" customWidth="1"/>
    <col min="6" max="16384" width="9.125" style="61" customWidth="1"/>
  </cols>
  <sheetData>
    <row r="1" spans="1:5" ht="31.5" customHeight="1">
      <c r="A1" s="352" t="s">
        <v>137</v>
      </c>
      <c r="B1" s="352"/>
      <c r="C1" s="352"/>
      <c r="D1" s="352"/>
      <c r="E1" s="352"/>
    </row>
    <row r="2" spans="1:5" ht="16.5" customHeight="1">
      <c r="A2" s="72"/>
      <c r="B2" s="72"/>
      <c r="C2" s="72"/>
      <c r="D2" s="72"/>
      <c r="E2" s="73" t="s">
        <v>71</v>
      </c>
    </row>
    <row r="3" spans="1:5" s="74" customFormat="1" ht="14.25" customHeight="1">
      <c r="A3" s="353"/>
      <c r="B3" s="354" t="s">
        <v>117</v>
      </c>
      <c r="C3" s="355" t="s">
        <v>121</v>
      </c>
      <c r="D3" s="356"/>
      <c r="E3" s="356"/>
    </row>
    <row r="4" spans="1:5" s="74" customFormat="1" ht="36" customHeight="1">
      <c r="A4" s="353"/>
      <c r="B4" s="354"/>
      <c r="C4" s="264" t="s">
        <v>119</v>
      </c>
      <c r="D4" s="264" t="s">
        <v>120</v>
      </c>
      <c r="E4" s="66" t="s">
        <v>122</v>
      </c>
    </row>
    <row r="5" spans="1:17" s="76" customFormat="1" ht="13.5" customHeight="1">
      <c r="A5" s="37" t="s">
        <v>141</v>
      </c>
      <c r="B5" s="310">
        <f>SUM(C5:E5)</f>
        <v>176226.9</v>
      </c>
      <c r="C5" s="52">
        <f>SUM(C6:C24)</f>
        <v>38493.99999999999</v>
      </c>
      <c r="D5" s="52">
        <f>SUM(D6:D24)</f>
        <v>24262.7</v>
      </c>
      <c r="E5" s="52">
        <f>SUM(E6:E24)</f>
        <v>113470.2</v>
      </c>
      <c r="F5" s="75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76" customFormat="1" ht="13.5" customHeight="1">
      <c r="A6" s="162" t="s">
        <v>111</v>
      </c>
      <c r="B6" s="310">
        <f>SUM(C6:E6)</f>
        <v>2247.4</v>
      </c>
      <c r="C6" s="159">
        <v>245.1</v>
      </c>
      <c r="D6" s="59">
        <v>381</v>
      </c>
      <c r="E6" s="159">
        <v>1621.3</v>
      </c>
      <c r="F6" s="7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2.75">
      <c r="A7" s="39" t="s">
        <v>142</v>
      </c>
      <c r="B7" s="310">
        <f aca="true" t="shared" si="0" ref="B7:B24">SUM(C7:E7)</f>
        <v>11155.5</v>
      </c>
      <c r="C7" s="159">
        <v>5306.2</v>
      </c>
      <c r="D7" s="59">
        <v>385</v>
      </c>
      <c r="E7" s="159">
        <v>5464.3</v>
      </c>
      <c r="F7" s="75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2.75">
      <c r="A8" s="39" t="s">
        <v>143</v>
      </c>
      <c r="B8" s="310">
        <f t="shared" si="0"/>
        <v>4015</v>
      </c>
      <c r="C8" s="159">
        <v>1292.9</v>
      </c>
      <c r="D8" s="59">
        <v>276.4</v>
      </c>
      <c r="E8" s="159">
        <v>2445.7</v>
      </c>
      <c r="F8" s="75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2.75">
      <c r="A9" s="39" t="s">
        <v>144</v>
      </c>
      <c r="B9" s="310">
        <f t="shared" si="0"/>
        <v>21279.5</v>
      </c>
      <c r="C9" s="159">
        <v>2899.4</v>
      </c>
      <c r="D9" s="59">
        <v>5754.6</v>
      </c>
      <c r="E9" s="159">
        <v>12625.5</v>
      </c>
      <c r="F9" s="75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2.75">
      <c r="A10" s="39" t="s">
        <v>145</v>
      </c>
      <c r="B10" s="310">
        <f t="shared" si="0"/>
        <v>228.2</v>
      </c>
      <c r="C10" s="159">
        <v>228.2</v>
      </c>
      <c r="D10" s="59" t="s">
        <v>87</v>
      </c>
      <c r="E10" s="159" t="s">
        <v>87</v>
      </c>
      <c r="F10" s="75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.75">
      <c r="A11" s="39" t="s">
        <v>146</v>
      </c>
      <c r="B11" s="310">
        <f t="shared" si="0"/>
        <v>791.5</v>
      </c>
      <c r="C11" s="159">
        <v>579.7</v>
      </c>
      <c r="D11" s="59">
        <v>64.6</v>
      </c>
      <c r="E11" s="159">
        <v>147.2</v>
      </c>
      <c r="F11" s="75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2.75">
      <c r="A12" s="39" t="s">
        <v>147</v>
      </c>
      <c r="B12" s="310">
        <f t="shared" si="0"/>
        <v>15667.800000000001</v>
      </c>
      <c r="C12" s="159">
        <v>279.9</v>
      </c>
      <c r="D12" s="59">
        <v>2959.3</v>
      </c>
      <c r="E12" s="159">
        <v>12428.6</v>
      </c>
      <c r="F12" s="75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45" customFormat="1" ht="12.75">
      <c r="A13" s="39" t="s">
        <v>112</v>
      </c>
      <c r="B13" s="310">
        <f t="shared" si="0"/>
        <v>9410.3</v>
      </c>
      <c r="C13" s="159">
        <v>1341.4</v>
      </c>
      <c r="D13" s="59">
        <v>1549</v>
      </c>
      <c r="E13" s="159">
        <v>6519.9</v>
      </c>
      <c r="F13" s="75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2.75">
      <c r="A14" s="39" t="s">
        <v>148</v>
      </c>
      <c r="B14" s="310">
        <f t="shared" si="0"/>
        <v>3571.8999999999996</v>
      </c>
      <c r="C14" s="159">
        <v>299.4</v>
      </c>
      <c r="D14" s="59">
        <v>1535.8</v>
      </c>
      <c r="E14" s="159">
        <v>1736.7</v>
      </c>
      <c r="F14" s="75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75">
      <c r="A15" s="39" t="s">
        <v>149</v>
      </c>
      <c r="B15" s="310">
        <f t="shared" si="0"/>
        <v>17324.1</v>
      </c>
      <c r="C15" s="159">
        <v>5256.5</v>
      </c>
      <c r="D15" s="59">
        <v>1969.8</v>
      </c>
      <c r="E15" s="159">
        <v>10097.8</v>
      </c>
      <c r="F15" s="75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2.75">
      <c r="A16" s="39" t="s">
        <v>150</v>
      </c>
      <c r="B16" s="310">
        <f t="shared" si="0"/>
        <v>3796.5</v>
      </c>
      <c r="C16" s="159">
        <v>525.1</v>
      </c>
      <c r="D16" s="59" t="s">
        <v>87</v>
      </c>
      <c r="E16" s="159">
        <v>3271.4</v>
      </c>
      <c r="F16" s="75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12.75">
      <c r="A17" s="39" t="s">
        <v>152</v>
      </c>
      <c r="B17" s="310">
        <f t="shared" si="0"/>
        <v>13684.099999999999</v>
      </c>
      <c r="C17" s="159">
        <v>5787.8</v>
      </c>
      <c r="D17" s="59">
        <v>1616.1</v>
      </c>
      <c r="E17" s="159">
        <v>6280.2</v>
      </c>
      <c r="F17" s="75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2.75">
      <c r="A18" s="39" t="s">
        <v>153</v>
      </c>
      <c r="B18" s="310">
        <f t="shared" si="0"/>
        <v>14470.6</v>
      </c>
      <c r="C18" s="159">
        <v>8038.8</v>
      </c>
      <c r="D18" s="59">
        <v>1753.7</v>
      </c>
      <c r="E18" s="159">
        <v>4678.1</v>
      </c>
      <c r="F18" s="7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2.75">
      <c r="A19" s="39" t="s">
        <v>154</v>
      </c>
      <c r="B19" s="310">
        <f t="shared" si="0"/>
        <v>40868</v>
      </c>
      <c r="C19" s="159">
        <v>2718.9</v>
      </c>
      <c r="D19" s="59">
        <v>925.9</v>
      </c>
      <c r="E19" s="159">
        <v>37223.2</v>
      </c>
      <c r="F19" s="75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2.75">
      <c r="A20" s="162" t="s">
        <v>113</v>
      </c>
      <c r="B20" s="310">
        <f t="shared" si="0"/>
        <v>1615.9</v>
      </c>
      <c r="C20" s="84" t="s">
        <v>87</v>
      </c>
      <c r="D20" s="59">
        <v>1004.1</v>
      </c>
      <c r="E20" s="159">
        <v>611.8</v>
      </c>
      <c r="F20" s="75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12.75">
      <c r="A21" s="39" t="s">
        <v>155</v>
      </c>
      <c r="B21" s="310">
        <f t="shared" si="0"/>
        <v>12667.400000000001</v>
      </c>
      <c r="C21" s="159">
        <v>2373.7</v>
      </c>
      <c r="D21" s="59">
        <v>3843.4</v>
      </c>
      <c r="E21" s="159">
        <v>6450.3</v>
      </c>
      <c r="F21" s="75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2.75">
      <c r="A22" s="39" t="s">
        <v>156</v>
      </c>
      <c r="B22" s="310">
        <f t="shared" si="0"/>
        <v>11.2</v>
      </c>
      <c r="C22" s="84" t="s">
        <v>87</v>
      </c>
      <c r="D22" s="60" t="s">
        <v>87</v>
      </c>
      <c r="E22" s="159">
        <v>11.2</v>
      </c>
      <c r="F22" s="75"/>
      <c r="G22" s="59"/>
      <c r="H22" s="59"/>
      <c r="I22" s="60"/>
      <c r="J22" s="60"/>
      <c r="K22" s="60"/>
      <c r="L22" s="60"/>
      <c r="M22" s="59"/>
      <c r="N22" s="60"/>
      <c r="O22" s="59"/>
      <c r="P22" s="59"/>
      <c r="Q22" s="59"/>
    </row>
    <row r="23" spans="1:17" ht="12.75">
      <c r="A23" s="39" t="s">
        <v>157</v>
      </c>
      <c r="B23" s="310">
        <f t="shared" si="0"/>
        <v>1.3</v>
      </c>
      <c r="C23" s="84" t="s">
        <v>87</v>
      </c>
      <c r="D23" s="60" t="s">
        <v>87</v>
      </c>
      <c r="E23" s="159">
        <v>1.3</v>
      </c>
      <c r="F23" s="75"/>
      <c r="G23" s="59"/>
      <c r="H23" s="59"/>
      <c r="I23" s="60"/>
      <c r="J23" s="60"/>
      <c r="K23" s="60"/>
      <c r="L23" s="59"/>
      <c r="M23" s="59"/>
      <c r="N23" s="59"/>
      <c r="O23" s="59"/>
      <c r="P23" s="59"/>
      <c r="Q23" s="59"/>
    </row>
    <row r="24" spans="1:17" ht="12.75">
      <c r="A24" s="42" t="s">
        <v>158</v>
      </c>
      <c r="B24" s="311">
        <f t="shared" si="0"/>
        <v>3420.7</v>
      </c>
      <c r="C24" s="160">
        <v>1321</v>
      </c>
      <c r="D24" s="160">
        <v>244</v>
      </c>
      <c r="E24" s="160">
        <v>1855.7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6" spans="2:5" ht="12.75">
      <c r="B26" s="59"/>
      <c r="C26" s="59"/>
      <c r="D26" s="59"/>
      <c r="E26" s="59"/>
    </row>
    <row r="27" spans="2:5" ht="12.75">
      <c r="B27" s="59"/>
      <c r="C27" s="59"/>
      <c r="D27" s="59"/>
      <c r="E27" s="59"/>
    </row>
    <row r="28" spans="2:5" ht="12.75">
      <c r="B28" s="59"/>
      <c r="C28" s="59"/>
      <c r="D28" s="59"/>
      <c r="E28" s="59"/>
    </row>
    <row r="29" spans="2:5" ht="12.75">
      <c r="B29" s="59"/>
      <c r="C29" s="59"/>
      <c r="D29" s="59"/>
      <c r="E29" s="59"/>
    </row>
    <row r="30" spans="2:5" ht="12.75">
      <c r="B30" s="59"/>
      <c r="C30" s="59"/>
      <c r="D30" s="59"/>
      <c r="E30" s="59"/>
    </row>
    <row r="31" spans="2:5" ht="12.75">
      <c r="B31" s="59"/>
      <c r="C31" s="59"/>
      <c r="D31" s="59"/>
      <c r="E31" s="59"/>
    </row>
    <row r="32" spans="2:5" ht="12.75">
      <c r="B32" s="59"/>
      <c r="C32" s="59"/>
      <c r="D32" s="59"/>
      <c r="E32" s="59"/>
    </row>
    <row r="33" spans="2:5" ht="12.75">
      <c r="B33" s="59"/>
      <c r="C33" s="59"/>
      <c r="D33" s="59"/>
      <c r="E33" s="59"/>
    </row>
    <row r="34" spans="2:5" ht="12.75">
      <c r="B34" s="59"/>
      <c r="C34" s="59"/>
      <c r="D34" s="59"/>
      <c r="E34" s="59"/>
    </row>
    <row r="35" spans="2:5" ht="12.75">
      <c r="B35" s="60"/>
      <c r="C35" s="60"/>
      <c r="D35" s="60"/>
      <c r="E35" s="60"/>
    </row>
    <row r="36" spans="2:5" ht="12.75">
      <c r="B36" s="59"/>
      <c r="C36" s="59"/>
      <c r="D36" s="59"/>
      <c r="E36" s="59"/>
    </row>
    <row r="37" spans="2:5" ht="12.75">
      <c r="B37" s="59"/>
      <c r="C37" s="59"/>
      <c r="D37" s="59"/>
      <c r="E37" s="59"/>
    </row>
    <row r="38" spans="2:5" ht="12.75">
      <c r="B38" s="59"/>
      <c r="C38" s="59"/>
      <c r="D38" s="59"/>
      <c r="E38" s="59"/>
    </row>
    <row r="39" spans="2:5" ht="12.75">
      <c r="B39" s="59"/>
      <c r="C39" s="59"/>
      <c r="D39" s="59"/>
      <c r="E39" s="59"/>
    </row>
    <row r="40" spans="2:5" ht="12.75">
      <c r="B40" s="59"/>
      <c r="C40" s="60"/>
      <c r="D40" s="60"/>
      <c r="E40" s="59"/>
    </row>
    <row r="41" spans="2:5" ht="12.75">
      <c r="B41" s="59"/>
      <c r="C41" s="60"/>
      <c r="D41" s="59"/>
      <c r="E41" s="59"/>
    </row>
    <row r="42" spans="2:5" ht="12.75">
      <c r="B42" s="59"/>
      <c r="C42" s="59"/>
      <c r="D42" s="59"/>
      <c r="E42" s="59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0.25390625" style="185" customWidth="1"/>
    <col min="2" max="2" width="11.25390625" style="185" customWidth="1"/>
    <col min="3" max="3" width="11.00390625" style="185" customWidth="1"/>
    <col min="4" max="4" width="8.125" style="185" customWidth="1"/>
    <col min="5" max="6" width="11.125" style="185" customWidth="1"/>
    <col min="7" max="7" width="8.625" style="185" customWidth="1"/>
    <col min="8" max="8" width="9.125" style="185" customWidth="1"/>
    <col min="9" max="9" width="8.875" style="185" customWidth="1"/>
    <col min="10" max="10" width="8.00390625" style="185" customWidth="1"/>
    <col min="11" max="12" width="10.875" style="185" customWidth="1"/>
    <col min="13" max="13" width="8.00390625" style="185" customWidth="1"/>
    <col min="14" max="16384" width="9.125" style="185" customWidth="1"/>
  </cols>
  <sheetData>
    <row r="1" spans="1:13" ht="27" customHeight="1">
      <c r="A1" s="357" t="s">
        <v>138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 t="s">
        <v>90</v>
      </c>
    </row>
    <row r="3" spans="1:13" ht="15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</row>
    <row r="4" spans="1:13" ht="36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</row>
    <row r="5" spans="1:14" ht="42.75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  <c r="N5" s="186"/>
    </row>
    <row r="6" spans="1:26" ht="12.75">
      <c r="A6" s="37" t="s">
        <v>141</v>
      </c>
      <c r="B6" s="38">
        <f>E6+H6+K6</f>
        <v>355021.19999999984</v>
      </c>
      <c r="C6" s="38">
        <f>F6+I6+L6</f>
        <v>369658.60000000003</v>
      </c>
      <c r="D6" s="291">
        <f>B6/C6%</f>
        <v>96.04029231296116</v>
      </c>
      <c r="E6" s="38">
        <f>SUM(E7:E26)</f>
        <v>306209.6999999999</v>
      </c>
      <c r="F6" s="38">
        <f>SUM(F7:F26)</f>
        <v>320675.8</v>
      </c>
      <c r="G6" s="291">
        <f>E6/F6%</f>
        <v>95.48887069120897</v>
      </c>
      <c r="H6" s="38">
        <f>SUM(H7:H26)</f>
        <v>914.6</v>
      </c>
      <c r="I6" s="38">
        <f>SUM(I7:I26)</f>
        <v>1411.4</v>
      </c>
      <c r="J6" s="291">
        <f>H6/I6%</f>
        <v>64.80090690094941</v>
      </c>
      <c r="K6" s="38">
        <f>SUM(K7:K26)</f>
        <v>47896.899999999994</v>
      </c>
      <c r="L6" s="38">
        <f>SUM(L7:L26)</f>
        <v>47571.40000000001</v>
      </c>
      <c r="M6" s="291">
        <f>K6/L6%</f>
        <v>100.68423464518594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59"/>
    </row>
    <row r="7" spans="1:26" ht="12.75">
      <c r="A7" s="162" t="s">
        <v>111</v>
      </c>
      <c r="B7" s="38">
        <f aca="true" t="shared" si="0" ref="B7:C23">E7+H7+K7</f>
        <v>2503.4</v>
      </c>
      <c r="C7" s="38">
        <f t="shared" si="0"/>
        <v>3330.2</v>
      </c>
      <c r="D7" s="41">
        <f aca="true" t="shared" si="1" ref="D7:D26">B7/C7%</f>
        <v>75.17266230256442</v>
      </c>
      <c r="E7" s="59">
        <v>310</v>
      </c>
      <c r="F7" s="59">
        <v>1152</v>
      </c>
      <c r="G7" s="41">
        <f aca="true" t="shared" si="2" ref="G7:G26">E7/F7%</f>
        <v>26.909722222222225</v>
      </c>
      <c r="H7" s="59">
        <v>32.3</v>
      </c>
      <c r="I7" s="59">
        <v>32.8</v>
      </c>
      <c r="J7" s="41">
        <f aca="true" t="shared" si="3" ref="J7:J23">H7/I7%</f>
        <v>98.47560975609757</v>
      </c>
      <c r="K7" s="59">
        <v>2161.1</v>
      </c>
      <c r="L7" s="59">
        <v>2145.4</v>
      </c>
      <c r="M7" s="41">
        <f aca="true" t="shared" si="4" ref="M7:M26">K7/L7%</f>
        <v>100.73179826605761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59"/>
    </row>
    <row r="8" spans="1:26" ht="12.75">
      <c r="A8" s="39" t="s">
        <v>142</v>
      </c>
      <c r="B8" s="38">
        <f t="shared" si="0"/>
        <v>54090.8</v>
      </c>
      <c r="C8" s="38">
        <f t="shared" si="0"/>
        <v>59726.2</v>
      </c>
      <c r="D8" s="41">
        <f t="shared" si="1"/>
        <v>90.56460983621929</v>
      </c>
      <c r="E8" s="59">
        <v>51812.3</v>
      </c>
      <c r="F8" s="59">
        <v>57226.1</v>
      </c>
      <c r="G8" s="41">
        <f t="shared" si="2"/>
        <v>90.53963139196976</v>
      </c>
      <c r="H8" s="59">
        <v>108.8</v>
      </c>
      <c r="I8" s="59">
        <v>175.6</v>
      </c>
      <c r="J8" s="41">
        <f t="shared" si="3"/>
        <v>61.95899772209567</v>
      </c>
      <c r="K8" s="59">
        <v>2169.7</v>
      </c>
      <c r="L8" s="59">
        <v>2324.5</v>
      </c>
      <c r="M8" s="41">
        <f t="shared" si="4"/>
        <v>93.34050333405033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59"/>
    </row>
    <row r="9" spans="1:26" ht="12.75">
      <c r="A9" s="39" t="s">
        <v>143</v>
      </c>
      <c r="B9" s="38">
        <f t="shared" si="0"/>
        <v>21127.1</v>
      </c>
      <c r="C9" s="38">
        <f t="shared" si="0"/>
        <v>20882</v>
      </c>
      <c r="D9" s="41">
        <f t="shared" si="1"/>
        <v>101.173738147687</v>
      </c>
      <c r="E9" s="59">
        <v>14684</v>
      </c>
      <c r="F9" s="59">
        <v>14698</v>
      </c>
      <c r="G9" s="41">
        <f t="shared" si="2"/>
        <v>99.90474894543476</v>
      </c>
      <c r="H9" s="59">
        <v>31.3</v>
      </c>
      <c r="I9" s="59">
        <v>38.2</v>
      </c>
      <c r="J9" s="41">
        <f t="shared" si="3"/>
        <v>81.93717277486911</v>
      </c>
      <c r="K9" s="59">
        <v>6411.8</v>
      </c>
      <c r="L9" s="59">
        <v>6145.8</v>
      </c>
      <c r="M9" s="41">
        <f t="shared" si="4"/>
        <v>104.32815906798139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59"/>
    </row>
    <row r="10" spans="1:26" ht="12.75">
      <c r="A10" s="39" t="s">
        <v>144</v>
      </c>
      <c r="B10" s="38">
        <f t="shared" si="0"/>
        <v>44541.899999999994</v>
      </c>
      <c r="C10" s="38">
        <f t="shared" si="0"/>
        <v>38407.7</v>
      </c>
      <c r="D10" s="41">
        <f t="shared" si="1"/>
        <v>115.97127659297483</v>
      </c>
      <c r="E10" s="59">
        <v>39223.2</v>
      </c>
      <c r="F10" s="59">
        <v>33057</v>
      </c>
      <c r="G10" s="41">
        <f t="shared" si="2"/>
        <v>118.6532353208095</v>
      </c>
      <c r="H10" s="59">
        <v>61.1</v>
      </c>
      <c r="I10" s="59">
        <v>45.6</v>
      </c>
      <c r="J10" s="41">
        <f t="shared" si="3"/>
        <v>133.99122807017542</v>
      </c>
      <c r="K10" s="59">
        <v>5257.6</v>
      </c>
      <c r="L10" s="59">
        <v>5305.1</v>
      </c>
      <c r="M10" s="41">
        <f t="shared" si="4"/>
        <v>99.1046351623909</v>
      </c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59"/>
    </row>
    <row r="11" spans="1:26" ht="12.75">
      <c r="A11" s="39" t="s">
        <v>145</v>
      </c>
      <c r="B11" s="38">
        <f t="shared" si="0"/>
        <v>929.6</v>
      </c>
      <c r="C11" s="38">
        <f t="shared" si="0"/>
        <v>1506.2</v>
      </c>
      <c r="D11" s="41">
        <f t="shared" si="1"/>
        <v>61.71823131058292</v>
      </c>
      <c r="E11" s="59">
        <v>829.3</v>
      </c>
      <c r="F11" s="59">
        <v>1415.9</v>
      </c>
      <c r="G11" s="41">
        <f t="shared" si="2"/>
        <v>58.57052051698566</v>
      </c>
      <c r="H11" s="59">
        <v>8.2</v>
      </c>
      <c r="I11" s="59">
        <v>5.6</v>
      </c>
      <c r="J11" s="41">
        <f t="shared" si="3"/>
        <v>146.42857142857144</v>
      </c>
      <c r="K11" s="59">
        <v>92.1</v>
      </c>
      <c r="L11" s="59">
        <v>84.7</v>
      </c>
      <c r="M11" s="41">
        <f t="shared" si="4"/>
        <v>108.73671782762692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59"/>
    </row>
    <row r="12" spans="1:26" ht="12.75">
      <c r="A12" s="39" t="s">
        <v>146</v>
      </c>
      <c r="B12" s="38">
        <f t="shared" si="0"/>
        <v>10122.6</v>
      </c>
      <c r="C12" s="38">
        <f t="shared" si="0"/>
        <v>13168.5</v>
      </c>
      <c r="D12" s="41">
        <f t="shared" si="1"/>
        <v>76.8698029388313</v>
      </c>
      <c r="E12" s="59">
        <v>9273</v>
      </c>
      <c r="F12" s="59">
        <v>12327.5</v>
      </c>
      <c r="G12" s="41">
        <f t="shared" si="2"/>
        <v>75.22206448996147</v>
      </c>
      <c r="H12" s="59">
        <v>32.2</v>
      </c>
      <c r="I12" s="59">
        <v>32.2</v>
      </c>
      <c r="J12" s="41">
        <f t="shared" si="3"/>
        <v>100</v>
      </c>
      <c r="K12" s="59">
        <v>817.4</v>
      </c>
      <c r="L12" s="59">
        <v>808.8</v>
      </c>
      <c r="M12" s="41">
        <f t="shared" si="4"/>
        <v>101.06330365974284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59"/>
    </row>
    <row r="13" spans="1:26" ht="12.75">
      <c r="A13" s="39" t="s">
        <v>147</v>
      </c>
      <c r="B13" s="38">
        <f t="shared" si="0"/>
        <v>8045.3</v>
      </c>
      <c r="C13" s="38">
        <f t="shared" si="0"/>
        <v>9407.2</v>
      </c>
      <c r="D13" s="41">
        <f t="shared" si="1"/>
        <v>85.52279105366102</v>
      </c>
      <c r="E13" s="59">
        <v>5148</v>
      </c>
      <c r="F13" s="59">
        <v>6518</v>
      </c>
      <c r="G13" s="41">
        <f t="shared" si="2"/>
        <v>78.98128260202515</v>
      </c>
      <c r="H13" s="59">
        <v>101.5</v>
      </c>
      <c r="I13" s="59">
        <v>101.5</v>
      </c>
      <c r="J13" s="41">
        <f t="shared" si="3"/>
        <v>100.00000000000001</v>
      </c>
      <c r="K13" s="59">
        <v>2795.8</v>
      </c>
      <c r="L13" s="59">
        <v>2787.7</v>
      </c>
      <c r="M13" s="41">
        <f t="shared" si="4"/>
        <v>100.29056211213546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59"/>
    </row>
    <row r="14" spans="1:26" ht="12.75">
      <c r="A14" s="39" t="s">
        <v>112</v>
      </c>
      <c r="B14" s="38">
        <f t="shared" si="0"/>
        <v>27146.2</v>
      </c>
      <c r="C14" s="38">
        <f t="shared" si="0"/>
        <v>31269.4</v>
      </c>
      <c r="D14" s="41">
        <f t="shared" si="1"/>
        <v>86.8139459023838</v>
      </c>
      <c r="E14" s="59">
        <v>22816.1</v>
      </c>
      <c r="F14" s="59">
        <v>26987.1</v>
      </c>
      <c r="G14" s="41">
        <f t="shared" si="2"/>
        <v>84.54446754189965</v>
      </c>
      <c r="H14" s="59">
        <v>103.9</v>
      </c>
      <c r="I14" s="59">
        <v>103.2</v>
      </c>
      <c r="J14" s="41">
        <f t="shared" si="3"/>
        <v>100.67829457364341</v>
      </c>
      <c r="K14" s="59">
        <v>4226.2</v>
      </c>
      <c r="L14" s="59">
        <v>4179.1</v>
      </c>
      <c r="M14" s="41">
        <f t="shared" si="4"/>
        <v>101.12703692182527</v>
      </c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59"/>
    </row>
    <row r="15" spans="1:26" ht="12.75">
      <c r="A15" s="39" t="s">
        <v>148</v>
      </c>
      <c r="B15" s="38">
        <f t="shared" si="0"/>
        <v>53615.4</v>
      </c>
      <c r="C15" s="38">
        <f t="shared" si="0"/>
        <v>44261</v>
      </c>
      <c r="D15" s="41">
        <f t="shared" si="1"/>
        <v>121.13463319852691</v>
      </c>
      <c r="E15" s="59">
        <v>52011.9</v>
      </c>
      <c r="F15" s="59">
        <v>42642.7</v>
      </c>
      <c r="G15" s="41">
        <f t="shared" si="2"/>
        <v>121.97140424973092</v>
      </c>
      <c r="H15" s="59">
        <v>151.9</v>
      </c>
      <c r="I15" s="59">
        <v>150.5</v>
      </c>
      <c r="J15" s="41">
        <f t="shared" si="3"/>
        <v>100.93023255813955</v>
      </c>
      <c r="K15" s="59">
        <v>1451.6</v>
      </c>
      <c r="L15" s="59">
        <v>1467.8</v>
      </c>
      <c r="M15" s="41">
        <f t="shared" si="4"/>
        <v>98.89630739882818</v>
      </c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59"/>
    </row>
    <row r="16" spans="1:26" ht="14.25" customHeight="1">
      <c r="A16" s="39" t="s">
        <v>149</v>
      </c>
      <c r="B16" s="38">
        <f t="shared" si="0"/>
        <v>33335.4</v>
      </c>
      <c r="C16" s="38">
        <f t="shared" si="0"/>
        <v>40599.9</v>
      </c>
      <c r="D16" s="41">
        <f t="shared" si="1"/>
        <v>82.1070987859576</v>
      </c>
      <c r="E16" s="59">
        <v>27387.9</v>
      </c>
      <c r="F16" s="59">
        <v>34411.7</v>
      </c>
      <c r="G16" s="41">
        <f t="shared" si="2"/>
        <v>79.58891888514664</v>
      </c>
      <c r="H16" s="59">
        <v>26.1</v>
      </c>
      <c r="I16" s="59">
        <v>28.9</v>
      </c>
      <c r="J16" s="41">
        <f t="shared" si="3"/>
        <v>90.31141868512113</v>
      </c>
      <c r="K16" s="59">
        <v>5921.4</v>
      </c>
      <c r="L16" s="59">
        <v>6159.3</v>
      </c>
      <c r="M16" s="41">
        <f t="shared" si="4"/>
        <v>96.13754809799813</v>
      </c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59"/>
    </row>
    <row r="17" spans="1:26" ht="14.25" customHeight="1">
      <c r="A17" s="39" t="s">
        <v>150</v>
      </c>
      <c r="B17" s="38">
        <f>H17+K17</f>
        <v>307.9</v>
      </c>
      <c r="C17" s="38">
        <f t="shared" si="0"/>
        <v>357.9</v>
      </c>
      <c r="D17" s="41">
        <f t="shared" si="1"/>
        <v>86.02961721151159</v>
      </c>
      <c r="E17" s="60" t="s">
        <v>87</v>
      </c>
      <c r="F17" s="59">
        <v>130</v>
      </c>
      <c r="G17" s="41" t="s">
        <v>87</v>
      </c>
      <c r="H17" s="59">
        <v>2</v>
      </c>
      <c r="I17" s="59">
        <v>1.9</v>
      </c>
      <c r="J17" s="41">
        <f t="shared" si="3"/>
        <v>105.26315789473685</v>
      </c>
      <c r="K17" s="59">
        <v>305.9</v>
      </c>
      <c r="L17" s="59">
        <v>226</v>
      </c>
      <c r="M17" s="41">
        <f t="shared" si="4"/>
        <v>135.35398230088495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59"/>
    </row>
    <row r="18" spans="1:26" ht="14.25" customHeight="1">
      <c r="A18" s="39" t="s">
        <v>151</v>
      </c>
      <c r="B18" s="38">
        <f>H18+K18</f>
        <v>32.9</v>
      </c>
      <c r="C18" s="38">
        <f>I18+L18</f>
        <v>32.9</v>
      </c>
      <c r="D18" s="41">
        <f t="shared" si="1"/>
        <v>100.00000000000001</v>
      </c>
      <c r="E18" s="60" t="s">
        <v>87</v>
      </c>
      <c r="F18" s="60" t="s">
        <v>87</v>
      </c>
      <c r="G18" s="60" t="s">
        <v>87</v>
      </c>
      <c r="H18" s="59">
        <v>7.7</v>
      </c>
      <c r="I18" s="59">
        <v>7.7</v>
      </c>
      <c r="J18" s="41">
        <f t="shared" si="3"/>
        <v>100</v>
      </c>
      <c r="K18" s="59">
        <v>25.2</v>
      </c>
      <c r="L18" s="59">
        <v>25.2</v>
      </c>
      <c r="M18" s="41">
        <f t="shared" si="4"/>
        <v>100</v>
      </c>
      <c r="O18" s="256"/>
      <c r="P18" s="256"/>
      <c r="Q18" s="256"/>
      <c r="R18" s="256"/>
      <c r="S18" s="257"/>
      <c r="T18" s="257"/>
      <c r="U18" s="256"/>
      <c r="V18" s="256"/>
      <c r="W18" s="256"/>
      <c r="X18" s="256"/>
      <c r="Y18" s="256"/>
      <c r="Z18" s="59"/>
    </row>
    <row r="19" spans="1:26" ht="14.25" customHeight="1">
      <c r="A19" s="39" t="s">
        <v>152</v>
      </c>
      <c r="B19" s="38">
        <f t="shared" si="0"/>
        <v>17380.8</v>
      </c>
      <c r="C19" s="38">
        <f t="shared" si="0"/>
        <v>18605.2</v>
      </c>
      <c r="D19" s="41">
        <f t="shared" si="1"/>
        <v>93.4190441381979</v>
      </c>
      <c r="E19" s="59">
        <v>14969</v>
      </c>
      <c r="F19" s="59">
        <v>16213.2</v>
      </c>
      <c r="G19" s="41">
        <f t="shared" si="2"/>
        <v>92.32600597044383</v>
      </c>
      <c r="H19" s="59">
        <v>56.5</v>
      </c>
      <c r="I19" s="59">
        <v>56.5</v>
      </c>
      <c r="J19" s="41">
        <f t="shared" si="3"/>
        <v>100.00000000000001</v>
      </c>
      <c r="K19" s="59">
        <v>2355.3</v>
      </c>
      <c r="L19" s="59">
        <v>2335.5</v>
      </c>
      <c r="M19" s="41">
        <f t="shared" si="4"/>
        <v>100.84778420038536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59"/>
    </row>
    <row r="20" spans="1:26" ht="14.25" customHeight="1">
      <c r="A20" s="39" t="s">
        <v>153</v>
      </c>
      <c r="B20" s="38">
        <f t="shared" si="0"/>
        <v>45096.9</v>
      </c>
      <c r="C20" s="38">
        <f t="shared" si="0"/>
        <v>54964.7</v>
      </c>
      <c r="D20" s="41">
        <f t="shared" si="1"/>
        <v>82.04702290742969</v>
      </c>
      <c r="E20" s="59">
        <v>41606.9</v>
      </c>
      <c r="F20" s="59">
        <v>51563.5</v>
      </c>
      <c r="G20" s="41">
        <f t="shared" si="2"/>
        <v>80.69060478827078</v>
      </c>
      <c r="H20" s="59">
        <v>2.5</v>
      </c>
      <c r="I20" s="59">
        <v>4</v>
      </c>
      <c r="J20" s="41">
        <f t="shared" si="3"/>
        <v>62.5</v>
      </c>
      <c r="K20" s="59">
        <v>3487.5</v>
      </c>
      <c r="L20" s="59">
        <v>3397.2</v>
      </c>
      <c r="M20" s="41">
        <f t="shared" si="4"/>
        <v>102.65807135287884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59"/>
    </row>
    <row r="21" spans="1:26" ht="14.25" customHeight="1">
      <c r="A21" s="39" t="s">
        <v>154</v>
      </c>
      <c r="B21" s="38">
        <f t="shared" si="0"/>
        <v>17419.7</v>
      </c>
      <c r="C21" s="38">
        <f t="shared" si="0"/>
        <v>16537.399999999998</v>
      </c>
      <c r="D21" s="41">
        <f t="shared" si="1"/>
        <v>105.33517965339173</v>
      </c>
      <c r="E21" s="59">
        <v>10415.6</v>
      </c>
      <c r="F21" s="59">
        <v>9623.8</v>
      </c>
      <c r="G21" s="41">
        <f t="shared" si="2"/>
        <v>108.2275192751304</v>
      </c>
      <c r="H21" s="59">
        <v>149</v>
      </c>
      <c r="I21" s="59">
        <v>139.8</v>
      </c>
      <c r="J21" s="41">
        <f t="shared" si="3"/>
        <v>106.58082975679541</v>
      </c>
      <c r="K21" s="59">
        <v>6855.1</v>
      </c>
      <c r="L21" s="59">
        <v>6773.8</v>
      </c>
      <c r="M21" s="41">
        <f t="shared" si="4"/>
        <v>101.20021258377868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59"/>
    </row>
    <row r="22" spans="1:26" ht="14.25" customHeight="1">
      <c r="A22" s="162" t="s">
        <v>113</v>
      </c>
      <c r="B22" s="38">
        <f t="shared" si="0"/>
        <v>1477.3999999999999</v>
      </c>
      <c r="C22" s="38">
        <f t="shared" si="0"/>
        <v>1980.2</v>
      </c>
      <c r="D22" s="41">
        <f t="shared" si="1"/>
        <v>74.6086253913746</v>
      </c>
      <c r="E22" s="59">
        <v>1240.1</v>
      </c>
      <c r="F22" s="59">
        <v>1345.7</v>
      </c>
      <c r="G22" s="41">
        <f t="shared" si="2"/>
        <v>92.15278293824774</v>
      </c>
      <c r="H22" s="176">
        <v>30.6</v>
      </c>
      <c r="I22" s="176">
        <v>480.7</v>
      </c>
      <c r="J22" s="41">
        <f t="shared" si="3"/>
        <v>6.3657166631995015</v>
      </c>
      <c r="K22" s="59">
        <v>206.7</v>
      </c>
      <c r="L22" s="59">
        <v>153.8</v>
      </c>
      <c r="M22" s="41">
        <f t="shared" si="4"/>
        <v>134.39531859557866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59"/>
    </row>
    <row r="23" spans="1:26" ht="14.25" customHeight="1">
      <c r="A23" s="39" t="s">
        <v>155</v>
      </c>
      <c r="B23" s="38">
        <f t="shared" si="0"/>
        <v>3627.4</v>
      </c>
      <c r="C23" s="38">
        <f t="shared" si="0"/>
        <v>3511.2999999999997</v>
      </c>
      <c r="D23" s="41">
        <f t="shared" si="1"/>
        <v>103.30646769002934</v>
      </c>
      <c r="E23" s="59">
        <v>559.1</v>
      </c>
      <c r="F23" s="59">
        <v>566.4</v>
      </c>
      <c r="G23" s="41">
        <f t="shared" si="2"/>
        <v>98.71115819209041</v>
      </c>
      <c r="H23" s="59">
        <v>9</v>
      </c>
      <c r="I23" s="59">
        <v>6.7</v>
      </c>
      <c r="J23" s="41">
        <f t="shared" si="3"/>
        <v>134.32835820895522</v>
      </c>
      <c r="K23" s="59">
        <v>3059.3</v>
      </c>
      <c r="L23" s="59">
        <v>2938.2</v>
      </c>
      <c r="M23" s="41">
        <f t="shared" si="4"/>
        <v>104.12157102988226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59"/>
    </row>
    <row r="24" spans="1:26" ht="12.75">
      <c r="A24" s="39" t="s">
        <v>156</v>
      </c>
      <c r="B24" s="38">
        <f>K24</f>
        <v>0.2</v>
      </c>
      <c r="C24" s="38">
        <f>L24</f>
        <v>0.4</v>
      </c>
      <c r="D24" s="41">
        <f t="shared" si="1"/>
        <v>50</v>
      </c>
      <c r="E24" s="60" t="s">
        <v>87</v>
      </c>
      <c r="F24" s="60" t="s">
        <v>87</v>
      </c>
      <c r="G24" s="41" t="s">
        <v>87</v>
      </c>
      <c r="H24" s="60" t="s">
        <v>87</v>
      </c>
      <c r="I24" s="60" t="s">
        <v>87</v>
      </c>
      <c r="J24" s="60" t="s">
        <v>87</v>
      </c>
      <c r="K24" s="59">
        <v>0.2</v>
      </c>
      <c r="L24" s="59">
        <v>0.4</v>
      </c>
      <c r="M24" s="41">
        <f t="shared" si="4"/>
        <v>50</v>
      </c>
      <c r="O24" s="256"/>
      <c r="P24" s="256"/>
      <c r="Q24" s="256"/>
      <c r="R24" s="257"/>
      <c r="S24" s="257"/>
      <c r="T24" s="257"/>
      <c r="U24" s="257"/>
      <c r="V24" s="257"/>
      <c r="W24" s="257"/>
      <c r="X24" s="256"/>
      <c r="Y24" s="256"/>
      <c r="Z24" s="59"/>
    </row>
    <row r="25" spans="1:26" ht="12.75">
      <c r="A25" s="39" t="s">
        <v>157</v>
      </c>
      <c r="B25" s="38">
        <f>E25+K25</f>
        <v>25.1</v>
      </c>
      <c r="C25" s="38">
        <f>F25+L25</f>
        <v>42.7</v>
      </c>
      <c r="D25" s="41">
        <f t="shared" si="1"/>
        <v>58.78220140515222</v>
      </c>
      <c r="E25" s="59">
        <v>0.1</v>
      </c>
      <c r="F25" s="59">
        <v>0.1</v>
      </c>
      <c r="G25" s="41">
        <f t="shared" si="2"/>
        <v>100</v>
      </c>
      <c r="H25" s="60" t="s">
        <v>87</v>
      </c>
      <c r="I25" s="60" t="s">
        <v>87</v>
      </c>
      <c r="J25" s="60" t="s">
        <v>87</v>
      </c>
      <c r="K25" s="59">
        <v>25</v>
      </c>
      <c r="L25" s="59">
        <v>42.6</v>
      </c>
      <c r="M25" s="41">
        <f t="shared" si="4"/>
        <v>58.68544600938967</v>
      </c>
      <c r="O25" s="256"/>
      <c r="P25" s="256"/>
      <c r="Q25" s="256"/>
      <c r="R25" s="256"/>
      <c r="S25" s="256"/>
      <c r="T25" s="256"/>
      <c r="U25" s="257"/>
      <c r="V25" s="257"/>
      <c r="W25" s="257"/>
      <c r="X25" s="256"/>
      <c r="Y25" s="256"/>
      <c r="Z25" s="59"/>
    </row>
    <row r="26" spans="1:26" ht="12.75">
      <c r="A26" s="42" t="s">
        <v>158</v>
      </c>
      <c r="B26" s="43">
        <f>E26+K26</f>
        <v>14195.2</v>
      </c>
      <c r="C26" s="43">
        <f>F26+L26</f>
        <v>11067.6</v>
      </c>
      <c r="D26" s="43">
        <f t="shared" si="1"/>
        <v>128.25906248870578</v>
      </c>
      <c r="E26" s="160">
        <v>13923.2</v>
      </c>
      <c r="F26" s="160">
        <v>10797.1</v>
      </c>
      <c r="G26" s="43">
        <f t="shared" si="2"/>
        <v>128.95314482592548</v>
      </c>
      <c r="H26" s="85" t="s">
        <v>87</v>
      </c>
      <c r="I26" s="85" t="s">
        <v>87</v>
      </c>
      <c r="J26" s="85" t="s">
        <v>87</v>
      </c>
      <c r="K26" s="160">
        <v>272</v>
      </c>
      <c r="L26" s="160">
        <v>270.5</v>
      </c>
      <c r="M26" s="43">
        <f t="shared" si="4"/>
        <v>100.55452865064694</v>
      </c>
      <c r="O26" s="256"/>
      <c r="P26" s="256"/>
      <c r="Q26" s="256"/>
      <c r="R26" s="256"/>
      <c r="S26" s="256"/>
      <c r="T26" s="256"/>
      <c r="U26" s="257"/>
      <c r="V26" s="257"/>
      <c r="W26" s="257"/>
      <c r="X26" s="256"/>
      <c r="Y26" s="256"/>
      <c r="Z26" s="59"/>
    </row>
    <row r="27" spans="1:13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2:13" ht="12.75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</row>
    <row r="29" spans="2:13" ht="12.75"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2:13" ht="12.75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2:13" ht="12.75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2:13" ht="12.75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2:13" ht="12.75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2:13" ht="12.75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2:13" ht="12.75"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2:13" ht="12.75"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2:13" ht="12.75"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2:13" ht="12.75">
      <c r="B38" s="182"/>
      <c r="C38" s="182"/>
      <c r="D38" s="182"/>
      <c r="E38" s="182"/>
      <c r="F38" s="184"/>
      <c r="G38" s="184"/>
      <c r="H38" s="182"/>
      <c r="I38" s="182"/>
      <c r="J38" s="182"/>
      <c r="K38" s="182"/>
      <c r="L38" s="182"/>
      <c r="M38" s="182"/>
    </row>
    <row r="39" spans="2:13" ht="12.75"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2:13" ht="12.75"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2:13" ht="12.75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2:13" ht="12.75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2:13" ht="12.75">
      <c r="B43" s="182"/>
      <c r="C43" s="182"/>
      <c r="D43" s="182"/>
      <c r="E43" s="184"/>
      <c r="F43" s="184"/>
      <c r="G43" s="184"/>
      <c r="H43" s="184"/>
      <c r="I43" s="184"/>
      <c r="J43" s="184"/>
      <c r="K43" s="182"/>
      <c r="L43" s="182"/>
      <c r="M43" s="182"/>
    </row>
    <row r="44" spans="2:13" ht="12.75">
      <c r="B44" s="182"/>
      <c r="C44" s="182"/>
      <c r="D44" s="182"/>
      <c r="E44" s="182"/>
      <c r="F44" s="182"/>
      <c r="G44" s="182"/>
      <c r="H44" s="184"/>
      <c r="I44" s="184"/>
      <c r="J44" s="184"/>
      <c r="K44" s="182"/>
      <c r="L44" s="182"/>
      <c r="M44" s="182"/>
    </row>
    <row r="45" spans="2:13" ht="12.75">
      <c r="B45" s="182"/>
      <c r="C45" s="182"/>
      <c r="D45" s="182"/>
      <c r="E45" s="182"/>
      <c r="F45" s="182"/>
      <c r="G45" s="182"/>
      <c r="H45" s="184"/>
      <c r="I45" s="184"/>
      <c r="J45" s="184"/>
      <c r="K45" s="182"/>
      <c r="L45" s="182"/>
      <c r="M45" s="18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196" customWidth="1"/>
    <col min="2" max="2" width="9.625" style="196" customWidth="1"/>
    <col min="3" max="3" width="9.375" style="196" customWidth="1"/>
    <col min="4" max="4" width="9.75390625" style="196" customWidth="1"/>
    <col min="5" max="5" width="8.25390625" style="196" customWidth="1"/>
    <col min="6" max="6" width="8.75390625" style="196" customWidth="1"/>
    <col min="7" max="7" width="10.375" style="196" customWidth="1"/>
    <col min="8" max="9" width="9.125" style="196" customWidth="1"/>
    <col min="10" max="10" width="10.125" style="196" customWidth="1"/>
    <col min="11" max="12" width="9.625" style="196" customWidth="1"/>
    <col min="13" max="13" width="10.375" style="196" customWidth="1"/>
    <col min="14" max="14" width="7.125" style="196" customWidth="1"/>
    <col min="15" max="16384" width="9.125" style="196" customWidth="1"/>
  </cols>
  <sheetData>
    <row r="1" spans="1:13" ht="29.25" customHeight="1">
      <c r="A1" s="358" t="s">
        <v>139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 t="s">
        <v>91</v>
      </c>
    </row>
    <row r="3" spans="1:13" ht="15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</row>
    <row r="4" spans="1:14" ht="34.5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  <c r="N4" s="244"/>
    </row>
    <row r="5" spans="1:14" ht="36.75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  <c r="N5" s="244"/>
    </row>
    <row r="6" spans="1:26" ht="12.75" customHeight="1">
      <c r="A6" s="37" t="s">
        <v>141</v>
      </c>
      <c r="B6" s="100">
        <f>E6+H6+K6</f>
        <v>215933</v>
      </c>
      <c r="C6" s="100">
        <f>F6+I6+L6</f>
        <v>216957</v>
      </c>
      <c r="D6" s="40">
        <f>B6/C6%</f>
        <v>99.52801707250745</v>
      </c>
      <c r="E6" s="100">
        <f>SUM(E7:E26)</f>
        <v>12611</v>
      </c>
      <c r="F6" s="100">
        <f>SUM(F7:F26)</f>
        <v>11818</v>
      </c>
      <c r="G6" s="40">
        <f>E6/F6%</f>
        <v>106.71010323235741</v>
      </c>
      <c r="H6" s="100">
        <f>SUM(H7:H26)</f>
        <v>41245</v>
      </c>
      <c r="I6" s="100">
        <f>SUM(I7:I26)</f>
        <v>40048</v>
      </c>
      <c r="J6" s="40">
        <f>H6/I6%</f>
        <v>102.98891330403515</v>
      </c>
      <c r="K6" s="100">
        <f>SUM(K7:K26)</f>
        <v>162077</v>
      </c>
      <c r="L6" s="100">
        <f>SUM(L7:L26)</f>
        <v>165091</v>
      </c>
      <c r="M6" s="40">
        <f>K6/L6%</f>
        <v>98.17434021236772</v>
      </c>
      <c r="N6" s="195"/>
      <c r="O6" s="81"/>
      <c r="P6" s="81"/>
      <c r="Q6" s="59"/>
      <c r="R6" s="81"/>
      <c r="S6" s="81"/>
      <c r="T6" s="59"/>
      <c r="U6" s="81"/>
      <c r="V6" s="81"/>
      <c r="W6" s="59"/>
      <c r="X6" s="81"/>
      <c r="Y6" s="81"/>
      <c r="Z6" s="59"/>
    </row>
    <row r="7" spans="1:26" ht="12.75" customHeight="1">
      <c r="A7" s="162" t="s">
        <v>111</v>
      </c>
      <c r="B7" s="81">
        <v>13267</v>
      </c>
      <c r="C7" s="81">
        <v>12779</v>
      </c>
      <c r="D7" s="40">
        <f aca="true" t="shared" si="0" ref="D7:D26">B7/C7%</f>
        <v>103.81876516159323</v>
      </c>
      <c r="E7" s="81">
        <v>179</v>
      </c>
      <c r="F7" s="81">
        <v>24</v>
      </c>
      <c r="G7" s="40">
        <f aca="true" t="shared" si="1" ref="G7:G23">E7/F7%</f>
        <v>745.8333333333334</v>
      </c>
      <c r="H7" s="81">
        <v>6677</v>
      </c>
      <c r="I7" s="81">
        <v>6706</v>
      </c>
      <c r="J7" s="40">
        <f aca="true" t="shared" si="2" ref="J7:J26">H7/I7%</f>
        <v>99.56755144646584</v>
      </c>
      <c r="K7" s="81">
        <v>6411</v>
      </c>
      <c r="L7" s="81">
        <v>6049</v>
      </c>
      <c r="M7" s="40">
        <f aca="true" t="shared" si="3" ref="M7:M26">K7/L7%</f>
        <v>105.9844602413622</v>
      </c>
      <c r="N7" s="195"/>
      <c r="O7" s="81"/>
      <c r="P7" s="81"/>
      <c r="Q7" s="59"/>
      <c r="R7" s="81"/>
      <c r="S7" s="81"/>
      <c r="T7" s="59"/>
      <c r="U7" s="81"/>
      <c r="V7" s="81"/>
      <c r="W7" s="59"/>
      <c r="X7" s="81"/>
      <c r="Y7" s="81"/>
      <c r="Z7" s="59"/>
    </row>
    <row r="8" spans="1:26" ht="12.75">
      <c r="A8" s="39" t="s">
        <v>142</v>
      </c>
      <c r="B8" s="81">
        <v>13865</v>
      </c>
      <c r="C8" s="81">
        <v>18477</v>
      </c>
      <c r="D8" s="40">
        <f t="shared" si="0"/>
        <v>75.03923797153217</v>
      </c>
      <c r="E8" s="81">
        <v>1839</v>
      </c>
      <c r="F8" s="81">
        <v>948</v>
      </c>
      <c r="G8" s="40">
        <f t="shared" si="1"/>
        <v>193.9873417721519</v>
      </c>
      <c r="H8" s="81">
        <v>995</v>
      </c>
      <c r="I8" s="81">
        <v>1180</v>
      </c>
      <c r="J8" s="40">
        <f t="shared" si="2"/>
        <v>84.32203389830508</v>
      </c>
      <c r="K8" s="81">
        <v>11031</v>
      </c>
      <c r="L8" s="81">
        <v>16349</v>
      </c>
      <c r="M8" s="40">
        <f t="shared" si="3"/>
        <v>67.47201663710318</v>
      </c>
      <c r="N8" s="195"/>
      <c r="O8" s="81"/>
      <c r="P8" s="81"/>
      <c r="Q8" s="59"/>
      <c r="R8" s="81"/>
      <c r="S8" s="81"/>
      <c r="T8" s="59"/>
      <c r="U8" s="81"/>
      <c r="V8" s="81"/>
      <c r="W8" s="59"/>
      <c r="X8" s="81"/>
      <c r="Y8" s="81"/>
      <c r="Z8" s="59"/>
    </row>
    <row r="9" spans="1:26" ht="12.75">
      <c r="A9" s="39" t="s">
        <v>143</v>
      </c>
      <c r="B9" s="81">
        <v>24374</v>
      </c>
      <c r="C9" s="81">
        <v>24364</v>
      </c>
      <c r="D9" s="40">
        <f t="shared" si="0"/>
        <v>100.04104416351996</v>
      </c>
      <c r="E9" s="81">
        <v>2197</v>
      </c>
      <c r="F9" s="81">
        <v>2809</v>
      </c>
      <c r="G9" s="40">
        <f t="shared" si="1"/>
        <v>78.2128871484514</v>
      </c>
      <c r="H9" s="81">
        <v>3871</v>
      </c>
      <c r="I9" s="81">
        <v>3303</v>
      </c>
      <c r="J9" s="40">
        <f t="shared" si="2"/>
        <v>117.19648804117469</v>
      </c>
      <c r="K9" s="81">
        <v>18306</v>
      </c>
      <c r="L9" s="81">
        <v>18252</v>
      </c>
      <c r="M9" s="40">
        <f t="shared" si="3"/>
        <v>100.29585798816568</v>
      </c>
      <c r="N9" s="195"/>
      <c r="O9" s="81"/>
      <c r="P9" s="81"/>
      <c r="Q9" s="59"/>
      <c r="R9" s="81"/>
      <c r="S9" s="81"/>
      <c r="T9" s="59"/>
      <c r="U9" s="81"/>
      <c r="V9" s="81"/>
      <c r="W9" s="59"/>
      <c r="X9" s="81"/>
      <c r="Y9" s="81"/>
      <c r="Z9" s="59"/>
    </row>
    <row r="10" spans="1:26" ht="12.75">
      <c r="A10" s="39" t="s">
        <v>144</v>
      </c>
      <c r="B10" s="156">
        <f>E10+H10+K10</f>
        <v>15063</v>
      </c>
      <c r="C10" s="156">
        <v>14368</v>
      </c>
      <c r="D10" s="316">
        <f t="shared" si="0"/>
        <v>104.83713808463251</v>
      </c>
      <c r="E10" s="156">
        <v>838</v>
      </c>
      <c r="F10" s="156">
        <v>112</v>
      </c>
      <c r="G10" s="316" t="s">
        <v>273</v>
      </c>
      <c r="H10" s="156">
        <v>2972</v>
      </c>
      <c r="I10" s="156">
        <v>2885</v>
      </c>
      <c r="J10" s="316">
        <f t="shared" si="2"/>
        <v>103.01559792027729</v>
      </c>
      <c r="K10" s="164">
        <v>11253</v>
      </c>
      <c r="L10" s="156">
        <v>11371</v>
      </c>
      <c r="M10" s="316">
        <f t="shared" si="3"/>
        <v>98.96227244745405</v>
      </c>
      <c r="N10" s="195"/>
      <c r="O10" s="81"/>
      <c r="P10" s="81"/>
      <c r="Q10" s="59"/>
      <c r="R10" s="81"/>
      <c r="S10" s="81"/>
      <c r="T10" s="59"/>
      <c r="U10" s="81"/>
      <c r="V10" s="81"/>
      <c r="W10" s="59"/>
      <c r="X10" s="81"/>
      <c r="Y10" s="81"/>
      <c r="Z10" s="59"/>
    </row>
    <row r="11" spans="1:26" ht="12.75">
      <c r="A11" s="39" t="s">
        <v>145</v>
      </c>
      <c r="B11" s="81">
        <v>2705</v>
      </c>
      <c r="C11" s="81">
        <v>2761</v>
      </c>
      <c r="D11" s="40">
        <f t="shared" si="0"/>
        <v>97.97174936617168</v>
      </c>
      <c r="E11" s="60" t="s">
        <v>87</v>
      </c>
      <c r="F11" s="81">
        <v>4</v>
      </c>
      <c r="G11" s="40" t="s">
        <v>87</v>
      </c>
      <c r="H11" s="81">
        <v>855</v>
      </c>
      <c r="I11" s="81">
        <v>857</v>
      </c>
      <c r="J11" s="40">
        <f t="shared" si="2"/>
        <v>99.76662777129522</v>
      </c>
      <c r="K11" s="81">
        <v>1850</v>
      </c>
      <c r="L11" s="81">
        <v>1900</v>
      </c>
      <c r="M11" s="40">
        <f t="shared" si="3"/>
        <v>97.36842105263158</v>
      </c>
      <c r="N11" s="195"/>
      <c r="O11" s="81"/>
      <c r="P11" s="81"/>
      <c r="Q11" s="59"/>
      <c r="R11" s="81"/>
      <c r="S11" s="81"/>
      <c r="T11" s="59"/>
      <c r="U11" s="81"/>
      <c r="V11" s="81"/>
      <c r="W11" s="59"/>
      <c r="X11" s="81"/>
      <c r="Y11" s="81"/>
      <c r="Z11" s="59"/>
    </row>
    <row r="12" spans="1:26" ht="12.75">
      <c r="A12" s="39" t="s">
        <v>146</v>
      </c>
      <c r="B12" s="81">
        <v>11235</v>
      </c>
      <c r="C12" s="81">
        <v>9801</v>
      </c>
      <c r="D12" s="40">
        <f t="shared" si="0"/>
        <v>114.63116008570553</v>
      </c>
      <c r="E12" s="81">
        <v>1360</v>
      </c>
      <c r="F12" s="81">
        <v>548</v>
      </c>
      <c r="G12" s="40" t="s">
        <v>271</v>
      </c>
      <c r="H12" s="81">
        <v>3771</v>
      </c>
      <c r="I12" s="81">
        <v>3487</v>
      </c>
      <c r="J12" s="40">
        <f t="shared" si="2"/>
        <v>108.14453685116146</v>
      </c>
      <c r="K12" s="81">
        <v>6104</v>
      </c>
      <c r="L12" s="81">
        <v>5766</v>
      </c>
      <c r="M12" s="40">
        <f t="shared" si="3"/>
        <v>105.86194935830733</v>
      </c>
      <c r="N12" s="195"/>
      <c r="O12" s="81"/>
      <c r="P12" s="81"/>
      <c r="Q12" s="59"/>
      <c r="R12" s="81"/>
      <c r="S12" s="81"/>
      <c r="T12" s="59"/>
      <c r="U12" s="81"/>
      <c r="V12" s="81"/>
      <c r="W12" s="59"/>
      <c r="X12" s="81"/>
      <c r="Y12" s="81"/>
      <c r="Z12" s="59"/>
    </row>
    <row r="13" spans="1:26" ht="12.75">
      <c r="A13" s="39" t="s">
        <v>147</v>
      </c>
      <c r="B13" s="81">
        <v>7848</v>
      </c>
      <c r="C13" s="81">
        <v>7779</v>
      </c>
      <c r="D13" s="40">
        <f t="shared" si="0"/>
        <v>100.88700347088314</v>
      </c>
      <c r="E13" s="81">
        <v>218</v>
      </c>
      <c r="F13" s="81">
        <v>969</v>
      </c>
      <c r="G13" s="40">
        <f t="shared" si="1"/>
        <v>22.497420020639836</v>
      </c>
      <c r="H13" s="81">
        <v>2487</v>
      </c>
      <c r="I13" s="81">
        <v>2382</v>
      </c>
      <c r="J13" s="40">
        <f t="shared" si="2"/>
        <v>104.40806045340051</v>
      </c>
      <c r="K13" s="81">
        <v>5143</v>
      </c>
      <c r="L13" s="81">
        <v>4428</v>
      </c>
      <c r="M13" s="40">
        <f t="shared" si="3"/>
        <v>116.14724480578138</v>
      </c>
      <c r="N13" s="195"/>
      <c r="O13" s="81"/>
      <c r="P13" s="81"/>
      <c r="Q13" s="59"/>
      <c r="R13" s="81"/>
      <c r="S13" s="81"/>
      <c r="T13" s="59"/>
      <c r="U13" s="81"/>
      <c r="V13" s="81"/>
      <c r="W13" s="59"/>
      <c r="X13" s="81"/>
      <c r="Y13" s="81"/>
      <c r="Z13" s="59"/>
    </row>
    <row r="14" spans="1:26" ht="12.75">
      <c r="A14" s="39" t="s">
        <v>112</v>
      </c>
      <c r="B14" s="81">
        <v>11671</v>
      </c>
      <c r="C14" s="81">
        <v>11503</v>
      </c>
      <c r="D14" s="40">
        <f t="shared" si="0"/>
        <v>101.4604885681996</v>
      </c>
      <c r="E14" s="81">
        <v>242</v>
      </c>
      <c r="F14" s="81">
        <v>46</v>
      </c>
      <c r="G14" s="40" t="s">
        <v>274</v>
      </c>
      <c r="H14" s="81">
        <v>2019</v>
      </c>
      <c r="I14" s="81">
        <v>2122</v>
      </c>
      <c r="J14" s="40">
        <f t="shared" si="2"/>
        <v>95.14608859566447</v>
      </c>
      <c r="K14" s="81">
        <v>9410</v>
      </c>
      <c r="L14" s="81">
        <v>9335</v>
      </c>
      <c r="M14" s="40">
        <f t="shared" si="3"/>
        <v>100.80342795929299</v>
      </c>
      <c r="N14" s="195"/>
      <c r="O14" s="81"/>
      <c r="P14" s="81"/>
      <c r="Q14" s="59"/>
      <c r="R14" s="81"/>
      <c r="S14" s="81"/>
      <c r="T14" s="59"/>
      <c r="U14" s="81"/>
      <c r="V14" s="81"/>
      <c r="W14" s="59"/>
      <c r="X14" s="81"/>
      <c r="Y14" s="81"/>
      <c r="Z14" s="59"/>
    </row>
    <row r="15" spans="1:26" ht="12.75">
      <c r="A15" s="39" t="s">
        <v>148</v>
      </c>
      <c r="B15" s="81">
        <v>14150</v>
      </c>
      <c r="C15" s="81">
        <v>14863</v>
      </c>
      <c r="D15" s="40">
        <f t="shared" si="0"/>
        <v>95.20285272152324</v>
      </c>
      <c r="E15" s="81">
        <v>951</v>
      </c>
      <c r="F15" s="81">
        <v>1966</v>
      </c>
      <c r="G15" s="40">
        <f t="shared" si="1"/>
        <v>48.37232960325534</v>
      </c>
      <c r="H15" s="81">
        <v>3297</v>
      </c>
      <c r="I15" s="81">
        <v>3057</v>
      </c>
      <c r="J15" s="40">
        <f t="shared" si="2"/>
        <v>107.85083415112855</v>
      </c>
      <c r="K15" s="81">
        <v>9902</v>
      </c>
      <c r="L15" s="81">
        <v>9840</v>
      </c>
      <c r="M15" s="40">
        <f t="shared" si="3"/>
        <v>100.630081300813</v>
      </c>
      <c r="N15" s="195"/>
      <c r="O15" s="81"/>
      <c r="P15" s="81"/>
      <c r="Q15" s="59"/>
      <c r="R15" s="81"/>
      <c r="S15" s="81"/>
      <c r="T15" s="59"/>
      <c r="U15" s="81"/>
      <c r="V15" s="81"/>
      <c r="W15" s="59"/>
      <c r="X15" s="81"/>
      <c r="Y15" s="81"/>
      <c r="Z15" s="59"/>
    </row>
    <row r="16" spans="1:26" ht="14.25" customHeight="1">
      <c r="A16" s="39" t="s">
        <v>149</v>
      </c>
      <c r="B16" s="81">
        <v>7763</v>
      </c>
      <c r="C16" s="81">
        <v>7592</v>
      </c>
      <c r="D16" s="40">
        <f t="shared" si="0"/>
        <v>102.25237091675447</v>
      </c>
      <c r="E16" s="81">
        <v>1576</v>
      </c>
      <c r="F16" s="81">
        <v>1641</v>
      </c>
      <c r="G16" s="40">
        <f t="shared" si="1"/>
        <v>96.03900060938452</v>
      </c>
      <c r="H16" s="81">
        <v>406</v>
      </c>
      <c r="I16" s="81">
        <v>377</v>
      </c>
      <c r="J16" s="40">
        <f t="shared" si="2"/>
        <v>107.6923076923077</v>
      </c>
      <c r="K16" s="81">
        <v>5781</v>
      </c>
      <c r="L16" s="81">
        <v>5574</v>
      </c>
      <c r="M16" s="40">
        <f t="shared" si="3"/>
        <v>103.71367061356297</v>
      </c>
      <c r="N16" s="195"/>
      <c r="O16" s="81"/>
      <c r="P16" s="81"/>
      <c r="Q16" s="59"/>
      <c r="R16" s="81"/>
      <c r="S16" s="81"/>
      <c r="T16" s="59"/>
      <c r="U16" s="81"/>
      <c r="V16" s="81"/>
      <c r="W16" s="59"/>
      <c r="X16" s="81"/>
      <c r="Y16" s="81"/>
      <c r="Z16" s="59"/>
    </row>
    <row r="17" spans="1:26" ht="14.25" customHeight="1">
      <c r="A17" s="39" t="s">
        <v>150</v>
      </c>
      <c r="B17" s="81">
        <v>6212</v>
      </c>
      <c r="C17" s="81">
        <v>6115</v>
      </c>
      <c r="D17" s="40">
        <f t="shared" si="0"/>
        <v>101.58626328699918</v>
      </c>
      <c r="E17" s="81">
        <v>237</v>
      </c>
      <c r="F17" s="81">
        <v>217</v>
      </c>
      <c r="G17" s="40">
        <f t="shared" si="1"/>
        <v>109.21658986175116</v>
      </c>
      <c r="H17" s="81">
        <v>454</v>
      </c>
      <c r="I17" s="81">
        <v>442</v>
      </c>
      <c r="J17" s="40">
        <f t="shared" si="2"/>
        <v>102.71493212669684</v>
      </c>
      <c r="K17" s="81">
        <v>5521</v>
      </c>
      <c r="L17" s="81">
        <v>5456</v>
      </c>
      <c r="M17" s="40">
        <f t="shared" si="3"/>
        <v>101.19134897360703</v>
      </c>
      <c r="N17" s="195"/>
      <c r="O17" s="81"/>
      <c r="P17" s="81"/>
      <c r="Q17" s="59"/>
      <c r="R17" s="81"/>
      <c r="S17" s="81"/>
      <c r="T17" s="59"/>
      <c r="U17" s="81"/>
      <c r="V17" s="81"/>
      <c r="W17" s="59"/>
      <c r="X17" s="81"/>
      <c r="Y17" s="81"/>
      <c r="Z17" s="59"/>
    </row>
    <row r="18" spans="1:26" ht="14.25" customHeight="1">
      <c r="A18" s="39" t="s">
        <v>151</v>
      </c>
      <c r="B18" s="81">
        <v>1110</v>
      </c>
      <c r="C18" s="81">
        <v>1186</v>
      </c>
      <c r="D18" s="40">
        <f t="shared" si="0"/>
        <v>93.59190556492412</v>
      </c>
      <c r="E18" s="81">
        <v>4</v>
      </c>
      <c r="F18" s="81">
        <v>12</v>
      </c>
      <c r="G18" s="40">
        <f t="shared" si="1"/>
        <v>33.333333333333336</v>
      </c>
      <c r="H18" s="81">
        <v>266</v>
      </c>
      <c r="I18" s="81">
        <v>277</v>
      </c>
      <c r="J18" s="40">
        <f t="shared" si="2"/>
        <v>96.028880866426</v>
      </c>
      <c r="K18" s="81">
        <v>840</v>
      </c>
      <c r="L18" s="81">
        <v>897</v>
      </c>
      <c r="M18" s="40">
        <f t="shared" si="3"/>
        <v>93.64548494983276</v>
      </c>
      <c r="N18" s="195"/>
      <c r="O18" s="81"/>
      <c r="P18" s="81"/>
      <c r="Q18" s="59"/>
      <c r="R18" s="81"/>
      <c r="S18" s="81"/>
      <c r="T18" s="59"/>
      <c r="U18" s="81"/>
      <c r="V18" s="81"/>
      <c r="W18" s="59"/>
      <c r="X18" s="81"/>
      <c r="Y18" s="81"/>
      <c r="Z18" s="59"/>
    </row>
    <row r="19" spans="1:26" ht="14.25" customHeight="1">
      <c r="A19" s="39" t="s">
        <v>152</v>
      </c>
      <c r="B19" s="81">
        <v>14108</v>
      </c>
      <c r="C19" s="81">
        <v>13473</v>
      </c>
      <c r="D19" s="40">
        <f t="shared" si="0"/>
        <v>104.71312996363098</v>
      </c>
      <c r="E19" s="81">
        <v>1180</v>
      </c>
      <c r="F19" s="81">
        <v>588</v>
      </c>
      <c r="G19" s="40" t="s">
        <v>254</v>
      </c>
      <c r="H19" s="81">
        <v>3786</v>
      </c>
      <c r="I19" s="81">
        <v>3766</v>
      </c>
      <c r="J19" s="40">
        <f t="shared" si="2"/>
        <v>100.5310674455656</v>
      </c>
      <c r="K19" s="81">
        <v>9142</v>
      </c>
      <c r="L19" s="81">
        <v>9119</v>
      </c>
      <c r="M19" s="40">
        <f t="shared" si="3"/>
        <v>100.25222063822788</v>
      </c>
      <c r="N19" s="195"/>
      <c r="O19" s="81"/>
      <c r="P19" s="81"/>
      <c r="Q19" s="59"/>
      <c r="R19" s="81"/>
      <c r="S19" s="81"/>
      <c r="T19" s="59"/>
      <c r="U19" s="81"/>
      <c r="V19" s="81"/>
      <c r="W19" s="59"/>
      <c r="X19" s="81"/>
      <c r="Y19" s="81"/>
      <c r="Z19" s="59"/>
    </row>
    <row r="20" spans="1:26" ht="14.25" customHeight="1">
      <c r="A20" s="39" t="s">
        <v>153</v>
      </c>
      <c r="B20" s="81">
        <v>21601</v>
      </c>
      <c r="C20" s="81">
        <v>21613</v>
      </c>
      <c r="D20" s="40">
        <f t="shared" si="0"/>
        <v>99.9444778605469</v>
      </c>
      <c r="E20" s="81">
        <v>65</v>
      </c>
      <c r="F20" s="81">
        <v>350</v>
      </c>
      <c r="G20" s="40">
        <f t="shared" si="1"/>
        <v>18.571428571428573</v>
      </c>
      <c r="H20" s="81">
        <v>3060</v>
      </c>
      <c r="I20" s="81">
        <v>2930</v>
      </c>
      <c r="J20" s="40">
        <f t="shared" si="2"/>
        <v>104.43686006825938</v>
      </c>
      <c r="K20" s="81">
        <v>18476</v>
      </c>
      <c r="L20" s="81">
        <v>18333</v>
      </c>
      <c r="M20" s="40">
        <f t="shared" si="3"/>
        <v>100.78001418207603</v>
      </c>
      <c r="N20" s="195"/>
      <c r="O20" s="81"/>
      <c r="P20" s="81"/>
      <c r="Q20" s="59"/>
      <c r="R20" s="81"/>
      <c r="S20" s="81"/>
      <c r="T20" s="59"/>
      <c r="U20" s="81"/>
      <c r="V20" s="81"/>
      <c r="W20" s="59"/>
      <c r="X20" s="81"/>
      <c r="Y20" s="81"/>
      <c r="Z20" s="59"/>
    </row>
    <row r="21" spans="1:26" ht="14.25" customHeight="1">
      <c r="A21" s="39" t="s">
        <v>154</v>
      </c>
      <c r="B21" s="81">
        <v>31285</v>
      </c>
      <c r="C21" s="81">
        <v>30640</v>
      </c>
      <c r="D21" s="40">
        <f t="shared" si="0"/>
        <v>102.10509138381202</v>
      </c>
      <c r="E21" s="81">
        <v>1521</v>
      </c>
      <c r="F21" s="81">
        <v>1340</v>
      </c>
      <c r="G21" s="40">
        <f t="shared" si="1"/>
        <v>113.50746268656717</v>
      </c>
      <c r="H21" s="81">
        <v>868</v>
      </c>
      <c r="I21" s="81">
        <v>836</v>
      </c>
      <c r="J21" s="40">
        <f t="shared" si="2"/>
        <v>103.82775119617226</v>
      </c>
      <c r="K21" s="81">
        <v>28896</v>
      </c>
      <c r="L21" s="81">
        <v>28464</v>
      </c>
      <c r="M21" s="40">
        <f t="shared" si="3"/>
        <v>101.5177065767285</v>
      </c>
      <c r="N21" s="195"/>
      <c r="O21" s="81"/>
      <c r="P21" s="81"/>
      <c r="Q21" s="59"/>
      <c r="R21" s="81"/>
      <c r="S21" s="81"/>
      <c r="T21" s="59"/>
      <c r="U21" s="81"/>
      <c r="V21" s="81"/>
      <c r="W21" s="59"/>
      <c r="X21" s="81"/>
      <c r="Y21" s="81"/>
      <c r="Z21" s="59"/>
    </row>
    <row r="22" spans="1:26" ht="14.25" customHeight="1">
      <c r="A22" s="162" t="s">
        <v>113</v>
      </c>
      <c r="B22" s="315">
        <f>E22+H22+K22</f>
        <v>10895</v>
      </c>
      <c r="C22" s="315">
        <v>10930</v>
      </c>
      <c r="D22" s="40">
        <f t="shared" si="0"/>
        <v>99.67978042086003</v>
      </c>
      <c r="E22" s="81">
        <v>4</v>
      </c>
      <c r="F22" s="81">
        <v>73</v>
      </c>
      <c r="G22" s="40">
        <f t="shared" si="1"/>
        <v>5.47945205479452</v>
      </c>
      <c r="H22" s="60">
        <v>2666</v>
      </c>
      <c r="I22" s="81">
        <v>2632</v>
      </c>
      <c r="J22" s="40">
        <f>H22/I22*100</f>
        <v>101.2917933130699</v>
      </c>
      <c r="K22" s="60">
        <v>8225</v>
      </c>
      <c r="L22" s="81">
        <v>8225</v>
      </c>
      <c r="M22" s="40">
        <f>K22/L22*100</f>
        <v>100</v>
      </c>
      <c r="N22" s="195"/>
      <c r="O22" s="81"/>
      <c r="P22" s="81"/>
      <c r="Q22" s="59"/>
      <c r="R22" s="81"/>
      <c r="S22" s="81"/>
      <c r="T22" s="59"/>
      <c r="U22" s="81"/>
      <c r="V22" s="81"/>
      <c r="W22" s="59"/>
      <c r="X22" s="81"/>
      <c r="Y22" s="81"/>
      <c r="Z22" s="59"/>
    </row>
    <row r="23" spans="1:26" ht="14.25" customHeight="1">
      <c r="A23" s="39" t="s">
        <v>155</v>
      </c>
      <c r="B23" s="81">
        <v>6841</v>
      </c>
      <c r="C23" s="81">
        <v>6744</v>
      </c>
      <c r="D23" s="40">
        <f t="shared" si="0"/>
        <v>101.43831553973904</v>
      </c>
      <c r="E23" s="81">
        <v>200</v>
      </c>
      <c r="F23" s="81">
        <v>171</v>
      </c>
      <c r="G23" s="40">
        <f t="shared" si="1"/>
        <v>116.95906432748538</v>
      </c>
      <c r="H23" s="81">
        <v>2556</v>
      </c>
      <c r="I23" s="81">
        <v>2558</v>
      </c>
      <c r="J23" s="40">
        <f t="shared" si="2"/>
        <v>99.92181391712276</v>
      </c>
      <c r="K23" s="81">
        <v>4085</v>
      </c>
      <c r="L23" s="81">
        <v>4015</v>
      </c>
      <c r="M23" s="40">
        <f t="shared" si="3"/>
        <v>101.74346201743462</v>
      </c>
      <c r="N23" s="195"/>
      <c r="O23" s="81"/>
      <c r="P23" s="81"/>
      <c r="Q23" s="59"/>
      <c r="R23" s="81"/>
      <c r="S23" s="81"/>
      <c r="T23" s="59"/>
      <c r="U23" s="81"/>
      <c r="V23" s="81"/>
      <c r="W23" s="59"/>
      <c r="X23" s="81"/>
      <c r="Y23" s="81"/>
      <c r="Z23" s="59"/>
    </row>
    <row r="24" spans="1:27" ht="12.75">
      <c r="A24" s="39" t="s">
        <v>156</v>
      </c>
      <c r="B24" s="81">
        <v>12</v>
      </c>
      <c r="C24" s="81">
        <v>13</v>
      </c>
      <c r="D24" s="40">
        <f t="shared" si="0"/>
        <v>92.3076923076923</v>
      </c>
      <c r="E24" s="60" t="s">
        <v>87</v>
      </c>
      <c r="F24" s="60" t="s">
        <v>87</v>
      </c>
      <c r="G24" s="40" t="s">
        <v>87</v>
      </c>
      <c r="H24" s="60" t="s">
        <v>87</v>
      </c>
      <c r="I24" s="60" t="s">
        <v>87</v>
      </c>
      <c r="J24" s="40" t="s">
        <v>87</v>
      </c>
      <c r="K24" s="81">
        <v>12</v>
      </c>
      <c r="L24" s="81">
        <v>13</v>
      </c>
      <c r="M24" s="40">
        <f t="shared" si="3"/>
        <v>92.3076923076923</v>
      </c>
      <c r="N24" s="195"/>
      <c r="O24" s="81"/>
      <c r="P24" s="81"/>
      <c r="Q24" s="59"/>
      <c r="R24" s="60"/>
      <c r="S24" s="60"/>
      <c r="T24" s="60"/>
      <c r="U24" s="60"/>
      <c r="V24" s="81"/>
      <c r="W24" s="60"/>
      <c r="X24" s="81"/>
      <c r="Y24" s="81"/>
      <c r="Z24" s="59"/>
      <c r="AA24" s="244"/>
    </row>
    <row r="25" spans="1:27" ht="12.75">
      <c r="A25" s="39" t="s">
        <v>157</v>
      </c>
      <c r="B25" s="81">
        <v>18</v>
      </c>
      <c r="C25" s="60" t="s">
        <v>87</v>
      </c>
      <c r="D25" s="309" t="s">
        <v>87</v>
      </c>
      <c r="E25" s="60" t="s">
        <v>87</v>
      </c>
      <c r="F25" s="60" t="s">
        <v>87</v>
      </c>
      <c r="G25" s="309" t="s">
        <v>87</v>
      </c>
      <c r="H25" s="60" t="s">
        <v>87</v>
      </c>
      <c r="I25" s="60" t="s">
        <v>87</v>
      </c>
      <c r="J25" s="309" t="s">
        <v>87</v>
      </c>
      <c r="K25" s="81">
        <v>18</v>
      </c>
      <c r="L25" s="60" t="s">
        <v>87</v>
      </c>
      <c r="M25" s="309" t="s">
        <v>87</v>
      </c>
      <c r="N25" s="195"/>
      <c r="O25" s="81"/>
      <c r="P25" s="81"/>
      <c r="Q25" s="59"/>
      <c r="R25" s="60"/>
      <c r="S25" s="60"/>
      <c r="T25" s="60"/>
      <c r="U25" s="60"/>
      <c r="V25" s="60"/>
      <c r="W25" s="60"/>
      <c r="X25" s="81"/>
      <c r="Y25" s="81"/>
      <c r="Z25" s="59"/>
      <c r="AA25" s="244"/>
    </row>
    <row r="26" spans="1:27" ht="12.75">
      <c r="A26" s="42" t="s">
        <v>158</v>
      </c>
      <c r="B26" s="155">
        <v>1910</v>
      </c>
      <c r="C26" s="155">
        <v>1956</v>
      </c>
      <c r="D26" s="44">
        <f t="shared" si="0"/>
        <v>97.64826175869122</v>
      </c>
      <c r="E26" s="85" t="s">
        <v>87</v>
      </c>
      <c r="F26" s="85" t="s">
        <v>87</v>
      </c>
      <c r="G26" s="44" t="s">
        <v>87</v>
      </c>
      <c r="H26" s="155">
        <v>239</v>
      </c>
      <c r="I26" s="155">
        <v>251</v>
      </c>
      <c r="J26" s="44">
        <f t="shared" si="2"/>
        <v>95.2191235059761</v>
      </c>
      <c r="K26" s="155">
        <v>1671</v>
      </c>
      <c r="L26" s="155">
        <v>1705</v>
      </c>
      <c r="M26" s="44">
        <f t="shared" si="3"/>
        <v>98.00586510263929</v>
      </c>
      <c r="N26" s="195"/>
      <c r="O26" s="81"/>
      <c r="P26" s="81"/>
      <c r="Q26" s="59"/>
      <c r="R26" s="60"/>
      <c r="S26" s="60"/>
      <c r="T26" s="60"/>
      <c r="U26" s="81"/>
      <c r="V26" s="81"/>
      <c r="W26" s="59"/>
      <c r="X26" s="81"/>
      <c r="Y26" s="81"/>
      <c r="Z26" s="59"/>
      <c r="AA26" s="244"/>
    </row>
    <row r="27" spans="1:27" ht="12.7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4"/>
    </row>
    <row r="28" spans="1:13" ht="12.75">
      <c r="A28" s="247"/>
      <c r="B28" s="189"/>
      <c r="C28" s="189"/>
      <c r="D28" s="182"/>
      <c r="E28" s="189"/>
      <c r="F28" s="189"/>
      <c r="G28" s="182"/>
      <c r="H28" s="189"/>
      <c r="I28" s="189"/>
      <c r="J28" s="182"/>
      <c r="K28" s="189"/>
      <c r="L28" s="189"/>
      <c r="M28" s="182"/>
    </row>
    <row r="29" spans="1:13" ht="12.75">
      <c r="A29" s="247"/>
      <c r="B29" s="189"/>
      <c r="C29" s="184"/>
      <c r="D29" s="182"/>
      <c r="E29" s="189"/>
      <c r="F29" s="184"/>
      <c r="G29" s="182"/>
      <c r="H29" s="189"/>
      <c r="I29" s="184"/>
      <c r="J29" s="182"/>
      <c r="K29" s="189"/>
      <c r="L29" s="184"/>
      <c r="M29" s="182"/>
    </row>
    <row r="30" spans="1:13" ht="12.75">
      <c r="A30" s="247"/>
      <c r="B30" s="189"/>
      <c r="C30" s="189"/>
      <c r="D30" s="182"/>
      <c r="E30" s="189"/>
      <c r="F30" s="189"/>
      <c r="G30" s="182"/>
      <c r="H30" s="189"/>
      <c r="I30" s="189"/>
      <c r="J30" s="182"/>
      <c r="K30" s="189"/>
      <c r="L30" s="189"/>
      <c r="M30" s="182"/>
    </row>
    <row r="31" spans="1:13" ht="12.75">
      <c r="A31" s="247"/>
      <c r="B31" s="189"/>
      <c r="C31" s="189"/>
      <c r="D31" s="182"/>
      <c r="E31" s="189"/>
      <c r="F31" s="189"/>
      <c r="G31" s="182"/>
      <c r="H31" s="189"/>
      <c r="I31" s="189"/>
      <c r="J31" s="182"/>
      <c r="K31" s="189"/>
      <c r="L31" s="189"/>
      <c r="M31" s="182"/>
    </row>
    <row r="32" spans="1:13" ht="12.75">
      <c r="A32" s="247"/>
      <c r="B32" s="189"/>
      <c r="C32" s="189"/>
      <c r="D32" s="182"/>
      <c r="E32" s="189"/>
      <c r="F32" s="189"/>
      <c r="G32" s="182"/>
      <c r="H32" s="189"/>
      <c r="I32" s="189"/>
      <c r="J32" s="182"/>
      <c r="K32" s="189"/>
      <c r="L32" s="189"/>
      <c r="M32" s="182"/>
    </row>
    <row r="33" spans="1:13" ht="12.75">
      <c r="A33" s="247"/>
      <c r="B33" s="189"/>
      <c r="C33" s="189"/>
      <c r="D33" s="182"/>
      <c r="E33" s="189"/>
      <c r="F33" s="189"/>
      <c r="G33" s="182"/>
      <c r="H33" s="189"/>
      <c r="I33" s="189"/>
      <c r="J33" s="182"/>
      <c r="K33" s="189"/>
      <c r="L33" s="189"/>
      <c r="M33" s="182"/>
    </row>
    <row r="34" spans="1:13" ht="12.75">
      <c r="A34" s="247"/>
      <c r="B34" s="189"/>
      <c r="C34" s="189"/>
      <c r="D34" s="182"/>
      <c r="E34" s="189"/>
      <c r="F34" s="189"/>
      <c r="G34" s="182"/>
      <c r="H34" s="189"/>
      <c r="I34" s="189"/>
      <c r="J34" s="182"/>
      <c r="K34" s="189"/>
      <c r="L34" s="189"/>
      <c r="M34" s="182"/>
    </row>
    <row r="35" spans="1:13" ht="12.75">
      <c r="A35" s="247"/>
      <c r="B35" s="189"/>
      <c r="C35" s="189"/>
      <c r="D35" s="182"/>
      <c r="E35" s="189"/>
      <c r="F35" s="189"/>
      <c r="G35" s="182"/>
      <c r="H35" s="189"/>
      <c r="I35" s="189"/>
      <c r="J35" s="182"/>
      <c r="K35" s="189"/>
      <c r="L35" s="189"/>
      <c r="M35" s="182"/>
    </row>
    <row r="36" spans="1:13" ht="12.75">
      <c r="A36" s="247"/>
      <c r="B36" s="189"/>
      <c r="C36" s="184"/>
      <c r="D36" s="182"/>
      <c r="E36" s="189"/>
      <c r="F36" s="184"/>
      <c r="G36" s="182"/>
      <c r="H36" s="189"/>
      <c r="I36" s="184"/>
      <c r="J36" s="182"/>
      <c r="K36" s="189"/>
      <c r="L36" s="184"/>
      <c r="M36" s="182"/>
    </row>
    <row r="37" spans="1:13" ht="12.75">
      <c r="A37" s="247"/>
      <c r="B37" s="189"/>
      <c r="C37" s="189"/>
      <c r="D37" s="182"/>
      <c r="E37" s="189"/>
      <c r="F37" s="189"/>
      <c r="G37" s="182"/>
      <c r="H37" s="189"/>
      <c r="I37" s="189"/>
      <c r="J37" s="182"/>
      <c r="K37" s="189"/>
      <c r="L37" s="189"/>
      <c r="M37" s="182"/>
    </row>
    <row r="38" spans="1:13" ht="12.75">
      <c r="A38" s="247"/>
      <c r="B38" s="189"/>
      <c r="C38" s="189"/>
      <c r="D38" s="182"/>
      <c r="E38" s="189"/>
      <c r="F38" s="189"/>
      <c r="G38" s="182"/>
      <c r="H38" s="189"/>
      <c r="I38" s="189"/>
      <c r="J38" s="182"/>
      <c r="K38" s="189"/>
      <c r="L38" s="189"/>
      <c r="M38" s="182"/>
    </row>
    <row r="39" spans="1:13" ht="12.75">
      <c r="A39" s="247"/>
      <c r="B39" s="189"/>
      <c r="C39" s="189"/>
      <c r="D39" s="182"/>
      <c r="E39" s="189"/>
      <c r="F39" s="189"/>
      <c r="G39" s="182"/>
      <c r="H39" s="189"/>
      <c r="I39" s="189"/>
      <c r="J39" s="182"/>
      <c r="K39" s="189"/>
      <c r="L39" s="189"/>
      <c r="M39" s="182"/>
    </row>
    <row r="40" spans="1:13" ht="12.75">
      <c r="A40" s="247"/>
      <c r="B40" s="189"/>
      <c r="C40" s="189"/>
      <c r="D40" s="182"/>
      <c r="E40" s="189"/>
      <c r="F40" s="189"/>
      <c r="G40" s="182"/>
      <c r="H40" s="189"/>
      <c r="I40" s="189"/>
      <c r="J40" s="182"/>
      <c r="K40" s="189"/>
      <c r="L40" s="189"/>
      <c r="M40" s="182"/>
    </row>
    <row r="41" spans="1:13" ht="12.75">
      <c r="A41" s="247"/>
      <c r="B41" s="189"/>
      <c r="C41" s="189"/>
      <c r="D41" s="182"/>
      <c r="E41" s="189"/>
      <c r="F41" s="189"/>
      <c r="G41" s="182"/>
      <c r="H41" s="189"/>
      <c r="I41" s="189"/>
      <c r="J41" s="182"/>
      <c r="K41" s="189"/>
      <c r="L41" s="189"/>
      <c r="M41" s="182"/>
    </row>
    <row r="42" spans="1:13" ht="12.75">
      <c r="A42" s="247"/>
      <c r="B42" s="189"/>
      <c r="C42" s="189"/>
      <c r="D42" s="182"/>
      <c r="E42" s="189"/>
      <c r="F42" s="189"/>
      <c r="G42" s="182"/>
      <c r="H42" s="189"/>
      <c r="I42" s="189"/>
      <c r="J42" s="182"/>
      <c r="K42" s="189"/>
      <c r="L42" s="189"/>
      <c r="M42" s="182"/>
    </row>
    <row r="43" spans="1:13" ht="12.75">
      <c r="A43" s="247"/>
      <c r="B43" s="189"/>
      <c r="C43" s="189"/>
      <c r="D43" s="182"/>
      <c r="E43" s="189"/>
      <c r="F43" s="189"/>
      <c r="G43" s="182"/>
      <c r="H43" s="189"/>
      <c r="I43" s="189"/>
      <c r="J43" s="182"/>
      <c r="K43" s="189"/>
      <c r="L43" s="189"/>
      <c r="M43" s="182"/>
    </row>
    <row r="44" spans="1:13" ht="12.75">
      <c r="A44" s="247"/>
      <c r="B44" s="189"/>
      <c r="C44" s="184"/>
      <c r="D44" s="182"/>
      <c r="E44" s="189"/>
      <c r="F44" s="184"/>
      <c r="G44" s="182"/>
      <c r="H44" s="189"/>
      <c r="I44" s="184"/>
      <c r="J44" s="182"/>
      <c r="K44" s="189"/>
      <c r="L44" s="184"/>
      <c r="M44" s="182"/>
    </row>
    <row r="45" spans="1:13" ht="12.75">
      <c r="A45" s="247"/>
      <c r="B45" s="189"/>
      <c r="C45" s="189"/>
      <c r="D45" s="182"/>
      <c r="E45" s="189"/>
      <c r="F45" s="189"/>
      <c r="G45" s="182"/>
      <c r="H45" s="189"/>
      <c r="I45" s="189"/>
      <c r="J45" s="182"/>
      <c r="K45" s="189"/>
      <c r="L45" s="189"/>
      <c r="M45" s="182"/>
    </row>
    <row r="46" spans="1:13" ht="12.75">
      <c r="A46" s="247"/>
      <c r="B46" s="189"/>
      <c r="C46" s="189"/>
      <c r="D46" s="182"/>
      <c r="E46" s="184"/>
      <c r="F46" s="184"/>
      <c r="G46" s="184"/>
      <c r="H46" s="184"/>
      <c r="I46" s="189"/>
      <c r="J46" s="184"/>
      <c r="K46" s="189"/>
      <c r="L46" s="189"/>
      <c r="M46" s="182"/>
    </row>
    <row r="47" spans="1:13" ht="12.75">
      <c r="A47" s="247"/>
      <c r="B47" s="189"/>
      <c r="C47" s="189"/>
      <c r="D47" s="182"/>
      <c r="E47" s="184"/>
      <c r="F47" s="184"/>
      <c r="G47" s="184"/>
      <c r="H47" s="184"/>
      <c r="I47" s="184"/>
      <c r="J47" s="184"/>
      <c r="K47" s="189"/>
      <c r="L47" s="189"/>
      <c r="M47" s="182"/>
    </row>
    <row r="48" spans="1:13" ht="12.75">
      <c r="A48" s="247"/>
      <c r="B48" s="189"/>
      <c r="C48" s="189"/>
      <c r="D48" s="182"/>
      <c r="E48" s="184"/>
      <c r="F48" s="184"/>
      <c r="G48" s="184"/>
      <c r="H48" s="189"/>
      <c r="I48" s="189"/>
      <c r="J48" s="182"/>
      <c r="K48" s="189"/>
      <c r="L48" s="189"/>
      <c r="M48" s="18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190" customWidth="1"/>
    <col min="2" max="2" width="9.75390625" style="190" customWidth="1"/>
    <col min="3" max="3" width="9.625" style="190" customWidth="1"/>
    <col min="4" max="6" width="8.875" style="190" customWidth="1"/>
    <col min="7" max="7" width="10.125" style="190" customWidth="1"/>
    <col min="8" max="8" width="9.875" style="190" customWidth="1"/>
    <col min="9" max="9" width="9.75390625" style="190" customWidth="1"/>
    <col min="10" max="10" width="10.625" style="190" customWidth="1"/>
    <col min="11" max="12" width="9.75390625" style="190" customWidth="1"/>
    <col min="13" max="13" width="8.75390625" style="190" customWidth="1"/>
    <col min="14" max="16384" width="9.125" style="190" customWidth="1"/>
  </cols>
  <sheetData>
    <row r="1" spans="1:13" ht="29.25" customHeight="1">
      <c r="A1" s="359" t="s">
        <v>140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2.7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 t="s">
        <v>91</v>
      </c>
    </row>
    <row r="3" spans="1:13" ht="14.25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</row>
    <row r="4" spans="1:13" ht="27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</row>
    <row r="5" spans="1:13" ht="36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</row>
    <row r="6" spans="1:24" ht="12.75">
      <c r="A6" s="37" t="s">
        <v>141</v>
      </c>
      <c r="B6" s="100">
        <f>E6+H6+K6</f>
        <v>430144</v>
      </c>
      <c r="C6" s="100">
        <f>F6+I6+L6</f>
        <v>424559</v>
      </c>
      <c r="D6" s="40">
        <f>B6/C6%</f>
        <v>101.31548265376543</v>
      </c>
      <c r="E6" s="100">
        <f>SUM(E7:E26)</f>
        <v>6132</v>
      </c>
      <c r="F6" s="100">
        <f>SUM(F7:F26)</f>
        <v>7156</v>
      </c>
      <c r="G6" s="40">
        <f>E6/F6%</f>
        <v>85.69032979318054</v>
      </c>
      <c r="H6" s="100">
        <f>SUM(H7:H26)</f>
        <v>75538</v>
      </c>
      <c r="I6" s="100">
        <f>SUM(I7:I26)</f>
        <v>72459</v>
      </c>
      <c r="J6" s="40">
        <f aca="true" t="shared" si="0" ref="J6:J23">H6/I6%</f>
        <v>104.24929960391394</v>
      </c>
      <c r="K6" s="100">
        <f>SUM(K7:K26)</f>
        <v>348474</v>
      </c>
      <c r="L6" s="100">
        <f>SUM(L7:L26)</f>
        <v>344944</v>
      </c>
      <c r="M6" s="40">
        <f aca="true" t="shared" si="1" ref="M6:M26">K6/L6%</f>
        <v>101.02335451551556</v>
      </c>
      <c r="N6" s="81"/>
      <c r="O6" s="59"/>
      <c r="P6" s="81"/>
      <c r="Q6" s="81"/>
      <c r="R6" s="59"/>
      <c r="S6" s="81"/>
      <c r="T6" s="81"/>
      <c r="U6" s="59"/>
      <c r="V6" s="81"/>
      <c r="W6" s="81"/>
      <c r="X6" s="59"/>
    </row>
    <row r="7" spans="1:24" ht="12.75">
      <c r="A7" s="162" t="s">
        <v>111</v>
      </c>
      <c r="B7" s="81">
        <v>16689</v>
      </c>
      <c r="C7" s="81">
        <v>16314</v>
      </c>
      <c r="D7" s="40">
        <f aca="true" t="shared" si="2" ref="D7:D26">B7/C7%</f>
        <v>102.2986392055903</v>
      </c>
      <c r="E7" s="81">
        <v>46</v>
      </c>
      <c r="F7" s="81">
        <v>93</v>
      </c>
      <c r="G7" s="40">
        <f>E7/F7%</f>
        <v>49.46236559139785</v>
      </c>
      <c r="H7" s="81">
        <v>9382</v>
      </c>
      <c r="I7" s="81">
        <v>9265</v>
      </c>
      <c r="J7" s="40">
        <f t="shared" si="0"/>
        <v>101.26281705342687</v>
      </c>
      <c r="K7" s="81">
        <v>7261</v>
      </c>
      <c r="L7" s="81">
        <v>6956</v>
      </c>
      <c r="M7" s="40">
        <f t="shared" si="1"/>
        <v>104.38470385278896</v>
      </c>
      <c r="N7" s="81"/>
      <c r="O7" s="59"/>
      <c r="P7" s="81"/>
      <c r="Q7" s="81"/>
      <c r="R7" s="59"/>
      <c r="S7" s="81"/>
      <c r="T7" s="81"/>
      <c r="U7" s="59"/>
      <c r="V7" s="81"/>
      <c r="W7" s="81"/>
      <c r="X7" s="59"/>
    </row>
    <row r="8" spans="1:24" ht="12.75">
      <c r="A8" s="39" t="s">
        <v>142</v>
      </c>
      <c r="B8" s="81">
        <v>11276</v>
      </c>
      <c r="C8" s="81">
        <v>13904</v>
      </c>
      <c r="D8" s="40">
        <f t="shared" si="2"/>
        <v>81.09896432681244</v>
      </c>
      <c r="E8" s="81">
        <v>164</v>
      </c>
      <c r="F8" s="81">
        <v>36</v>
      </c>
      <c r="G8" s="40" t="s">
        <v>269</v>
      </c>
      <c r="H8" s="81">
        <v>586</v>
      </c>
      <c r="I8" s="81">
        <v>722</v>
      </c>
      <c r="J8" s="40">
        <f t="shared" si="0"/>
        <v>81.16343490304709</v>
      </c>
      <c r="K8" s="81">
        <v>10526</v>
      </c>
      <c r="L8" s="81">
        <v>13146</v>
      </c>
      <c r="M8" s="40">
        <f t="shared" si="1"/>
        <v>80.06998326487144</v>
      </c>
      <c r="N8" s="81"/>
      <c r="O8" s="59"/>
      <c r="P8" s="81"/>
      <c r="Q8" s="81"/>
      <c r="R8" s="59"/>
      <c r="S8" s="81"/>
      <c r="T8" s="81"/>
      <c r="U8" s="59"/>
      <c r="V8" s="81"/>
      <c r="W8" s="81"/>
      <c r="X8" s="59"/>
    </row>
    <row r="9" spans="1:24" ht="12.75">
      <c r="A9" s="39" t="s">
        <v>143</v>
      </c>
      <c r="B9" s="81">
        <v>35629</v>
      </c>
      <c r="C9" s="81">
        <v>37877</v>
      </c>
      <c r="D9" s="40">
        <f t="shared" si="2"/>
        <v>94.06499986799378</v>
      </c>
      <c r="E9" s="81">
        <v>1316</v>
      </c>
      <c r="F9" s="81">
        <v>4073</v>
      </c>
      <c r="G9" s="40">
        <f>E9/F9%</f>
        <v>32.310336361404374</v>
      </c>
      <c r="H9" s="81">
        <v>8325</v>
      </c>
      <c r="I9" s="81">
        <v>7670</v>
      </c>
      <c r="J9" s="40">
        <f t="shared" si="0"/>
        <v>108.53976531942634</v>
      </c>
      <c r="K9" s="81">
        <v>25988</v>
      </c>
      <c r="L9" s="81">
        <v>26134</v>
      </c>
      <c r="M9" s="40">
        <f t="shared" si="1"/>
        <v>99.44134078212292</v>
      </c>
      <c r="N9" s="81"/>
      <c r="O9" s="59"/>
      <c r="P9" s="81"/>
      <c r="Q9" s="81"/>
      <c r="R9" s="59"/>
      <c r="S9" s="81"/>
      <c r="T9" s="81"/>
      <c r="U9" s="59"/>
      <c r="V9" s="81"/>
      <c r="W9" s="81"/>
      <c r="X9" s="59"/>
    </row>
    <row r="10" spans="1:24" ht="12.75">
      <c r="A10" s="39" t="s">
        <v>144</v>
      </c>
      <c r="B10" s="81">
        <f>E10+H10+K10</f>
        <v>38426</v>
      </c>
      <c r="C10" s="81">
        <v>34533</v>
      </c>
      <c r="D10" s="40">
        <f t="shared" si="2"/>
        <v>111.27327483856023</v>
      </c>
      <c r="E10" s="81">
        <v>76</v>
      </c>
      <c r="F10" s="81">
        <v>25</v>
      </c>
      <c r="G10" s="40" t="s">
        <v>270</v>
      </c>
      <c r="H10" s="81">
        <v>11578</v>
      </c>
      <c r="I10" s="81">
        <v>11355</v>
      </c>
      <c r="J10" s="40">
        <f t="shared" si="0"/>
        <v>101.96389255834434</v>
      </c>
      <c r="K10" s="60">
        <v>26772</v>
      </c>
      <c r="L10" s="81">
        <v>23153</v>
      </c>
      <c r="M10" s="40">
        <f t="shared" si="1"/>
        <v>115.63080378352697</v>
      </c>
      <c r="N10" s="81"/>
      <c r="O10" s="59"/>
      <c r="P10" s="81"/>
      <c r="Q10" s="81"/>
      <c r="R10" s="59"/>
      <c r="S10" s="81"/>
      <c r="T10" s="81"/>
      <c r="U10" s="59"/>
      <c r="V10" s="81"/>
      <c r="W10" s="81"/>
      <c r="X10" s="59"/>
    </row>
    <row r="11" spans="1:24" ht="12.75">
      <c r="A11" s="39" t="s">
        <v>145</v>
      </c>
      <c r="B11" s="81">
        <v>2684</v>
      </c>
      <c r="C11" s="81">
        <v>2959</v>
      </c>
      <c r="D11" s="40">
        <f t="shared" si="2"/>
        <v>90.70631970260223</v>
      </c>
      <c r="E11" s="81">
        <v>4</v>
      </c>
      <c r="F11" s="81">
        <v>205</v>
      </c>
      <c r="G11" s="40">
        <f>E11/F11%</f>
        <v>1.9512195121951221</v>
      </c>
      <c r="H11" s="81">
        <v>610</v>
      </c>
      <c r="I11" s="81">
        <v>614</v>
      </c>
      <c r="J11" s="40">
        <f t="shared" si="0"/>
        <v>99.34853420195441</v>
      </c>
      <c r="K11" s="81">
        <v>2070</v>
      </c>
      <c r="L11" s="81">
        <v>2140</v>
      </c>
      <c r="M11" s="40">
        <f t="shared" si="1"/>
        <v>96.72897196261682</v>
      </c>
      <c r="N11" s="81"/>
      <c r="O11" s="59"/>
      <c r="P11" s="81"/>
      <c r="Q11" s="81"/>
      <c r="R11" s="59"/>
      <c r="S11" s="81"/>
      <c r="T11" s="81"/>
      <c r="U11" s="59"/>
      <c r="V11" s="81"/>
      <c r="W11" s="81"/>
      <c r="X11" s="59"/>
    </row>
    <row r="12" spans="1:24" ht="12.75">
      <c r="A12" s="39" t="s">
        <v>146</v>
      </c>
      <c r="B12" s="81">
        <v>16622</v>
      </c>
      <c r="C12" s="81">
        <v>15495</v>
      </c>
      <c r="D12" s="40">
        <f t="shared" si="2"/>
        <v>107.27331397224913</v>
      </c>
      <c r="E12" s="81">
        <v>711</v>
      </c>
      <c r="F12" s="81">
        <v>284</v>
      </c>
      <c r="G12" s="40" t="s">
        <v>271</v>
      </c>
      <c r="H12" s="81">
        <v>6893</v>
      </c>
      <c r="I12" s="81">
        <v>6526</v>
      </c>
      <c r="J12" s="40">
        <f t="shared" si="0"/>
        <v>105.62365920931657</v>
      </c>
      <c r="K12" s="81">
        <v>9018</v>
      </c>
      <c r="L12" s="81">
        <v>8685</v>
      </c>
      <c r="M12" s="40">
        <f t="shared" si="1"/>
        <v>103.83419689119172</v>
      </c>
      <c r="N12" s="81"/>
      <c r="O12" s="59"/>
      <c r="P12" s="81"/>
      <c r="Q12" s="81"/>
      <c r="R12" s="59"/>
      <c r="S12" s="81"/>
      <c r="T12" s="81"/>
      <c r="U12" s="59"/>
      <c r="V12" s="81"/>
      <c r="W12" s="81"/>
      <c r="X12" s="59"/>
    </row>
    <row r="13" spans="1:24" ht="12.75">
      <c r="A13" s="39" t="s">
        <v>147</v>
      </c>
      <c r="B13" s="81">
        <v>40551</v>
      </c>
      <c r="C13" s="81">
        <v>38660</v>
      </c>
      <c r="D13" s="40">
        <f t="shared" si="2"/>
        <v>104.89136057941023</v>
      </c>
      <c r="E13" s="60" t="s">
        <v>87</v>
      </c>
      <c r="F13" s="81">
        <v>372</v>
      </c>
      <c r="G13" s="40" t="s">
        <v>87</v>
      </c>
      <c r="H13" s="81">
        <v>10821</v>
      </c>
      <c r="I13" s="81">
        <v>9268</v>
      </c>
      <c r="J13" s="40">
        <f t="shared" si="0"/>
        <v>116.75658178679326</v>
      </c>
      <c r="K13" s="81">
        <v>29730</v>
      </c>
      <c r="L13" s="81">
        <v>29020</v>
      </c>
      <c r="M13" s="40">
        <f t="shared" si="1"/>
        <v>102.44658855961406</v>
      </c>
      <c r="N13" s="81"/>
      <c r="O13" s="59"/>
      <c r="P13" s="81"/>
      <c r="Q13" s="81"/>
      <c r="R13" s="59"/>
      <c r="S13" s="81"/>
      <c r="T13" s="81"/>
      <c r="U13" s="59"/>
      <c r="V13" s="81"/>
      <c r="W13" s="81"/>
      <c r="X13" s="59"/>
    </row>
    <row r="14" spans="1:24" ht="12.75">
      <c r="A14" s="39" t="s">
        <v>112</v>
      </c>
      <c r="B14" s="81">
        <v>21977</v>
      </c>
      <c r="C14" s="81">
        <v>21506</v>
      </c>
      <c r="D14" s="40">
        <f t="shared" si="2"/>
        <v>102.19008648749187</v>
      </c>
      <c r="E14" s="81">
        <v>1102</v>
      </c>
      <c r="F14" s="60" t="s">
        <v>87</v>
      </c>
      <c r="G14" s="40" t="s">
        <v>87</v>
      </c>
      <c r="H14" s="81">
        <v>6250</v>
      </c>
      <c r="I14" s="81">
        <v>6397</v>
      </c>
      <c r="J14" s="40">
        <f t="shared" si="0"/>
        <v>97.70204783492262</v>
      </c>
      <c r="K14" s="81">
        <v>14625</v>
      </c>
      <c r="L14" s="81">
        <v>15109</v>
      </c>
      <c r="M14" s="40">
        <f t="shared" si="1"/>
        <v>96.79661129128334</v>
      </c>
      <c r="N14" s="81"/>
      <c r="O14" s="59"/>
      <c r="P14" s="81"/>
      <c r="Q14" s="81"/>
      <c r="R14" s="59"/>
      <c r="S14" s="81"/>
      <c r="T14" s="81"/>
      <c r="U14" s="59"/>
      <c r="V14" s="81"/>
      <c r="W14" s="81"/>
      <c r="X14" s="59"/>
    </row>
    <row r="15" spans="1:24" ht="12.75">
      <c r="A15" s="39" t="s">
        <v>148</v>
      </c>
      <c r="B15" s="81">
        <v>11643</v>
      </c>
      <c r="C15" s="81">
        <v>11074</v>
      </c>
      <c r="D15" s="40">
        <f t="shared" si="2"/>
        <v>105.13816145927397</v>
      </c>
      <c r="E15" s="81">
        <v>578</v>
      </c>
      <c r="F15" s="81">
        <v>160</v>
      </c>
      <c r="G15" s="40" t="s">
        <v>272</v>
      </c>
      <c r="H15" s="81">
        <v>3216</v>
      </c>
      <c r="I15" s="81">
        <v>3108</v>
      </c>
      <c r="J15" s="40">
        <f t="shared" si="0"/>
        <v>103.47490347490348</v>
      </c>
      <c r="K15" s="81">
        <v>7849</v>
      </c>
      <c r="L15" s="81">
        <v>7806</v>
      </c>
      <c r="M15" s="40">
        <f t="shared" si="1"/>
        <v>100.55085831411735</v>
      </c>
      <c r="N15" s="81"/>
      <c r="O15" s="59"/>
      <c r="P15" s="81"/>
      <c r="Q15" s="81"/>
      <c r="R15" s="59"/>
      <c r="S15" s="81"/>
      <c r="T15" s="81"/>
      <c r="U15" s="59"/>
      <c r="V15" s="81"/>
      <c r="W15" s="81"/>
      <c r="X15" s="59"/>
    </row>
    <row r="16" spans="1:24" ht="14.25" customHeight="1">
      <c r="A16" s="39" t="s">
        <v>149</v>
      </c>
      <c r="B16" s="81">
        <v>5722</v>
      </c>
      <c r="C16" s="81">
        <v>5569</v>
      </c>
      <c r="D16" s="40">
        <f t="shared" si="2"/>
        <v>102.7473514095888</v>
      </c>
      <c r="E16" s="60" t="s">
        <v>87</v>
      </c>
      <c r="F16" s="81">
        <v>5</v>
      </c>
      <c r="G16" s="40" t="s">
        <v>87</v>
      </c>
      <c r="H16" s="81">
        <v>750</v>
      </c>
      <c r="I16" s="81">
        <v>737</v>
      </c>
      <c r="J16" s="40">
        <f t="shared" si="0"/>
        <v>101.76390773405699</v>
      </c>
      <c r="K16" s="81">
        <v>4972</v>
      </c>
      <c r="L16" s="81">
        <v>4827</v>
      </c>
      <c r="M16" s="40">
        <f t="shared" si="1"/>
        <v>103.00393619225191</v>
      </c>
      <c r="N16" s="81"/>
      <c r="O16" s="59"/>
      <c r="P16" s="81"/>
      <c r="Q16" s="81"/>
      <c r="R16" s="59"/>
      <c r="S16" s="81"/>
      <c r="T16" s="81"/>
      <c r="U16" s="59"/>
      <c r="V16" s="81"/>
      <c r="W16" s="81"/>
      <c r="X16" s="59"/>
    </row>
    <row r="17" spans="1:24" ht="14.25" customHeight="1">
      <c r="A17" s="39" t="s">
        <v>150</v>
      </c>
      <c r="B17" s="81">
        <v>14336</v>
      </c>
      <c r="C17" s="81">
        <v>14083</v>
      </c>
      <c r="D17" s="40">
        <f t="shared" si="2"/>
        <v>101.79649222466803</v>
      </c>
      <c r="E17" s="81">
        <v>139</v>
      </c>
      <c r="F17" s="60" t="s">
        <v>87</v>
      </c>
      <c r="G17" s="40" t="s">
        <v>87</v>
      </c>
      <c r="H17" s="81">
        <v>998</v>
      </c>
      <c r="I17" s="81">
        <v>983</v>
      </c>
      <c r="J17" s="40">
        <f t="shared" si="0"/>
        <v>101.52594099694812</v>
      </c>
      <c r="K17" s="81">
        <v>13199</v>
      </c>
      <c r="L17" s="81">
        <v>13100</v>
      </c>
      <c r="M17" s="40">
        <f t="shared" si="1"/>
        <v>100.7557251908397</v>
      </c>
      <c r="N17" s="81"/>
      <c r="O17" s="59"/>
      <c r="P17" s="81"/>
      <c r="Q17" s="81"/>
      <c r="R17" s="59"/>
      <c r="S17" s="81"/>
      <c r="T17" s="81"/>
      <c r="U17" s="59"/>
      <c r="V17" s="81"/>
      <c r="W17" s="81"/>
      <c r="X17" s="59"/>
    </row>
    <row r="18" spans="1:24" s="192" customFormat="1" ht="12">
      <c r="A18" s="39" t="s">
        <v>151</v>
      </c>
      <c r="B18" s="81">
        <v>5135</v>
      </c>
      <c r="C18" s="81">
        <v>5613</v>
      </c>
      <c r="D18" s="40">
        <f t="shared" si="2"/>
        <v>91.48405487261714</v>
      </c>
      <c r="E18" s="81">
        <v>16</v>
      </c>
      <c r="F18" s="81">
        <v>73</v>
      </c>
      <c r="G18" s="40">
        <f>E18/F18%</f>
        <v>21.91780821917808</v>
      </c>
      <c r="H18" s="81">
        <v>1326</v>
      </c>
      <c r="I18" s="81">
        <v>1347</v>
      </c>
      <c r="J18" s="40">
        <f t="shared" si="0"/>
        <v>98.44097995545657</v>
      </c>
      <c r="K18" s="81">
        <v>3793</v>
      </c>
      <c r="L18" s="81">
        <v>4193</v>
      </c>
      <c r="M18" s="40">
        <f t="shared" si="1"/>
        <v>90.4602909611257</v>
      </c>
      <c r="N18" s="81"/>
      <c r="O18" s="59"/>
      <c r="P18" s="81"/>
      <c r="Q18" s="81"/>
      <c r="R18" s="59"/>
      <c r="S18" s="81"/>
      <c r="T18" s="81"/>
      <c r="U18" s="59"/>
      <c r="V18" s="81"/>
      <c r="W18" s="81"/>
      <c r="X18" s="59"/>
    </row>
    <row r="19" spans="1:24" ht="14.25" customHeight="1">
      <c r="A19" s="39" t="s">
        <v>152</v>
      </c>
      <c r="B19" s="81">
        <v>11431</v>
      </c>
      <c r="C19" s="81">
        <v>11401</v>
      </c>
      <c r="D19" s="40">
        <f t="shared" si="2"/>
        <v>100.26313481273571</v>
      </c>
      <c r="E19" s="81">
        <v>2</v>
      </c>
      <c r="F19" s="81">
        <v>15</v>
      </c>
      <c r="G19" s="40">
        <f>E19/F19%</f>
        <v>13.333333333333334</v>
      </c>
      <c r="H19" s="81">
        <v>3337</v>
      </c>
      <c r="I19" s="81">
        <v>3301</v>
      </c>
      <c r="J19" s="40">
        <f t="shared" si="0"/>
        <v>101.09057861254166</v>
      </c>
      <c r="K19" s="81">
        <v>8092</v>
      </c>
      <c r="L19" s="81">
        <v>8085</v>
      </c>
      <c r="M19" s="40">
        <f t="shared" si="1"/>
        <v>100.0865800865801</v>
      </c>
      <c r="N19" s="81"/>
      <c r="O19" s="59"/>
      <c r="P19" s="81"/>
      <c r="Q19" s="81"/>
      <c r="R19" s="59"/>
      <c r="S19" s="81"/>
      <c r="T19" s="81"/>
      <c r="U19" s="59"/>
      <c r="V19" s="81"/>
      <c r="W19" s="81"/>
      <c r="X19" s="59"/>
    </row>
    <row r="20" spans="1:24" ht="14.25" customHeight="1">
      <c r="A20" s="39" t="s">
        <v>153</v>
      </c>
      <c r="B20" s="81">
        <v>11341</v>
      </c>
      <c r="C20" s="81">
        <v>11236</v>
      </c>
      <c r="D20" s="40">
        <f t="shared" si="2"/>
        <v>100.93449626201495</v>
      </c>
      <c r="E20" s="81">
        <v>6</v>
      </c>
      <c r="F20" s="81">
        <v>50</v>
      </c>
      <c r="G20" s="40">
        <f>E20/F20%</f>
        <v>12</v>
      </c>
      <c r="H20" s="81">
        <v>1863</v>
      </c>
      <c r="I20" s="81">
        <v>1863</v>
      </c>
      <c r="J20" s="40">
        <f t="shared" si="0"/>
        <v>100</v>
      </c>
      <c r="K20" s="81">
        <v>9472</v>
      </c>
      <c r="L20" s="81">
        <v>9323</v>
      </c>
      <c r="M20" s="40">
        <f t="shared" si="1"/>
        <v>101.59819800493403</v>
      </c>
      <c r="N20" s="81"/>
      <c r="O20" s="59"/>
      <c r="P20" s="81"/>
      <c r="Q20" s="81"/>
      <c r="R20" s="59"/>
      <c r="S20" s="81"/>
      <c r="T20" s="81"/>
      <c r="U20" s="59"/>
      <c r="V20" s="81"/>
      <c r="W20" s="81"/>
      <c r="X20" s="59"/>
    </row>
    <row r="21" spans="1:24" ht="14.25" customHeight="1">
      <c r="A21" s="39" t="s">
        <v>154</v>
      </c>
      <c r="B21" s="81">
        <v>168372</v>
      </c>
      <c r="C21" s="81">
        <v>166951</v>
      </c>
      <c r="D21" s="40">
        <f t="shared" si="2"/>
        <v>100.85114794161161</v>
      </c>
      <c r="E21" s="81">
        <v>1972</v>
      </c>
      <c r="F21" s="81">
        <v>1765</v>
      </c>
      <c r="G21" s="40">
        <f>E21/F21%</f>
        <v>111.72804532577905</v>
      </c>
      <c r="H21" s="81">
        <v>3902</v>
      </c>
      <c r="I21" s="81">
        <v>3756</v>
      </c>
      <c r="J21" s="40">
        <f t="shared" si="0"/>
        <v>103.88711395101171</v>
      </c>
      <c r="K21" s="81">
        <v>162498</v>
      </c>
      <c r="L21" s="81">
        <v>161430</v>
      </c>
      <c r="M21" s="40">
        <f t="shared" si="1"/>
        <v>100.6615870656012</v>
      </c>
      <c r="N21" s="81"/>
      <c r="O21" s="59"/>
      <c r="P21" s="81"/>
      <c r="Q21" s="81"/>
      <c r="R21" s="59"/>
      <c r="S21" s="81"/>
      <c r="T21" s="81"/>
      <c r="U21" s="59"/>
      <c r="V21" s="81"/>
      <c r="W21" s="81"/>
      <c r="X21" s="59"/>
    </row>
    <row r="22" spans="1:24" ht="14.25" customHeight="1">
      <c r="A22" s="162" t="s">
        <v>113</v>
      </c>
      <c r="B22" s="60">
        <f>H22+K22</f>
        <v>7127</v>
      </c>
      <c r="C22" s="81">
        <f>I22+L22</f>
        <v>7099</v>
      </c>
      <c r="D22" s="40">
        <f t="shared" si="2"/>
        <v>100.39442174954219</v>
      </c>
      <c r="E22" s="60" t="s">
        <v>87</v>
      </c>
      <c r="F22" s="60" t="s">
        <v>87</v>
      </c>
      <c r="G22" s="40" t="s">
        <v>87</v>
      </c>
      <c r="H22" s="60">
        <v>4024</v>
      </c>
      <c r="I22" s="81">
        <v>4056</v>
      </c>
      <c r="J22" s="40">
        <f t="shared" si="0"/>
        <v>99.21104536489152</v>
      </c>
      <c r="K22" s="60">
        <v>3103</v>
      </c>
      <c r="L22" s="81">
        <v>3043</v>
      </c>
      <c r="M22" s="40">
        <f t="shared" si="1"/>
        <v>101.9717384160368</v>
      </c>
      <c r="N22" s="81"/>
      <c r="O22" s="59"/>
      <c r="P22" s="60"/>
      <c r="Q22" s="81"/>
      <c r="R22" s="60"/>
      <c r="S22" s="81"/>
      <c r="T22" s="81"/>
      <c r="U22" s="59"/>
      <c r="V22" s="81"/>
      <c r="W22" s="81"/>
      <c r="X22" s="59"/>
    </row>
    <row r="23" spans="1:24" ht="14.25" customHeight="1">
      <c r="A23" s="39" t="s">
        <v>155</v>
      </c>
      <c r="B23" s="81">
        <v>8055</v>
      </c>
      <c r="C23" s="81">
        <v>7132</v>
      </c>
      <c r="D23" s="40">
        <f t="shared" si="2"/>
        <v>112.94167134043748</v>
      </c>
      <c r="E23" s="60" t="s">
        <v>87</v>
      </c>
      <c r="F23" s="60" t="s">
        <v>87</v>
      </c>
      <c r="G23" s="40" t="s">
        <v>87</v>
      </c>
      <c r="H23" s="81">
        <v>1367</v>
      </c>
      <c r="I23" s="81">
        <v>1183</v>
      </c>
      <c r="J23" s="40">
        <f t="shared" si="0"/>
        <v>115.55367709213863</v>
      </c>
      <c r="K23" s="81">
        <v>6688</v>
      </c>
      <c r="L23" s="81">
        <v>5949</v>
      </c>
      <c r="M23" s="40">
        <f t="shared" si="1"/>
        <v>112.42225584131786</v>
      </c>
      <c r="N23" s="81"/>
      <c r="O23" s="59"/>
      <c r="P23" s="81"/>
      <c r="Q23" s="60"/>
      <c r="R23" s="60"/>
      <c r="S23" s="81"/>
      <c r="T23" s="81"/>
      <c r="U23" s="59"/>
      <c r="V23" s="81"/>
      <c r="W23" s="81"/>
      <c r="X23" s="59"/>
    </row>
    <row r="24" spans="1:24" ht="12.75">
      <c r="A24" s="39" t="s">
        <v>156</v>
      </c>
      <c r="B24" s="81">
        <v>16</v>
      </c>
      <c r="C24" s="81">
        <v>24</v>
      </c>
      <c r="D24" s="40">
        <f t="shared" si="2"/>
        <v>66.66666666666667</v>
      </c>
      <c r="E24" s="60" t="s">
        <v>87</v>
      </c>
      <c r="F24" s="60" t="s">
        <v>87</v>
      </c>
      <c r="G24" s="40" t="s">
        <v>87</v>
      </c>
      <c r="H24" s="60" t="s">
        <v>87</v>
      </c>
      <c r="I24" s="60" t="s">
        <v>87</v>
      </c>
      <c r="J24" s="40" t="s">
        <v>87</v>
      </c>
      <c r="K24" s="81">
        <v>16</v>
      </c>
      <c r="L24" s="81">
        <v>24</v>
      </c>
      <c r="M24" s="40">
        <f t="shared" si="1"/>
        <v>66.66666666666667</v>
      </c>
      <c r="N24" s="81"/>
      <c r="O24" s="59"/>
      <c r="P24" s="60"/>
      <c r="Q24" s="60"/>
      <c r="R24" s="60"/>
      <c r="S24" s="60"/>
      <c r="T24" s="81"/>
      <c r="U24" s="60"/>
      <c r="V24" s="81"/>
      <c r="W24" s="81"/>
      <c r="X24" s="59"/>
    </row>
    <row r="25" spans="1:24" ht="12.75">
      <c r="A25" s="39" t="s">
        <v>157</v>
      </c>
      <c r="B25" s="81">
        <v>10</v>
      </c>
      <c r="C25" s="60" t="s">
        <v>87</v>
      </c>
      <c r="D25" s="309" t="s">
        <v>87</v>
      </c>
      <c r="E25" s="60" t="s">
        <v>87</v>
      </c>
      <c r="F25" s="60" t="s">
        <v>87</v>
      </c>
      <c r="G25" s="309" t="s">
        <v>87</v>
      </c>
      <c r="H25" s="60" t="s">
        <v>87</v>
      </c>
      <c r="I25" s="60" t="s">
        <v>87</v>
      </c>
      <c r="J25" s="309" t="s">
        <v>87</v>
      </c>
      <c r="K25" s="81">
        <v>10</v>
      </c>
      <c r="L25" s="60" t="s">
        <v>87</v>
      </c>
      <c r="M25" s="309" t="s">
        <v>87</v>
      </c>
      <c r="N25" s="81"/>
      <c r="O25" s="59"/>
      <c r="P25" s="60"/>
      <c r="Q25" s="60"/>
      <c r="R25" s="60"/>
      <c r="S25" s="60"/>
      <c r="T25" s="60"/>
      <c r="U25" s="60"/>
      <c r="V25" s="81"/>
      <c r="W25" s="81"/>
      <c r="X25" s="59"/>
    </row>
    <row r="26" spans="1:24" ht="12.75">
      <c r="A26" s="42" t="s">
        <v>158</v>
      </c>
      <c r="B26" s="155">
        <v>3102</v>
      </c>
      <c r="C26" s="155">
        <v>3129</v>
      </c>
      <c r="D26" s="44">
        <f t="shared" si="2"/>
        <v>99.13710450623202</v>
      </c>
      <c r="E26" s="85" t="s">
        <v>87</v>
      </c>
      <c r="F26" s="85" t="s">
        <v>87</v>
      </c>
      <c r="G26" s="44" t="s">
        <v>87</v>
      </c>
      <c r="H26" s="155">
        <v>310</v>
      </c>
      <c r="I26" s="155">
        <v>308</v>
      </c>
      <c r="J26" s="44">
        <f>H26/I26%</f>
        <v>100.64935064935065</v>
      </c>
      <c r="K26" s="155">
        <v>2792</v>
      </c>
      <c r="L26" s="155">
        <v>2821</v>
      </c>
      <c r="M26" s="44">
        <f t="shared" si="1"/>
        <v>98.9719957461893</v>
      </c>
      <c r="N26" s="81"/>
      <c r="O26" s="59"/>
      <c r="P26" s="60"/>
      <c r="Q26" s="60"/>
      <c r="R26" s="60"/>
      <c r="S26" s="81"/>
      <c r="T26" s="81"/>
      <c r="U26" s="59"/>
      <c r="V26" s="81"/>
      <c r="W26" s="81"/>
      <c r="X26" s="59"/>
    </row>
    <row r="27" spans="1:13" ht="12.75">
      <c r="A27" s="201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ht="18.75" customHeight="1"/>
    <row r="29" spans="2:13" ht="12.75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2:13" ht="12.75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2:13" ht="12.75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A1" sqref="A1:F1"/>
    </sheetView>
  </sheetViews>
  <sheetFormatPr defaultColWidth="9.00390625" defaultRowHeight="12.75"/>
  <cols>
    <col min="1" max="1" width="20.75390625" style="86" customWidth="1"/>
    <col min="2" max="2" width="17.625" style="86" customWidth="1"/>
    <col min="3" max="3" width="22.625" style="86" customWidth="1"/>
    <col min="4" max="4" width="22.00390625" style="86" customWidth="1"/>
    <col min="5" max="5" width="15.375" style="86" customWidth="1"/>
    <col min="6" max="6" width="21.625" style="86" customWidth="1"/>
    <col min="7" max="16384" width="9.125" style="86" customWidth="1"/>
  </cols>
  <sheetData>
    <row r="1" spans="1:6" ht="33" customHeight="1">
      <c r="A1" s="360" t="s">
        <v>184</v>
      </c>
      <c r="B1" s="360"/>
      <c r="C1" s="360"/>
      <c r="D1" s="360"/>
      <c r="E1" s="360"/>
      <c r="F1" s="361"/>
    </row>
    <row r="2" spans="1:6" ht="27" customHeight="1">
      <c r="A2" s="362" t="s">
        <v>185</v>
      </c>
      <c r="B2" s="362"/>
      <c r="C2" s="362"/>
      <c r="D2" s="362"/>
      <c r="E2" s="362"/>
      <c r="F2" s="362"/>
    </row>
    <row r="3" spans="1:6" ht="12.75">
      <c r="A3" s="87"/>
      <c r="B3" s="88"/>
      <c r="C3" s="88"/>
      <c r="D3" s="88"/>
      <c r="E3" s="88"/>
      <c r="F3" s="89" t="s">
        <v>92</v>
      </c>
    </row>
    <row r="4" spans="1:6" ht="12.75" customHeight="1">
      <c r="A4" s="363"/>
      <c r="B4" s="364" t="s">
        <v>93</v>
      </c>
      <c r="C4" s="364"/>
      <c r="D4" s="364"/>
      <c r="E4" s="364"/>
      <c r="F4" s="365" t="s">
        <v>94</v>
      </c>
    </row>
    <row r="5" spans="1:6" ht="22.5">
      <c r="A5" s="363"/>
      <c r="B5" s="90" t="s">
        <v>95</v>
      </c>
      <c r="C5" s="90" t="s">
        <v>96</v>
      </c>
      <c r="D5" s="90" t="s">
        <v>97</v>
      </c>
      <c r="E5" s="90" t="s">
        <v>98</v>
      </c>
      <c r="F5" s="365"/>
    </row>
    <row r="6" spans="1:12" ht="14.25" customHeight="1">
      <c r="A6" s="37" t="s">
        <v>141</v>
      </c>
      <c r="B6" s="40">
        <v>328.86</v>
      </c>
      <c r="C6" s="40">
        <v>3743.61</v>
      </c>
      <c r="D6" s="40">
        <v>29143.92</v>
      </c>
      <c r="E6" s="40">
        <v>241.7</v>
      </c>
      <c r="F6" s="40">
        <v>611.31</v>
      </c>
      <c r="H6" s="240"/>
      <c r="I6" s="240"/>
      <c r="J6" s="240"/>
      <c r="K6" s="240"/>
      <c r="L6" s="240"/>
    </row>
    <row r="7" spans="1:12" ht="12.75">
      <c r="A7" s="162" t="s">
        <v>111</v>
      </c>
      <c r="B7" s="40" t="s">
        <v>87</v>
      </c>
      <c r="C7" s="40" t="s">
        <v>87</v>
      </c>
      <c r="D7" s="40">
        <v>1190.49</v>
      </c>
      <c r="E7" s="40">
        <v>26.7</v>
      </c>
      <c r="F7" s="40">
        <v>26.92</v>
      </c>
      <c r="H7" s="240"/>
      <c r="I7" s="242"/>
      <c r="J7" s="240"/>
      <c r="K7" s="240"/>
      <c r="L7" s="240"/>
    </row>
    <row r="8" spans="1:12" ht="12.75">
      <c r="A8" s="39" t="s">
        <v>142</v>
      </c>
      <c r="B8" s="40">
        <v>118.55</v>
      </c>
      <c r="C8" s="40">
        <v>196.87</v>
      </c>
      <c r="D8" s="40">
        <v>6372.86</v>
      </c>
      <c r="E8" s="40" t="s">
        <v>87</v>
      </c>
      <c r="F8" s="40">
        <v>182.76</v>
      </c>
      <c r="H8" s="240"/>
      <c r="I8" s="240"/>
      <c r="J8" s="240"/>
      <c r="K8" s="242"/>
      <c r="L8" s="240"/>
    </row>
    <row r="9" spans="1:12" ht="12.75">
      <c r="A9" s="39" t="s">
        <v>143</v>
      </c>
      <c r="B9" s="40" t="s">
        <v>87</v>
      </c>
      <c r="C9" s="40" t="s">
        <v>233</v>
      </c>
      <c r="D9" s="40">
        <v>923.39</v>
      </c>
      <c r="E9" s="40" t="s">
        <v>87</v>
      </c>
      <c r="F9" s="40" t="s">
        <v>87</v>
      </c>
      <c r="H9" s="242"/>
      <c r="I9" s="240"/>
      <c r="J9" s="240"/>
      <c r="K9" s="242"/>
      <c r="L9" s="242"/>
    </row>
    <row r="10" spans="1:12" ht="12.75">
      <c r="A10" s="39" t="s">
        <v>144</v>
      </c>
      <c r="B10" s="40" t="s">
        <v>233</v>
      </c>
      <c r="C10" s="40" t="s">
        <v>233</v>
      </c>
      <c r="D10" s="40">
        <v>7119.51</v>
      </c>
      <c r="E10" s="40">
        <v>116.5</v>
      </c>
      <c r="F10" s="40">
        <v>236.9</v>
      </c>
      <c r="H10" s="242"/>
      <c r="I10" s="240"/>
      <c r="J10" s="240"/>
      <c r="K10" s="240"/>
      <c r="L10" s="240"/>
    </row>
    <row r="11" spans="1:12" ht="12.75">
      <c r="A11" s="39" t="s">
        <v>145</v>
      </c>
      <c r="B11" s="40" t="s">
        <v>87</v>
      </c>
      <c r="C11" s="40" t="s">
        <v>87</v>
      </c>
      <c r="D11" s="40">
        <v>29.21</v>
      </c>
      <c r="E11" s="40" t="s">
        <v>87</v>
      </c>
      <c r="F11" s="40" t="s">
        <v>87</v>
      </c>
      <c r="H11" s="242"/>
      <c r="I11" s="242"/>
      <c r="J11" s="240"/>
      <c r="K11" s="242"/>
      <c r="L11" s="242"/>
    </row>
    <row r="12" spans="1:12" ht="12.75">
      <c r="A12" s="39" t="s">
        <v>146</v>
      </c>
      <c r="B12" s="40" t="s">
        <v>87</v>
      </c>
      <c r="C12" s="40" t="s">
        <v>87</v>
      </c>
      <c r="D12" s="40">
        <v>1665.38</v>
      </c>
      <c r="E12" s="40" t="s">
        <v>87</v>
      </c>
      <c r="F12" s="40" t="s">
        <v>233</v>
      </c>
      <c r="H12" s="242"/>
      <c r="I12" s="240"/>
      <c r="J12" s="240"/>
      <c r="K12" s="242"/>
      <c r="L12" s="240"/>
    </row>
    <row r="13" spans="1:12" ht="12.75">
      <c r="A13" s="39" t="s">
        <v>147</v>
      </c>
      <c r="B13" s="40" t="s">
        <v>87</v>
      </c>
      <c r="C13" s="40" t="s">
        <v>87</v>
      </c>
      <c r="D13" s="40">
        <v>577.1</v>
      </c>
      <c r="E13" s="40">
        <v>80</v>
      </c>
      <c r="F13" s="40">
        <v>0.23</v>
      </c>
      <c r="H13" s="242"/>
      <c r="I13" s="240"/>
      <c r="J13" s="240"/>
      <c r="K13" s="240"/>
      <c r="L13" s="240"/>
    </row>
    <row r="14" spans="1:12" ht="12.75">
      <c r="A14" s="39" t="s">
        <v>112</v>
      </c>
      <c r="B14" s="40" t="s">
        <v>87</v>
      </c>
      <c r="C14" s="40" t="s">
        <v>87</v>
      </c>
      <c r="D14" s="40">
        <v>320.45</v>
      </c>
      <c r="E14" s="40" t="s">
        <v>87</v>
      </c>
      <c r="F14" s="40" t="s">
        <v>233</v>
      </c>
      <c r="H14" s="240"/>
      <c r="I14" s="242"/>
      <c r="J14" s="240"/>
      <c r="K14" s="242"/>
      <c r="L14" s="240"/>
    </row>
    <row r="15" spans="1:12" ht="12.75">
      <c r="A15" s="39" t="s">
        <v>148</v>
      </c>
      <c r="B15" s="40" t="s">
        <v>87</v>
      </c>
      <c r="C15" s="40">
        <v>190.74</v>
      </c>
      <c r="D15" s="40">
        <v>1123.71</v>
      </c>
      <c r="E15" s="40" t="s">
        <v>87</v>
      </c>
      <c r="F15" s="40">
        <v>139.2</v>
      </c>
      <c r="H15" s="242"/>
      <c r="I15" s="240"/>
      <c r="J15" s="240"/>
      <c r="K15" s="242"/>
      <c r="L15" s="240"/>
    </row>
    <row r="16" spans="1:12" ht="12.75">
      <c r="A16" s="39" t="s">
        <v>149</v>
      </c>
      <c r="B16" s="40" t="s">
        <v>87</v>
      </c>
      <c r="C16" s="40">
        <v>268.07</v>
      </c>
      <c r="D16" s="40">
        <v>2018.66</v>
      </c>
      <c r="E16" s="40" t="s">
        <v>87</v>
      </c>
      <c r="F16" s="40" t="s">
        <v>87</v>
      </c>
      <c r="H16" s="242"/>
      <c r="I16" s="240"/>
      <c r="J16" s="240"/>
      <c r="K16" s="242"/>
      <c r="L16" s="242"/>
    </row>
    <row r="17" spans="1:12" ht="12.75">
      <c r="A17" s="39" t="s">
        <v>150</v>
      </c>
      <c r="B17" s="40">
        <v>0.25</v>
      </c>
      <c r="C17" s="40">
        <v>18.53</v>
      </c>
      <c r="D17" s="40">
        <v>78.96</v>
      </c>
      <c r="E17" s="40" t="s">
        <v>87</v>
      </c>
      <c r="F17" s="40">
        <v>0.1</v>
      </c>
      <c r="H17" s="240"/>
      <c r="I17" s="240"/>
      <c r="J17" s="240"/>
      <c r="K17" s="242"/>
      <c r="L17" s="240"/>
    </row>
    <row r="18" spans="1:12" ht="12.75">
      <c r="A18" s="39" t="s">
        <v>151</v>
      </c>
      <c r="B18" s="40" t="s">
        <v>87</v>
      </c>
      <c r="C18" s="40" t="s">
        <v>87</v>
      </c>
      <c r="D18" s="40">
        <v>291.73</v>
      </c>
      <c r="E18" s="40" t="s">
        <v>87</v>
      </c>
      <c r="F18" s="40" t="s">
        <v>87</v>
      </c>
      <c r="H18" s="242"/>
      <c r="I18" s="242"/>
      <c r="J18" s="240"/>
      <c r="K18" s="242"/>
      <c r="L18" s="242"/>
    </row>
    <row r="19" spans="1:12" ht="12.75">
      <c r="A19" s="39" t="s">
        <v>152</v>
      </c>
      <c r="B19" s="40">
        <v>199.26</v>
      </c>
      <c r="C19" s="40">
        <v>1226.19</v>
      </c>
      <c r="D19" s="40">
        <v>573.13</v>
      </c>
      <c r="E19" s="40">
        <v>18.5</v>
      </c>
      <c r="F19" s="40">
        <v>4.42</v>
      </c>
      <c r="H19" s="240"/>
      <c r="I19" s="240"/>
      <c r="J19" s="240"/>
      <c r="K19" s="242"/>
      <c r="L19" s="240"/>
    </row>
    <row r="20" spans="1:12" ht="12.75">
      <c r="A20" s="39" t="s">
        <v>153</v>
      </c>
      <c r="B20" s="40" t="s">
        <v>87</v>
      </c>
      <c r="C20" s="40">
        <v>1812.11</v>
      </c>
      <c r="D20" s="40">
        <v>476.23</v>
      </c>
      <c r="E20" s="40" t="s">
        <v>87</v>
      </c>
      <c r="F20" s="40" t="s">
        <v>87</v>
      </c>
      <c r="H20" s="242"/>
      <c r="I20" s="240"/>
      <c r="J20" s="240"/>
      <c r="K20" s="242"/>
      <c r="L20" s="242"/>
    </row>
    <row r="21" spans="1:12" ht="12.75">
      <c r="A21" s="39" t="s">
        <v>154</v>
      </c>
      <c r="B21" s="40" t="s">
        <v>87</v>
      </c>
      <c r="C21" s="40">
        <v>4.9</v>
      </c>
      <c r="D21" s="40">
        <v>450.86</v>
      </c>
      <c r="E21" s="40" t="s">
        <v>87</v>
      </c>
      <c r="F21" s="40" t="s">
        <v>87</v>
      </c>
      <c r="H21" s="242"/>
      <c r="I21" s="240"/>
      <c r="J21" s="240"/>
      <c r="K21" s="240"/>
      <c r="L21" s="240"/>
    </row>
    <row r="22" spans="1:12" ht="12.75">
      <c r="A22" s="162" t="s">
        <v>113</v>
      </c>
      <c r="B22" s="40" t="s">
        <v>87</v>
      </c>
      <c r="C22" s="40" t="s">
        <v>87</v>
      </c>
      <c r="D22" s="40">
        <v>5.85</v>
      </c>
      <c r="E22" s="40" t="s">
        <v>87</v>
      </c>
      <c r="F22" s="40" t="s">
        <v>87</v>
      </c>
      <c r="H22" s="242"/>
      <c r="I22" s="242"/>
      <c r="J22" s="240"/>
      <c r="K22" s="242"/>
      <c r="L22" s="242"/>
    </row>
    <row r="23" spans="1:12" ht="12.75">
      <c r="A23" s="39" t="s">
        <v>155</v>
      </c>
      <c r="B23" s="40" t="s">
        <v>87</v>
      </c>
      <c r="C23" s="40" t="s">
        <v>87</v>
      </c>
      <c r="D23" s="40">
        <v>5699.31</v>
      </c>
      <c r="E23" s="40" t="s">
        <v>87</v>
      </c>
      <c r="F23" s="40" t="s">
        <v>87</v>
      </c>
      <c r="H23" s="242"/>
      <c r="I23" s="240"/>
      <c r="J23" s="240"/>
      <c r="K23" s="242"/>
      <c r="L23" s="240"/>
    </row>
    <row r="24" spans="1:12" ht="12.75">
      <c r="A24" s="42" t="s">
        <v>158</v>
      </c>
      <c r="B24" s="44" t="s">
        <v>87</v>
      </c>
      <c r="C24" s="44" t="s">
        <v>87</v>
      </c>
      <c r="D24" s="44">
        <v>227.09</v>
      </c>
      <c r="E24" s="44" t="s">
        <v>87</v>
      </c>
      <c r="F24" s="44" t="s">
        <v>87</v>
      </c>
      <c r="H24" s="242"/>
      <c r="I24" s="242"/>
      <c r="J24" s="240"/>
      <c r="K24" s="242"/>
      <c r="L24" s="242"/>
    </row>
    <row r="25" spans="2:12" ht="12.75">
      <c r="B25" s="60"/>
      <c r="C25" s="60"/>
      <c r="D25" s="60"/>
      <c r="E25" s="60"/>
      <c r="F25" s="60"/>
      <c r="H25" s="60"/>
      <c r="I25" s="60"/>
      <c r="J25" s="60"/>
      <c r="K25" s="60"/>
      <c r="L25" s="60"/>
    </row>
    <row r="26" spans="2:12" ht="12.75">
      <c r="B26" s="60"/>
      <c r="E26" s="60"/>
      <c r="F26" s="60"/>
      <c r="H26" s="60"/>
      <c r="I26" s="58"/>
      <c r="J26" s="60"/>
      <c r="K26" s="60"/>
      <c r="L26" s="60"/>
    </row>
    <row r="27" spans="1:6" ht="27" customHeight="1">
      <c r="A27" s="371" t="s">
        <v>186</v>
      </c>
      <c r="B27" s="371"/>
      <c r="C27" s="371"/>
      <c r="D27" s="371"/>
      <c r="E27" s="371"/>
      <c r="F27" s="371"/>
    </row>
    <row r="28" spans="1:6" ht="12.75">
      <c r="A28" s="91"/>
      <c r="B28" s="91"/>
      <c r="C28" s="91"/>
      <c r="D28" s="91"/>
      <c r="E28" s="91"/>
      <c r="F28" s="92" t="s">
        <v>92</v>
      </c>
    </row>
    <row r="29" spans="1:6" ht="16.5" customHeight="1">
      <c r="A29" s="366"/>
      <c r="B29" s="369" t="s">
        <v>93</v>
      </c>
      <c r="C29" s="367"/>
      <c r="D29" s="367"/>
      <c r="E29" s="369" t="s">
        <v>159</v>
      </c>
      <c r="F29" s="369" t="s">
        <v>94</v>
      </c>
    </row>
    <row r="30" spans="1:6" ht="22.5">
      <c r="A30" s="366"/>
      <c r="B30" s="276" t="s">
        <v>95</v>
      </c>
      <c r="C30" s="276" t="s">
        <v>96</v>
      </c>
      <c r="D30" s="276" t="s">
        <v>97</v>
      </c>
      <c r="E30" s="369"/>
      <c r="F30" s="369"/>
    </row>
    <row r="31" spans="1:12" ht="12" customHeight="1">
      <c r="A31" s="37" t="s">
        <v>141</v>
      </c>
      <c r="B31" s="59">
        <v>1099.8</v>
      </c>
      <c r="C31" s="59">
        <v>26599.8</v>
      </c>
      <c r="D31" s="59">
        <v>8232.7</v>
      </c>
      <c r="E31" s="59">
        <v>4714</v>
      </c>
      <c r="F31" s="59">
        <v>175.7</v>
      </c>
      <c r="H31" s="159"/>
      <c r="I31" s="159"/>
      <c r="J31" s="84"/>
      <c r="K31" s="159"/>
      <c r="L31" s="159"/>
    </row>
    <row r="32" spans="1:12" ht="12.75">
      <c r="A32" s="162" t="s">
        <v>111</v>
      </c>
      <c r="B32" s="60" t="s">
        <v>87</v>
      </c>
      <c r="C32" s="59">
        <v>244.4</v>
      </c>
      <c r="D32" s="59">
        <v>0.7</v>
      </c>
      <c r="E32" s="59">
        <v>35.5</v>
      </c>
      <c r="F32" s="60" t="s">
        <v>87</v>
      </c>
      <c r="H32" s="159"/>
      <c r="I32" s="159"/>
      <c r="J32" s="84"/>
      <c r="K32" s="159"/>
      <c r="L32" s="159"/>
    </row>
    <row r="33" spans="1:12" ht="12.75">
      <c r="A33" s="39" t="s">
        <v>142</v>
      </c>
      <c r="B33" s="60" t="s">
        <v>87</v>
      </c>
      <c r="C33" s="59">
        <v>1560</v>
      </c>
      <c r="D33" s="59">
        <v>2436.7</v>
      </c>
      <c r="E33" s="59">
        <v>1538.1</v>
      </c>
      <c r="F33" s="59">
        <v>3.8</v>
      </c>
      <c r="H33" s="159"/>
      <c r="I33" s="159"/>
      <c r="J33" s="84"/>
      <c r="K33" s="159"/>
      <c r="L33" s="159"/>
    </row>
    <row r="34" spans="1:12" ht="12.75">
      <c r="A34" s="39" t="s">
        <v>143</v>
      </c>
      <c r="B34" s="60" t="s">
        <v>87</v>
      </c>
      <c r="C34" s="59">
        <v>1188.5</v>
      </c>
      <c r="D34" s="59">
        <v>36.2</v>
      </c>
      <c r="E34" s="59">
        <v>66.4</v>
      </c>
      <c r="F34" s="60" t="s">
        <v>87</v>
      </c>
      <c r="H34" s="159"/>
      <c r="I34" s="159"/>
      <c r="J34" s="84"/>
      <c r="K34" s="159"/>
      <c r="L34" s="84"/>
    </row>
    <row r="35" spans="1:12" ht="12.75">
      <c r="A35" s="39" t="s">
        <v>144</v>
      </c>
      <c r="B35" s="60" t="s">
        <v>87</v>
      </c>
      <c r="C35" s="59">
        <v>2854.9</v>
      </c>
      <c r="D35" s="59">
        <v>38.5</v>
      </c>
      <c r="E35" s="59">
        <v>119.8</v>
      </c>
      <c r="F35" s="60" t="s">
        <v>87</v>
      </c>
      <c r="H35" s="159"/>
      <c r="I35" s="159"/>
      <c r="J35" s="84"/>
      <c r="K35" s="159"/>
      <c r="L35" s="159"/>
    </row>
    <row r="36" spans="1:12" ht="12.75">
      <c r="A36" s="39" t="s">
        <v>145</v>
      </c>
      <c r="B36" s="60" t="s">
        <v>87</v>
      </c>
      <c r="C36" s="60" t="s">
        <v>87</v>
      </c>
      <c r="D36" s="59">
        <v>228.2</v>
      </c>
      <c r="E36" s="60" t="s">
        <v>87</v>
      </c>
      <c r="F36" s="60" t="s">
        <v>87</v>
      </c>
      <c r="H36" s="84"/>
      <c r="I36" s="159"/>
      <c r="J36" s="84"/>
      <c r="K36" s="84"/>
      <c r="L36" s="84"/>
    </row>
    <row r="37" spans="1:12" ht="12.75">
      <c r="A37" s="39" t="s">
        <v>146</v>
      </c>
      <c r="B37" s="60" t="s">
        <v>87</v>
      </c>
      <c r="C37" s="59">
        <v>21</v>
      </c>
      <c r="D37" s="59">
        <v>9.3</v>
      </c>
      <c r="E37" s="59">
        <v>403.8</v>
      </c>
      <c r="F37" s="59">
        <v>144.8</v>
      </c>
      <c r="H37" s="159"/>
      <c r="I37" s="159"/>
      <c r="J37" s="84"/>
      <c r="K37" s="159"/>
      <c r="L37" s="159"/>
    </row>
    <row r="38" spans="1:12" ht="12.75">
      <c r="A38" s="39" t="s">
        <v>147</v>
      </c>
      <c r="B38" s="60" t="s">
        <v>87</v>
      </c>
      <c r="C38" s="59">
        <v>181.8</v>
      </c>
      <c r="D38" s="60" t="s">
        <v>87</v>
      </c>
      <c r="E38" s="59">
        <v>142.1</v>
      </c>
      <c r="F38" s="60" t="s">
        <v>87</v>
      </c>
      <c r="H38" s="159"/>
      <c r="I38" s="159"/>
      <c r="J38" s="84"/>
      <c r="K38" s="159"/>
      <c r="L38" s="159"/>
    </row>
    <row r="39" spans="1:12" ht="12.75">
      <c r="A39" s="39" t="s">
        <v>112</v>
      </c>
      <c r="B39" s="60" t="s">
        <v>87</v>
      </c>
      <c r="C39" s="59">
        <v>772.8</v>
      </c>
      <c r="D39" s="59">
        <v>518.6</v>
      </c>
      <c r="E39" s="59">
        <v>55.5</v>
      </c>
      <c r="F39" s="60" t="s">
        <v>87</v>
      </c>
      <c r="H39" s="159"/>
      <c r="I39" s="159"/>
      <c r="J39" s="84"/>
      <c r="K39" s="159"/>
      <c r="L39" s="159"/>
    </row>
    <row r="40" spans="1:12" ht="12.75">
      <c r="A40" s="39" t="s">
        <v>148</v>
      </c>
      <c r="B40" s="60" t="s">
        <v>87</v>
      </c>
      <c r="C40" s="59">
        <v>159.6</v>
      </c>
      <c r="D40" s="59">
        <v>39.7</v>
      </c>
      <c r="E40" s="59">
        <v>146.2</v>
      </c>
      <c r="F40" s="59">
        <v>7.5</v>
      </c>
      <c r="H40" s="159"/>
      <c r="I40" s="159"/>
      <c r="J40" s="84"/>
      <c r="K40" s="159"/>
      <c r="L40" s="159"/>
    </row>
    <row r="41" spans="1:12" ht="12.75">
      <c r="A41" s="39" t="s">
        <v>149</v>
      </c>
      <c r="B41" s="60" t="s">
        <v>87</v>
      </c>
      <c r="C41" s="59">
        <v>4914.2</v>
      </c>
      <c r="D41" s="59">
        <v>328.7</v>
      </c>
      <c r="E41" s="59">
        <v>505.6</v>
      </c>
      <c r="F41" s="60" t="s">
        <v>87</v>
      </c>
      <c r="H41" s="159"/>
      <c r="I41" s="159"/>
      <c r="J41" s="84"/>
      <c r="K41" s="159"/>
      <c r="L41" s="84"/>
    </row>
    <row r="42" spans="1:12" ht="12.75">
      <c r="A42" s="39" t="s">
        <v>150</v>
      </c>
      <c r="B42" s="60" t="s">
        <v>87</v>
      </c>
      <c r="C42" s="59">
        <v>515.6</v>
      </c>
      <c r="D42" s="59">
        <v>8.1</v>
      </c>
      <c r="E42" s="59">
        <v>1.4</v>
      </c>
      <c r="F42" s="60" t="s">
        <v>87</v>
      </c>
      <c r="H42" s="159"/>
      <c r="I42" s="159"/>
      <c r="J42" s="84"/>
      <c r="K42" s="159"/>
      <c r="L42" s="159"/>
    </row>
    <row r="43" spans="1:12" ht="12.75">
      <c r="A43" s="39" t="s">
        <v>152</v>
      </c>
      <c r="B43" s="59">
        <v>1099.8</v>
      </c>
      <c r="C43" s="59">
        <v>4550</v>
      </c>
      <c r="D43" s="59">
        <v>0.9</v>
      </c>
      <c r="E43" s="59">
        <v>542.3</v>
      </c>
      <c r="F43" s="60" t="s">
        <v>87</v>
      </c>
      <c r="H43" s="84"/>
      <c r="I43" s="84"/>
      <c r="J43" s="84"/>
      <c r="K43" s="84"/>
      <c r="L43" s="84"/>
    </row>
    <row r="44" spans="1:12" ht="12.75">
      <c r="A44" s="39" t="s">
        <v>153</v>
      </c>
      <c r="B44" s="60" t="s">
        <v>87</v>
      </c>
      <c r="C44" s="59">
        <v>6004</v>
      </c>
      <c r="D44" s="59">
        <v>1954.2</v>
      </c>
      <c r="E44" s="59">
        <v>914.2</v>
      </c>
      <c r="F44" s="60" t="s">
        <v>87</v>
      </c>
      <c r="H44" s="159"/>
      <c r="I44" s="159"/>
      <c r="J44" s="84"/>
      <c r="K44" s="159"/>
      <c r="L44" s="159"/>
    </row>
    <row r="45" spans="1:12" ht="12.75">
      <c r="A45" s="39" t="s">
        <v>154</v>
      </c>
      <c r="B45" s="60" t="s">
        <v>87</v>
      </c>
      <c r="C45" s="59">
        <v>850.3</v>
      </c>
      <c r="D45" s="59">
        <v>1861.7</v>
      </c>
      <c r="E45" s="59">
        <v>40.6</v>
      </c>
      <c r="F45" s="59">
        <v>19.7</v>
      </c>
      <c r="H45" s="159"/>
      <c r="I45" s="159"/>
      <c r="J45" s="84"/>
      <c r="K45" s="159"/>
      <c r="L45" s="84"/>
    </row>
    <row r="46" spans="1:12" ht="12.75">
      <c r="A46" s="162" t="s">
        <v>113</v>
      </c>
      <c r="B46" s="60" t="s">
        <v>87</v>
      </c>
      <c r="C46" s="60" t="s">
        <v>87</v>
      </c>
      <c r="D46" s="60" t="s">
        <v>87</v>
      </c>
      <c r="E46" s="60" t="s">
        <v>87</v>
      </c>
      <c r="F46" s="60" t="s">
        <v>87</v>
      </c>
      <c r="H46" s="159"/>
      <c r="I46" s="159"/>
      <c r="J46" s="84"/>
      <c r="K46" s="159"/>
      <c r="L46" s="84"/>
    </row>
    <row r="47" spans="1:12" ht="12.75">
      <c r="A47" s="39" t="s">
        <v>155</v>
      </c>
      <c r="B47" s="60" t="s">
        <v>87</v>
      </c>
      <c r="C47" s="59">
        <v>1923.6</v>
      </c>
      <c r="D47" s="59">
        <v>361</v>
      </c>
      <c r="E47" s="59">
        <v>151</v>
      </c>
      <c r="F47" s="60" t="s">
        <v>87</v>
      </c>
      <c r="H47" s="159"/>
      <c r="I47" s="159"/>
      <c r="J47" s="84"/>
      <c r="K47" s="159"/>
      <c r="L47" s="159"/>
    </row>
    <row r="48" spans="1:12" ht="12.75">
      <c r="A48" s="42" t="s">
        <v>158</v>
      </c>
      <c r="B48" s="85" t="s">
        <v>87</v>
      </c>
      <c r="C48" s="160">
        <v>859.2</v>
      </c>
      <c r="D48" s="160">
        <v>410.2</v>
      </c>
      <c r="E48" s="160">
        <v>51.6</v>
      </c>
      <c r="F48" s="85" t="s">
        <v>87</v>
      </c>
      <c r="H48" s="159"/>
      <c r="I48" s="159"/>
      <c r="J48" s="84"/>
      <c r="K48" s="159"/>
      <c r="L48" s="159"/>
    </row>
    <row r="49" spans="8:12" ht="12.75">
      <c r="H49" s="84"/>
      <c r="I49" s="84"/>
      <c r="J49" s="84"/>
      <c r="K49" s="84"/>
      <c r="L49" s="84"/>
    </row>
    <row r="50" spans="8:12" ht="12.75">
      <c r="H50" s="84"/>
      <c r="I50" s="84"/>
      <c r="J50" s="84"/>
      <c r="K50" s="84"/>
      <c r="L50" s="84"/>
    </row>
    <row r="51" spans="1:12" ht="27" customHeight="1">
      <c r="A51" s="373" t="s">
        <v>187</v>
      </c>
      <c r="B51" s="373"/>
      <c r="C51" s="373"/>
      <c r="D51" s="373"/>
      <c r="E51" s="373"/>
      <c r="F51" s="373"/>
      <c r="H51" s="159"/>
      <c r="I51" s="159"/>
      <c r="J51" s="84"/>
      <c r="K51" s="159"/>
      <c r="L51" s="159"/>
    </row>
    <row r="52" spans="1:12" ht="12.75">
      <c r="A52" s="93"/>
      <c r="B52" s="94"/>
      <c r="C52" s="95"/>
      <c r="D52" s="95"/>
      <c r="E52" s="96"/>
      <c r="F52" s="97" t="s">
        <v>99</v>
      </c>
      <c r="H52" s="157"/>
      <c r="I52" s="157"/>
      <c r="J52" s="157"/>
      <c r="K52" s="157"/>
      <c r="L52" s="157"/>
    </row>
    <row r="53" spans="1:6" ht="14.25" customHeight="1">
      <c r="A53" s="366"/>
      <c r="B53" s="367" t="s">
        <v>93</v>
      </c>
      <c r="C53" s="367"/>
      <c r="D53" s="368"/>
      <c r="E53" s="369" t="s">
        <v>159</v>
      </c>
      <c r="F53" s="369" t="s">
        <v>94</v>
      </c>
    </row>
    <row r="54" spans="1:6" ht="22.5">
      <c r="A54" s="366"/>
      <c r="B54" s="276" t="s">
        <v>96</v>
      </c>
      <c r="C54" s="276" t="s">
        <v>160</v>
      </c>
      <c r="D54" s="276" t="s">
        <v>98</v>
      </c>
      <c r="E54" s="369"/>
      <c r="F54" s="369"/>
    </row>
    <row r="55" spans="1:12" ht="12.75">
      <c r="A55" s="37" t="s">
        <v>141</v>
      </c>
      <c r="B55" s="81">
        <v>528</v>
      </c>
      <c r="C55" s="81">
        <v>242239</v>
      </c>
      <c r="D55" s="81">
        <v>4319</v>
      </c>
      <c r="E55" s="59">
        <v>17620.7</v>
      </c>
      <c r="F55" s="59">
        <v>1107.7</v>
      </c>
      <c r="H55" s="81"/>
      <c r="I55" s="81"/>
      <c r="J55" s="81"/>
      <c r="K55" s="59"/>
      <c r="L55" s="59"/>
    </row>
    <row r="56" spans="1:12" ht="12.75">
      <c r="A56" s="162" t="s">
        <v>111</v>
      </c>
      <c r="B56" s="309" t="s">
        <v>87</v>
      </c>
      <c r="C56" s="60" t="s">
        <v>233</v>
      </c>
      <c r="D56" s="60" t="s">
        <v>87</v>
      </c>
      <c r="E56" s="60" t="s">
        <v>87</v>
      </c>
      <c r="F56" s="60" t="s">
        <v>87</v>
      </c>
      <c r="H56" s="81"/>
      <c r="I56" s="81"/>
      <c r="J56" s="81"/>
      <c r="K56" s="59"/>
      <c r="L56" s="59"/>
    </row>
    <row r="57" spans="1:12" ht="12.75">
      <c r="A57" s="39" t="s">
        <v>142</v>
      </c>
      <c r="B57" s="309" t="s">
        <v>87</v>
      </c>
      <c r="C57" s="81">
        <v>39543</v>
      </c>
      <c r="D57" s="81">
        <v>604</v>
      </c>
      <c r="E57" s="59">
        <v>2622</v>
      </c>
      <c r="F57" s="59">
        <v>720</v>
      </c>
      <c r="H57" s="60"/>
      <c r="I57" s="81"/>
      <c r="J57" s="81"/>
      <c r="K57" s="59"/>
      <c r="L57" s="59"/>
    </row>
    <row r="58" spans="1:12" ht="12.75">
      <c r="A58" s="39" t="s">
        <v>143</v>
      </c>
      <c r="B58" s="309" t="s">
        <v>87</v>
      </c>
      <c r="C58" s="81">
        <v>10435</v>
      </c>
      <c r="D58" s="60" t="s">
        <v>87</v>
      </c>
      <c r="E58" s="60" t="s">
        <v>233</v>
      </c>
      <c r="F58" s="60" t="s">
        <v>87</v>
      </c>
      <c r="H58" s="60"/>
      <c r="I58" s="81"/>
      <c r="J58" s="60"/>
      <c r="K58" s="59"/>
      <c r="L58" s="60"/>
    </row>
    <row r="59" spans="1:12" ht="12.75">
      <c r="A59" s="39" t="s">
        <v>144</v>
      </c>
      <c r="B59" s="309" t="s">
        <v>87</v>
      </c>
      <c r="C59" s="81">
        <v>23219</v>
      </c>
      <c r="D59" s="60" t="s">
        <v>233</v>
      </c>
      <c r="E59" s="59">
        <v>13839.8</v>
      </c>
      <c r="F59" s="60" t="s">
        <v>87</v>
      </c>
      <c r="H59" s="60"/>
      <c r="I59" s="81"/>
      <c r="J59" s="81"/>
      <c r="K59" s="59"/>
      <c r="L59" s="60"/>
    </row>
    <row r="60" spans="1:12" ht="12.75">
      <c r="A60" s="39" t="s">
        <v>146</v>
      </c>
      <c r="B60" s="309" t="s">
        <v>87</v>
      </c>
      <c r="C60" s="81">
        <v>8555</v>
      </c>
      <c r="D60" s="60" t="s">
        <v>87</v>
      </c>
      <c r="E60" s="60" t="s">
        <v>233</v>
      </c>
      <c r="F60" s="60" t="s">
        <v>87</v>
      </c>
      <c r="H60" s="60"/>
      <c r="I60" s="81"/>
      <c r="J60" s="60"/>
      <c r="K60" s="60"/>
      <c r="L60" s="60"/>
    </row>
    <row r="61" spans="1:12" ht="12.75">
      <c r="A61" s="39" t="s">
        <v>147</v>
      </c>
      <c r="B61" s="309" t="s">
        <v>87</v>
      </c>
      <c r="C61" s="81">
        <v>872</v>
      </c>
      <c r="D61" s="60" t="s">
        <v>87</v>
      </c>
      <c r="E61" s="60" t="s">
        <v>87</v>
      </c>
      <c r="F61" s="60" t="s">
        <v>87</v>
      </c>
      <c r="H61" s="60"/>
      <c r="I61" s="81"/>
      <c r="J61" s="81"/>
      <c r="K61" s="59"/>
      <c r="L61" s="60"/>
    </row>
    <row r="62" spans="1:12" ht="12.75">
      <c r="A62" s="39" t="s">
        <v>112</v>
      </c>
      <c r="B62" s="309" t="s">
        <v>87</v>
      </c>
      <c r="C62" s="81">
        <v>22800</v>
      </c>
      <c r="D62" s="60" t="s">
        <v>87</v>
      </c>
      <c r="E62" s="60" t="s">
        <v>233</v>
      </c>
      <c r="F62" s="59">
        <v>16</v>
      </c>
      <c r="H62" s="60"/>
      <c r="I62" s="81"/>
      <c r="J62" s="60"/>
      <c r="K62" s="60"/>
      <c r="L62" s="60"/>
    </row>
    <row r="63" spans="1:12" ht="12.75">
      <c r="A63" s="39" t="s">
        <v>148</v>
      </c>
      <c r="B63" s="309" t="s">
        <v>87</v>
      </c>
      <c r="C63" s="81">
        <v>42030</v>
      </c>
      <c r="D63" s="81">
        <v>3413</v>
      </c>
      <c r="E63" s="59">
        <v>457.2</v>
      </c>
      <c r="F63" s="60" t="s">
        <v>233</v>
      </c>
      <c r="H63" s="60"/>
      <c r="I63" s="81"/>
      <c r="J63" s="60"/>
      <c r="K63" s="60"/>
      <c r="L63" s="60"/>
    </row>
    <row r="64" spans="1:12" ht="12.75">
      <c r="A64" s="39" t="s">
        <v>149</v>
      </c>
      <c r="B64" s="309" t="s">
        <v>87</v>
      </c>
      <c r="C64" s="81">
        <v>22006</v>
      </c>
      <c r="D64" s="60" t="s">
        <v>87</v>
      </c>
      <c r="E64" s="60" t="s">
        <v>87</v>
      </c>
      <c r="F64" s="60" t="s">
        <v>87</v>
      </c>
      <c r="H64" s="60"/>
      <c r="I64" s="81"/>
      <c r="J64" s="81"/>
      <c r="K64" s="59"/>
      <c r="L64" s="59"/>
    </row>
    <row r="65" spans="1:12" ht="12.75">
      <c r="A65" s="39" t="s">
        <v>152</v>
      </c>
      <c r="B65" s="309" t="s">
        <v>87</v>
      </c>
      <c r="C65" s="81">
        <v>14892</v>
      </c>
      <c r="D65" s="60" t="s">
        <v>87</v>
      </c>
      <c r="E65" s="60" t="s">
        <v>87</v>
      </c>
      <c r="F65" s="60" t="s">
        <v>87</v>
      </c>
      <c r="H65" s="60"/>
      <c r="I65" s="81"/>
      <c r="J65" s="81"/>
      <c r="K65" s="60"/>
      <c r="L65" s="60"/>
    </row>
    <row r="66" spans="1:12" ht="12.75">
      <c r="A66" s="39" t="s">
        <v>153</v>
      </c>
      <c r="B66" s="309" t="s">
        <v>87</v>
      </c>
      <c r="C66" s="81">
        <v>39355</v>
      </c>
      <c r="D66" s="60" t="s">
        <v>87</v>
      </c>
      <c r="E66" s="59">
        <v>116.8</v>
      </c>
      <c r="F66" s="60" t="s">
        <v>87</v>
      </c>
      <c r="H66" s="60"/>
      <c r="I66" s="81"/>
      <c r="J66" s="60"/>
      <c r="K66" s="60"/>
      <c r="L66" s="60"/>
    </row>
    <row r="67" spans="1:12" ht="12.75">
      <c r="A67" s="39" t="s">
        <v>154</v>
      </c>
      <c r="B67" s="309" t="s">
        <v>87</v>
      </c>
      <c r="C67" s="81">
        <v>3300</v>
      </c>
      <c r="D67" s="60" t="s">
        <v>87</v>
      </c>
      <c r="E67" s="60" t="s">
        <v>87</v>
      </c>
      <c r="F67" s="60" t="s">
        <v>87</v>
      </c>
      <c r="H67" s="60"/>
      <c r="I67" s="81"/>
      <c r="J67" s="60"/>
      <c r="K67" s="60"/>
      <c r="L67" s="60"/>
    </row>
    <row r="68" spans="1:12" ht="12.75">
      <c r="A68" s="162" t="s">
        <v>113</v>
      </c>
      <c r="B68" s="309" t="s">
        <v>87</v>
      </c>
      <c r="C68" s="81">
        <v>843</v>
      </c>
      <c r="D68" s="60" t="s">
        <v>87</v>
      </c>
      <c r="E68" s="59">
        <v>396.7</v>
      </c>
      <c r="F68" s="60" t="s">
        <v>87</v>
      </c>
      <c r="H68" s="60"/>
      <c r="I68" s="81"/>
      <c r="J68" s="60"/>
      <c r="K68" s="60"/>
      <c r="L68" s="60"/>
    </row>
    <row r="69" spans="1:12" ht="12.75">
      <c r="A69" s="39" t="s">
        <v>155</v>
      </c>
      <c r="B69" s="81">
        <v>528</v>
      </c>
      <c r="C69" s="81">
        <v>48</v>
      </c>
      <c r="D69" s="60" t="s">
        <v>87</v>
      </c>
      <c r="E69" s="60" t="s">
        <v>87</v>
      </c>
      <c r="F69" s="60" t="s">
        <v>87</v>
      </c>
      <c r="H69" s="60"/>
      <c r="I69" s="81"/>
      <c r="J69" s="81"/>
      <c r="K69" s="59"/>
      <c r="L69" s="60"/>
    </row>
    <row r="70" spans="1:12" ht="12.75">
      <c r="A70" s="42" t="s">
        <v>158</v>
      </c>
      <c r="B70" s="44" t="s">
        <v>87</v>
      </c>
      <c r="C70" s="155">
        <v>14046</v>
      </c>
      <c r="D70" s="85" t="s">
        <v>87</v>
      </c>
      <c r="E70" s="85" t="s">
        <v>233</v>
      </c>
      <c r="F70" s="85" t="s">
        <v>87</v>
      </c>
      <c r="H70" s="60"/>
      <c r="I70" s="81"/>
      <c r="J70" s="60"/>
      <c r="K70" s="60"/>
      <c r="L70" s="60"/>
    </row>
    <row r="71" spans="8:12" ht="12.75">
      <c r="H71" s="60"/>
      <c r="I71" s="60"/>
      <c r="J71" s="60"/>
      <c r="K71" s="60"/>
      <c r="L71" s="60"/>
    </row>
    <row r="72" spans="8:12" ht="12.75">
      <c r="H72" s="60"/>
      <c r="I72" s="81"/>
      <c r="J72" s="60"/>
      <c r="K72" s="59"/>
      <c r="L72" s="60"/>
    </row>
    <row r="73" spans="1:5" ht="27" customHeight="1">
      <c r="A73" s="370" t="s">
        <v>188</v>
      </c>
      <c r="B73" s="370"/>
      <c r="C73" s="370"/>
      <c r="D73" s="370"/>
      <c r="E73" s="370"/>
    </row>
    <row r="74" spans="1:5" ht="12.75">
      <c r="A74" s="98"/>
      <c r="B74" s="98"/>
      <c r="C74" s="98"/>
      <c r="D74" s="99" t="s">
        <v>100</v>
      </c>
      <c r="E74" s="187"/>
    </row>
    <row r="75" spans="1:5" ht="16.5" customHeight="1">
      <c r="A75" s="366"/>
      <c r="B75" s="369" t="s">
        <v>93</v>
      </c>
      <c r="C75" s="368"/>
      <c r="D75" s="369" t="s">
        <v>159</v>
      </c>
      <c r="E75" s="281"/>
    </row>
    <row r="76" spans="1:5" ht="22.5">
      <c r="A76" s="366"/>
      <c r="B76" s="276" t="s">
        <v>95</v>
      </c>
      <c r="C76" s="297" t="s">
        <v>161</v>
      </c>
      <c r="D76" s="369"/>
      <c r="E76" s="281"/>
    </row>
    <row r="77" spans="1:7" ht="12.75">
      <c r="A77" s="37" t="s">
        <v>141</v>
      </c>
      <c r="B77" s="81">
        <v>725</v>
      </c>
      <c r="C77" s="81">
        <v>1963</v>
      </c>
      <c r="D77" s="81">
        <v>126</v>
      </c>
      <c r="E77" s="60"/>
      <c r="F77" s="81"/>
      <c r="G77" s="60"/>
    </row>
    <row r="78" spans="1:7" ht="12.75">
      <c r="A78" s="162" t="s">
        <v>111</v>
      </c>
      <c r="B78" s="60" t="s">
        <v>87</v>
      </c>
      <c r="C78" s="60" t="s">
        <v>87</v>
      </c>
      <c r="D78" s="81">
        <v>80</v>
      </c>
      <c r="E78" s="60"/>
      <c r="F78" s="81"/>
      <c r="G78" s="60"/>
    </row>
    <row r="79" spans="1:7" ht="12.75">
      <c r="A79" s="39" t="s">
        <v>142</v>
      </c>
      <c r="B79" s="60" t="s">
        <v>87</v>
      </c>
      <c r="C79" s="81">
        <v>622</v>
      </c>
      <c r="D79" s="81">
        <v>10</v>
      </c>
      <c r="E79" s="60"/>
      <c r="F79" s="60"/>
      <c r="G79" s="60"/>
    </row>
    <row r="80" spans="1:5" ht="12.75">
      <c r="A80" s="39" t="s">
        <v>144</v>
      </c>
      <c r="B80" s="60" t="s">
        <v>87</v>
      </c>
      <c r="C80" s="81">
        <v>122</v>
      </c>
      <c r="D80" s="101" t="s">
        <v>87</v>
      </c>
      <c r="E80" s="26"/>
    </row>
    <row r="81" spans="1:5" ht="12.75">
      <c r="A81" s="39" t="s">
        <v>146</v>
      </c>
      <c r="B81" s="81">
        <v>54</v>
      </c>
      <c r="C81" s="101" t="s">
        <v>87</v>
      </c>
      <c r="D81" s="101" t="s">
        <v>87</v>
      </c>
      <c r="E81" s="26"/>
    </row>
    <row r="82" spans="1:5" ht="12.75">
      <c r="A82" s="39" t="s">
        <v>147</v>
      </c>
      <c r="B82" s="60" t="s">
        <v>87</v>
      </c>
      <c r="C82" s="60" t="s">
        <v>233</v>
      </c>
      <c r="D82" s="60" t="s">
        <v>87</v>
      </c>
      <c r="E82" s="26"/>
    </row>
    <row r="83" spans="1:5" ht="12.75">
      <c r="A83" s="39" t="s">
        <v>112</v>
      </c>
      <c r="B83" s="81">
        <v>45</v>
      </c>
      <c r="C83" s="81">
        <v>155</v>
      </c>
      <c r="D83" s="60" t="s">
        <v>87</v>
      </c>
      <c r="E83" s="26"/>
    </row>
    <row r="84" spans="1:5" ht="12.75">
      <c r="A84" s="39" t="s">
        <v>148</v>
      </c>
      <c r="B84" s="60" t="s">
        <v>87</v>
      </c>
      <c r="C84" s="81">
        <v>30</v>
      </c>
      <c r="D84" s="60" t="s">
        <v>87</v>
      </c>
      <c r="E84" s="26"/>
    </row>
    <row r="85" spans="1:5" ht="12.75">
      <c r="A85" s="39" t="s">
        <v>149</v>
      </c>
      <c r="B85" s="60" t="s">
        <v>87</v>
      </c>
      <c r="C85" s="81">
        <v>291</v>
      </c>
      <c r="D85" s="60" t="s">
        <v>87</v>
      </c>
      <c r="E85" s="26"/>
    </row>
    <row r="86" spans="1:5" ht="12.75">
      <c r="A86" s="39" t="s">
        <v>150</v>
      </c>
      <c r="B86" s="60" t="s">
        <v>87</v>
      </c>
      <c r="C86" s="81">
        <v>171</v>
      </c>
      <c r="D86" s="60" t="s">
        <v>87</v>
      </c>
      <c r="E86" s="26"/>
    </row>
    <row r="87" spans="1:5" ht="12.75">
      <c r="A87" s="39" t="s">
        <v>152</v>
      </c>
      <c r="B87" s="81">
        <v>626</v>
      </c>
      <c r="C87" s="81">
        <v>3</v>
      </c>
      <c r="D87" s="81">
        <v>5</v>
      </c>
      <c r="E87" s="26"/>
    </row>
    <row r="88" spans="1:5" ht="12.75">
      <c r="A88" s="39" t="s">
        <v>153</v>
      </c>
      <c r="B88" s="60" t="s">
        <v>87</v>
      </c>
      <c r="C88" s="81">
        <v>47</v>
      </c>
      <c r="D88" s="60" t="s">
        <v>87</v>
      </c>
      <c r="E88" s="26"/>
    </row>
    <row r="89" spans="1:5" ht="12.75">
      <c r="A89" s="39" t="s">
        <v>154</v>
      </c>
      <c r="B89" s="60" t="s">
        <v>87</v>
      </c>
      <c r="C89" s="81">
        <v>331</v>
      </c>
      <c r="D89" s="60" t="s">
        <v>87</v>
      </c>
      <c r="E89" s="26"/>
    </row>
    <row r="90" spans="1:5" ht="12.75">
      <c r="A90" s="42" t="s">
        <v>155</v>
      </c>
      <c r="B90" s="82" t="s">
        <v>87</v>
      </c>
      <c r="C90" s="155">
        <v>189</v>
      </c>
      <c r="D90" s="155">
        <v>31</v>
      </c>
      <c r="E90" s="26"/>
    </row>
    <row r="91" ht="12.75">
      <c r="E91" s="187"/>
    </row>
    <row r="93" spans="1:4" ht="29.25" customHeight="1">
      <c r="A93" s="372" t="s">
        <v>189</v>
      </c>
      <c r="B93" s="372"/>
      <c r="C93" s="372"/>
      <c r="D93" s="372"/>
    </row>
    <row r="94" spans="1:4" ht="12.75">
      <c r="A94" s="98"/>
      <c r="B94" s="102"/>
      <c r="C94" s="103" t="s">
        <v>100</v>
      </c>
      <c r="D94" s="187"/>
    </row>
    <row r="95" spans="1:4" ht="27" customHeight="1">
      <c r="A95" s="374"/>
      <c r="B95" s="296" t="s">
        <v>93</v>
      </c>
      <c r="C95" s="369" t="s">
        <v>159</v>
      </c>
      <c r="D95" s="281"/>
    </row>
    <row r="96" spans="1:4" ht="12.75">
      <c r="A96" s="374"/>
      <c r="B96" s="314" t="s">
        <v>161</v>
      </c>
      <c r="C96" s="369"/>
      <c r="D96" s="281"/>
    </row>
    <row r="97" spans="1:3" ht="12.75">
      <c r="A97" s="37" t="s">
        <v>141</v>
      </c>
      <c r="B97" s="81">
        <v>1827</v>
      </c>
      <c r="C97" s="81">
        <v>10</v>
      </c>
    </row>
    <row r="98" spans="1:3" ht="12.75">
      <c r="A98" s="39" t="s">
        <v>142</v>
      </c>
      <c r="B98" s="60" t="s">
        <v>233</v>
      </c>
      <c r="C98" s="81">
        <v>10</v>
      </c>
    </row>
    <row r="99" spans="1:3" ht="12.75">
      <c r="A99" s="39" t="s">
        <v>144</v>
      </c>
      <c r="B99" s="81">
        <v>66</v>
      </c>
      <c r="C99" s="26" t="s">
        <v>87</v>
      </c>
    </row>
    <row r="100" spans="1:3" ht="12.75">
      <c r="A100" s="39" t="s">
        <v>112</v>
      </c>
      <c r="B100" s="81">
        <v>1102</v>
      </c>
      <c r="C100" s="26" t="s">
        <v>87</v>
      </c>
    </row>
    <row r="101" spans="1:3" ht="12.75">
      <c r="A101" s="39" t="s">
        <v>150</v>
      </c>
      <c r="B101" s="81">
        <v>136</v>
      </c>
      <c r="C101" s="26" t="s">
        <v>87</v>
      </c>
    </row>
    <row r="102" spans="1:3" ht="12.75">
      <c r="A102" s="42" t="s">
        <v>154</v>
      </c>
      <c r="B102" s="317">
        <v>522</v>
      </c>
      <c r="C102" s="82" t="s">
        <v>87</v>
      </c>
    </row>
    <row r="103" spans="2:4" ht="12.75">
      <c r="B103" s="187"/>
      <c r="C103" s="187"/>
      <c r="D103" s="187"/>
    </row>
  </sheetData>
  <sheetProtection/>
  <mergeCells count="22">
    <mergeCell ref="C95:C96"/>
    <mergeCell ref="A93:D93"/>
    <mergeCell ref="A75:A76"/>
    <mergeCell ref="F29:F30"/>
    <mergeCell ref="A51:F51"/>
    <mergeCell ref="E29:E30"/>
    <mergeCell ref="B29:D29"/>
    <mergeCell ref="A95:A96"/>
    <mergeCell ref="A73:E73"/>
    <mergeCell ref="F53:F54"/>
    <mergeCell ref="A27:F27"/>
    <mergeCell ref="A29:A30"/>
    <mergeCell ref="B75:C75"/>
    <mergeCell ref="D75:D76"/>
    <mergeCell ref="A1:F1"/>
    <mergeCell ref="A2:F2"/>
    <mergeCell ref="A4:A5"/>
    <mergeCell ref="B4:E4"/>
    <mergeCell ref="F4:F5"/>
    <mergeCell ref="A53:A54"/>
    <mergeCell ref="B53:D53"/>
    <mergeCell ref="E53:E5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5" max="255" man="1"/>
    <brk id="49" max="255" man="1"/>
    <brk id="71" max="255" man="1"/>
    <brk id="9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A1" sqref="A1:M1"/>
    </sheetView>
  </sheetViews>
  <sheetFormatPr defaultColWidth="9.00390625" defaultRowHeight="12.75"/>
  <cols>
    <col min="1" max="1" width="18.875" style="202" customWidth="1"/>
    <col min="2" max="2" width="9.375" style="202" customWidth="1"/>
    <col min="3" max="3" width="9.75390625" style="202" customWidth="1"/>
    <col min="4" max="4" width="10.00390625" style="202" customWidth="1"/>
    <col min="5" max="5" width="9.00390625" style="202" customWidth="1"/>
    <col min="6" max="6" width="8.875" style="202" customWidth="1"/>
    <col min="7" max="7" width="9.25390625" style="202" customWidth="1"/>
    <col min="8" max="9" width="9.625" style="202" customWidth="1"/>
    <col min="10" max="10" width="9.125" style="202" customWidth="1"/>
    <col min="11" max="12" width="9.875" style="202" customWidth="1"/>
    <col min="13" max="13" width="9.375" style="202" customWidth="1"/>
    <col min="14" max="14" width="10.125" style="202" customWidth="1"/>
    <col min="15" max="18" width="9.125" style="202" customWidth="1"/>
    <col min="19" max="19" width="10.75390625" style="202" bestFit="1" customWidth="1"/>
    <col min="20" max="16384" width="9.125" style="202" customWidth="1"/>
  </cols>
  <sheetData>
    <row r="1" spans="1:13" ht="32.25" customHeight="1">
      <c r="A1" s="386" t="s">
        <v>237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26.25" customHeight="1">
      <c r="A2" s="387" t="s">
        <v>190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 t="s">
        <v>101</v>
      </c>
    </row>
    <row r="4" spans="1:14" ht="12.75" customHeight="1">
      <c r="A4" s="338"/>
      <c r="B4" s="339" t="s">
        <v>117</v>
      </c>
      <c r="C4" s="339"/>
      <c r="D4" s="339"/>
      <c r="E4" s="339" t="s">
        <v>121</v>
      </c>
      <c r="F4" s="339"/>
      <c r="G4" s="340"/>
      <c r="H4" s="340"/>
      <c r="I4" s="340"/>
      <c r="J4" s="340"/>
      <c r="K4" s="340"/>
      <c r="L4" s="340"/>
      <c r="M4" s="341"/>
      <c r="N4" s="205"/>
    </row>
    <row r="5" spans="1:14" ht="36.75" customHeight="1">
      <c r="A5" s="338"/>
      <c r="B5" s="339"/>
      <c r="C5" s="339"/>
      <c r="D5" s="339"/>
      <c r="E5" s="339" t="s">
        <v>119</v>
      </c>
      <c r="F5" s="339"/>
      <c r="G5" s="339"/>
      <c r="H5" s="339" t="s">
        <v>120</v>
      </c>
      <c r="I5" s="339"/>
      <c r="J5" s="339"/>
      <c r="K5" s="339" t="s">
        <v>122</v>
      </c>
      <c r="L5" s="339"/>
      <c r="M5" s="342"/>
      <c r="N5" s="205"/>
    </row>
    <row r="6" spans="1:19" ht="39" customHeight="1">
      <c r="A6" s="338"/>
      <c r="B6" s="294" t="s">
        <v>245</v>
      </c>
      <c r="C6" s="294" t="s">
        <v>118</v>
      </c>
      <c r="D6" s="294" t="s">
        <v>246</v>
      </c>
      <c r="E6" s="294" t="s">
        <v>245</v>
      </c>
      <c r="F6" s="294" t="s">
        <v>118</v>
      </c>
      <c r="G6" s="294" t="s">
        <v>246</v>
      </c>
      <c r="H6" s="294" t="s">
        <v>245</v>
      </c>
      <c r="I6" s="294" t="s">
        <v>118</v>
      </c>
      <c r="J6" s="294" t="s">
        <v>246</v>
      </c>
      <c r="K6" s="294" t="s">
        <v>245</v>
      </c>
      <c r="L6" s="294" t="s">
        <v>118</v>
      </c>
      <c r="M6" s="295" t="s">
        <v>246</v>
      </c>
      <c r="N6" s="205"/>
      <c r="O6" s="205"/>
      <c r="P6" s="205"/>
      <c r="Q6" s="205"/>
      <c r="R6" s="205"/>
      <c r="S6" s="205"/>
    </row>
    <row r="7" spans="1:26" s="105" customFormat="1" ht="12.75">
      <c r="A7" s="37" t="s">
        <v>141</v>
      </c>
      <c r="B7" s="113">
        <f>E7+H7+K7</f>
        <v>8638307</v>
      </c>
      <c r="C7" s="113">
        <f>F7+I7+L7</f>
        <v>8264204</v>
      </c>
      <c r="D7" s="291">
        <f>B7/C7%</f>
        <v>104.52678806089493</v>
      </c>
      <c r="E7" s="156">
        <f>SUM(E8:E27)</f>
        <v>809225</v>
      </c>
      <c r="F7" s="156">
        <f>SUM(F8:F27)</f>
        <v>776697</v>
      </c>
      <c r="G7" s="291">
        <f>E7/F7%</f>
        <v>104.18799094112633</v>
      </c>
      <c r="H7" s="156">
        <f>SUM(H8:H27)</f>
        <v>3416101</v>
      </c>
      <c r="I7" s="156">
        <f>SUM(I8:I27)</f>
        <v>3162184</v>
      </c>
      <c r="J7" s="291">
        <f>H7/I7%</f>
        <v>108.02979839250341</v>
      </c>
      <c r="K7" s="156">
        <f>SUM(K8:K27)</f>
        <v>4412981</v>
      </c>
      <c r="L7" s="156">
        <f>SUM(L8:L27)</f>
        <v>4325323</v>
      </c>
      <c r="M7" s="291">
        <f>K7/L7%</f>
        <v>102.02662321403511</v>
      </c>
      <c r="N7" s="206"/>
      <c r="O7" s="260"/>
      <c r="P7" s="257"/>
      <c r="Q7" s="260"/>
      <c r="R7" s="260"/>
      <c r="S7" s="257"/>
      <c r="T7" s="260"/>
      <c r="U7" s="260"/>
      <c r="V7" s="257"/>
      <c r="W7" s="260"/>
      <c r="X7" s="260"/>
      <c r="Y7" s="189"/>
      <c r="Z7" s="184"/>
    </row>
    <row r="8" spans="1:26" s="105" customFormat="1" ht="12.75">
      <c r="A8" s="162" t="s">
        <v>111</v>
      </c>
      <c r="B8" s="26">
        <f aca="true" t="shared" si="0" ref="B8:C27">E8+H8+K8</f>
        <v>728337</v>
      </c>
      <c r="C8" s="26">
        <f t="shared" si="0"/>
        <v>693853</v>
      </c>
      <c r="D8" s="41">
        <f aca="true" t="shared" si="1" ref="D8:D27">B8/C8%</f>
        <v>104.96992878895098</v>
      </c>
      <c r="E8" s="81">
        <v>26329</v>
      </c>
      <c r="F8" s="81">
        <v>23736</v>
      </c>
      <c r="G8" s="41">
        <f aca="true" t="shared" si="2" ref="G8:G27">E8/F8%</f>
        <v>110.92433434445567</v>
      </c>
      <c r="H8" s="81">
        <v>401321</v>
      </c>
      <c r="I8" s="81">
        <v>375511</v>
      </c>
      <c r="J8" s="41">
        <f aca="true" t="shared" si="3" ref="J8:J27">H8/I8%</f>
        <v>106.87330064898232</v>
      </c>
      <c r="K8" s="81">
        <v>300687</v>
      </c>
      <c r="L8" s="81">
        <v>294606</v>
      </c>
      <c r="M8" s="41">
        <f aca="true" t="shared" si="4" ref="M8:M27">K8/L8%</f>
        <v>102.06411274719456</v>
      </c>
      <c r="N8" s="206"/>
      <c r="O8" s="260"/>
      <c r="P8" s="257"/>
      <c r="Q8" s="260"/>
      <c r="R8" s="260"/>
      <c r="S8" s="257"/>
      <c r="T8" s="260"/>
      <c r="U8" s="260"/>
      <c r="V8" s="257"/>
      <c r="W8" s="260"/>
      <c r="X8" s="260"/>
      <c r="Y8" s="184"/>
      <c r="Z8" s="184"/>
    </row>
    <row r="9" spans="1:26" s="105" customFormat="1" ht="12.75">
      <c r="A9" s="39" t="s">
        <v>142</v>
      </c>
      <c r="B9" s="26">
        <f t="shared" si="0"/>
        <v>479314</v>
      </c>
      <c r="C9" s="26">
        <f t="shared" si="0"/>
        <v>478323</v>
      </c>
      <c r="D9" s="41">
        <f t="shared" si="1"/>
        <v>100.20718217606095</v>
      </c>
      <c r="E9" s="81">
        <v>135819</v>
      </c>
      <c r="F9" s="81">
        <v>137583</v>
      </c>
      <c r="G9" s="41">
        <f t="shared" si="2"/>
        <v>98.71786485248904</v>
      </c>
      <c r="H9" s="81">
        <v>96181</v>
      </c>
      <c r="I9" s="81">
        <v>94908</v>
      </c>
      <c r="J9" s="41">
        <f t="shared" si="3"/>
        <v>101.34129894213343</v>
      </c>
      <c r="K9" s="81">
        <v>247314</v>
      </c>
      <c r="L9" s="81">
        <v>245832</v>
      </c>
      <c r="M9" s="41">
        <f t="shared" si="4"/>
        <v>100.60285072732597</v>
      </c>
      <c r="N9" s="104"/>
      <c r="O9" s="260"/>
      <c r="P9" s="257"/>
      <c r="Q9" s="260"/>
      <c r="R9" s="260"/>
      <c r="S9" s="257"/>
      <c r="T9" s="260"/>
      <c r="U9" s="260"/>
      <c r="V9" s="257"/>
      <c r="W9" s="260"/>
      <c r="X9" s="260"/>
      <c r="Y9" s="189"/>
      <c r="Z9" s="184"/>
    </row>
    <row r="10" spans="1:26" s="105" customFormat="1" ht="12.75">
      <c r="A10" s="39" t="s">
        <v>143</v>
      </c>
      <c r="B10" s="26">
        <f t="shared" si="0"/>
        <v>621828</v>
      </c>
      <c r="C10" s="26">
        <f t="shared" si="0"/>
        <v>579888</v>
      </c>
      <c r="D10" s="41">
        <f t="shared" si="1"/>
        <v>107.23243109014155</v>
      </c>
      <c r="E10" s="81">
        <v>55394</v>
      </c>
      <c r="F10" s="81">
        <v>53459</v>
      </c>
      <c r="G10" s="41">
        <f t="shared" si="2"/>
        <v>103.61959632615648</v>
      </c>
      <c r="H10" s="81">
        <v>319726</v>
      </c>
      <c r="I10" s="81">
        <v>276300</v>
      </c>
      <c r="J10" s="41">
        <f t="shared" si="3"/>
        <v>115.71697430329353</v>
      </c>
      <c r="K10" s="81">
        <v>246708</v>
      </c>
      <c r="L10" s="81">
        <v>250129</v>
      </c>
      <c r="M10" s="41">
        <f t="shared" si="4"/>
        <v>98.63230573024319</v>
      </c>
      <c r="N10" s="104"/>
      <c r="O10" s="260"/>
      <c r="P10" s="257"/>
      <c r="Q10" s="260"/>
      <c r="R10" s="260"/>
      <c r="S10" s="257"/>
      <c r="T10" s="260"/>
      <c r="U10" s="260"/>
      <c r="V10" s="257"/>
      <c r="W10" s="260"/>
      <c r="X10" s="260"/>
      <c r="Y10" s="189"/>
      <c r="Z10" s="184"/>
    </row>
    <row r="11" spans="1:26" s="105" customFormat="1" ht="12.75">
      <c r="A11" s="39" t="s">
        <v>144</v>
      </c>
      <c r="B11" s="26">
        <f t="shared" si="0"/>
        <v>617228</v>
      </c>
      <c r="C11" s="26">
        <f t="shared" si="0"/>
        <v>622283</v>
      </c>
      <c r="D11" s="41">
        <f t="shared" si="1"/>
        <v>99.18766863308173</v>
      </c>
      <c r="E11" s="81">
        <v>52162</v>
      </c>
      <c r="F11" s="81">
        <v>55790</v>
      </c>
      <c r="G11" s="41">
        <f t="shared" si="2"/>
        <v>93.49704248073132</v>
      </c>
      <c r="H11" s="81">
        <v>273775</v>
      </c>
      <c r="I11" s="81">
        <v>267826</v>
      </c>
      <c r="J11" s="41">
        <f t="shared" si="3"/>
        <v>102.22121825364228</v>
      </c>
      <c r="K11" s="81">
        <v>291291</v>
      </c>
      <c r="L11" s="81">
        <v>298667</v>
      </c>
      <c r="M11" s="41">
        <f t="shared" si="4"/>
        <v>97.53035989915189</v>
      </c>
      <c r="N11" s="104"/>
      <c r="O11" s="260"/>
      <c r="P11" s="257"/>
      <c r="Q11" s="260"/>
      <c r="R11" s="260"/>
      <c r="S11" s="257"/>
      <c r="T11" s="260"/>
      <c r="U11" s="260"/>
      <c r="V11" s="257"/>
      <c r="W11" s="260"/>
      <c r="X11" s="260"/>
      <c r="Y11" s="189"/>
      <c r="Z11" s="184"/>
    </row>
    <row r="12" spans="1:26" s="105" customFormat="1" ht="12.75">
      <c r="A12" s="39" t="s">
        <v>145</v>
      </c>
      <c r="B12" s="26">
        <f t="shared" si="0"/>
        <v>195886</v>
      </c>
      <c r="C12" s="26">
        <f t="shared" si="0"/>
        <v>187046</v>
      </c>
      <c r="D12" s="41">
        <f t="shared" si="1"/>
        <v>104.7261101547213</v>
      </c>
      <c r="E12" s="81">
        <v>1955</v>
      </c>
      <c r="F12" s="81">
        <v>1926</v>
      </c>
      <c r="G12" s="41">
        <f t="shared" si="2"/>
        <v>101.50571131879542</v>
      </c>
      <c r="H12" s="81">
        <v>92550</v>
      </c>
      <c r="I12" s="81">
        <v>85459</v>
      </c>
      <c r="J12" s="41">
        <f t="shared" si="3"/>
        <v>108.29754619174106</v>
      </c>
      <c r="K12" s="81">
        <v>101381</v>
      </c>
      <c r="L12" s="81">
        <v>99661</v>
      </c>
      <c r="M12" s="41">
        <f t="shared" si="4"/>
        <v>101.72585063364807</v>
      </c>
      <c r="N12" s="104"/>
      <c r="O12" s="260"/>
      <c r="P12" s="257"/>
      <c r="Q12" s="260"/>
      <c r="R12" s="260"/>
      <c r="S12" s="257"/>
      <c r="T12" s="260"/>
      <c r="U12" s="260"/>
      <c r="V12" s="257"/>
      <c r="W12" s="260"/>
      <c r="X12" s="260"/>
      <c r="Y12" s="189"/>
      <c r="Z12" s="184"/>
    </row>
    <row r="13" spans="1:26" s="105" customFormat="1" ht="12.75">
      <c r="A13" s="39" t="s">
        <v>146</v>
      </c>
      <c r="B13" s="26">
        <f t="shared" si="0"/>
        <v>780728</v>
      </c>
      <c r="C13" s="26">
        <f t="shared" si="0"/>
        <v>696275</v>
      </c>
      <c r="D13" s="41">
        <f t="shared" si="1"/>
        <v>112.12925927255753</v>
      </c>
      <c r="E13" s="81">
        <v>75345</v>
      </c>
      <c r="F13" s="81">
        <v>58814</v>
      </c>
      <c r="G13" s="41">
        <f t="shared" si="2"/>
        <v>128.10725337504675</v>
      </c>
      <c r="H13" s="81">
        <v>480165</v>
      </c>
      <c r="I13" s="81">
        <v>426669</v>
      </c>
      <c r="J13" s="41">
        <f t="shared" si="3"/>
        <v>112.5380564325039</v>
      </c>
      <c r="K13" s="81">
        <v>225218</v>
      </c>
      <c r="L13" s="81">
        <v>210792</v>
      </c>
      <c r="M13" s="41">
        <f t="shared" si="4"/>
        <v>106.84371323389881</v>
      </c>
      <c r="N13" s="104"/>
      <c r="O13" s="260"/>
      <c r="P13" s="257"/>
      <c r="Q13" s="260"/>
      <c r="R13" s="260"/>
      <c r="S13" s="257"/>
      <c r="T13" s="260"/>
      <c r="U13" s="260"/>
      <c r="V13" s="257"/>
      <c r="W13" s="260"/>
      <c r="X13" s="260"/>
      <c r="Y13" s="189"/>
      <c r="Z13" s="184"/>
    </row>
    <row r="14" spans="1:26" s="105" customFormat="1" ht="12.75">
      <c r="A14" s="39" t="s">
        <v>147</v>
      </c>
      <c r="B14" s="26">
        <f t="shared" si="0"/>
        <v>502345</v>
      </c>
      <c r="C14" s="26">
        <f t="shared" si="0"/>
        <v>496718</v>
      </c>
      <c r="D14" s="41">
        <f t="shared" si="1"/>
        <v>101.13283593507785</v>
      </c>
      <c r="E14" s="81">
        <v>31827</v>
      </c>
      <c r="F14" s="81">
        <v>34974</v>
      </c>
      <c r="G14" s="41">
        <f t="shared" si="2"/>
        <v>91.00188711614342</v>
      </c>
      <c r="H14" s="81">
        <v>215645</v>
      </c>
      <c r="I14" s="81">
        <v>199812</v>
      </c>
      <c r="J14" s="41">
        <f t="shared" si="3"/>
        <v>107.92394851160091</v>
      </c>
      <c r="K14" s="81">
        <v>254873</v>
      </c>
      <c r="L14" s="81">
        <v>261932</v>
      </c>
      <c r="M14" s="41">
        <f t="shared" si="4"/>
        <v>97.30502573186934</v>
      </c>
      <c r="N14" s="104"/>
      <c r="O14" s="260"/>
      <c r="P14" s="257"/>
      <c r="Q14" s="260"/>
      <c r="R14" s="260"/>
      <c r="S14" s="257"/>
      <c r="T14" s="260"/>
      <c r="U14" s="260"/>
      <c r="V14" s="257"/>
      <c r="W14" s="260"/>
      <c r="X14" s="260"/>
      <c r="Y14" s="189"/>
      <c r="Z14" s="184"/>
    </row>
    <row r="15" spans="1:26" s="105" customFormat="1" ht="12.75">
      <c r="A15" s="39" t="s">
        <v>112</v>
      </c>
      <c r="B15" s="26">
        <f t="shared" si="0"/>
        <v>537058</v>
      </c>
      <c r="C15" s="26">
        <f t="shared" si="0"/>
        <v>510695</v>
      </c>
      <c r="D15" s="41">
        <f t="shared" si="1"/>
        <v>105.1621809494904</v>
      </c>
      <c r="E15" s="81">
        <v>29657</v>
      </c>
      <c r="F15" s="81">
        <v>31318</v>
      </c>
      <c r="G15" s="41">
        <f t="shared" si="2"/>
        <v>94.6963407625008</v>
      </c>
      <c r="H15" s="81">
        <v>233643</v>
      </c>
      <c r="I15" s="81">
        <v>216305</v>
      </c>
      <c r="J15" s="41">
        <f t="shared" si="3"/>
        <v>108.01553362150666</v>
      </c>
      <c r="K15" s="81">
        <v>273758</v>
      </c>
      <c r="L15" s="81">
        <v>263072</v>
      </c>
      <c r="M15" s="41">
        <f t="shared" si="4"/>
        <v>104.06200583870576</v>
      </c>
      <c r="N15" s="104"/>
      <c r="O15" s="260"/>
      <c r="P15" s="257"/>
      <c r="Q15" s="260"/>
      <c r="R15" s="260"/>
      <c r="S15" s="257"/>
      <c r="T15" s="260"/>
      <c r="U15" s="260"/>
      <c r="V15" s="257"/>
      <c r="W15" s="260"/>
      <c r="X15" s="260"/>
      <c r="Y15" s="184"/>
      <c r="Z15" s="184"/>
    </row>
    <row r="16" spans="1:26" s="105" customFormat="1" ht="14.25" customHeight="1">
      <c r="A16" s="39" t="s">
        <v>148</v>
      </c>
      <c r="B16" s="26">
        <f t="shared" si="0"/>
        <v>498031</v>
      </c>
      <c r="C16" s="26">
        <f t="shared" si="0"/>
        <v>476266</v>
      </c>
      <c r="D16" s="41">
        <f t="shared" si="1"/>
        <v>104.56992520986172</v>
      </c>
      <c r="E16" s="81">
        <v>23424</v>
      </c>
      <c r="F16" s="81">
        <v>22882</v>
      </c>
      <c r="G16" s="41">
        <f t="shared" si="2"/>
        <v>102.3686740669522</v>
      </c>
      <c r="H16" s="81">
        <v>263965</v>
      </c>
      <c r="I16" s="81">
        <v>243645</v>
      </c>
      <c r="J16" s="41">
        <f t="shared" si="3"/>
        <v>108.34000287303249</v>
      </c>
      <c r="K16" s="81">
        <v>210642</v>
      </c>
      <c r="L16" s="81">
        <v>209739</v>
      </c>
      <c r="M16" s="41">
        <f t="shared" si="4"/>
        <v>100.43053509361636</v>
      </c>
      <c r="N16" s="104"/>
      <c r="O16" s="260"/>
      <c r="P16" s="257"/>
      <c r="Q16" s="260"/>
      <c r="R16" s="260"/>
      <c r="S16" s="257"/>
      <c r="T16" s="260"/>
      <c r="U16" s="260"/>
      <c r="V16" s="257"/>
      <c r="W16" s="260"/>
      <c r="X16" s="260"/>
      <c r="Y16" s="189"/>
      <c r="Z16" s="184"/>
    </row>
    <row r="17" spans="1:26" s="105" customFormat="1" ht="14.25" customHeight="1">
      <c r="A17" s="39" t="s">
        <v>149</v>
      </c>
      <c r="B17" s="26">
        <f t="shared" si="0"/>
        <v>460538</v>
      </c>
      <c r="C17" s="26">
        <f t="shared" si="0"/>
        <v>442464</v>
      </c>
      <c r="D17" s="41">
        <f t="shared" si="1"/>
        <v>104.08485210096188</v>
      </c>
      <c r="E17" s="81">
        <v>113649</v>
      </c>
      <c r="F17" s="81">
        <v>113785</v>
      </c>
      <c r="G17" s="41">
        <f t="shared" si="2"/>
        <v>99.88047633695128</v>
      </c>
      <c r="H17" s="81">
        <v>112796</v>
      </c>
      <c r="I17" s="81">
        <v>103617</v>
      </c>
      <c r="J17" s="41">
        <f t="shared" si="3"/>
        <v>108.85858498122894</v>
      </c>
      <c r="K17" s="81">
        <v>234093</v>
      </c>
      <c r="L17" s="81">
        <v>225062</v>
      </c>
      <c r="M17" s="41">
        <f t="shared" si="4"/>
        <v>104.012672063698</v>
      </c>
      <c r="N17" s="104"/>
      <c r="O17" s="260"/>
      <c r="P17" s="257"/>
      <c r="Q17" s="260"/>
      <c r="R17" s="260"/>
      <c r="S17" s="257"/>
      <c r="T17" s="260"/>
      <c r="U17" s="260"/>
      <c r="V17" s="257"/>
      <c r="W17" s="260"/>
      <c r="X17" s="260"/>
      <c r="Y17" s="189"/>
      <c r="Z17" s="184"/>
    </row>
    <row r="18" spans="1:26" s="105" customFormat="1" ht="14.25" customHeight="1">
      <c r="A18" s="39" t="s">
        <v>150</v>
      </c>
      <c r="B18" s="26">
        <f t="shared" si="0"/>
        <v>381379</v>
      </c>
      <c r="C18" s="26">
        <f t="shared" si="0"/>
        <v>359101</v>
      </c>
      <c r="D18" s="41">
        <f t="shared" si="1"/>
        <v>106.20382566464588</v>
      </c>
      <c r="E18" s="81">
        <v>6210</v>
      </c>
      <c r="F18" s="81">
        <v>6392</v>
      </c>
      <c r="G18" s="41">
        <f t="shared" si="2"/>
        <v>97.15269086357947</v>
      </c>
      <c r="H18" s="81">
        <v>154913</v>
      </c>
      <c r="I18" s="81">
        <v>144933</v>
      </c>
      <c r="J18" s="41">
        <f t="shared" si="3"/>
        <v>106.88594040004692</v>
      </c>
      <c r="K18" s="81">
        <v>220256</v>
      </c>
      <c r="L18" s="81">
        <v>207776</v>
      </c>
      <c r="M18" s="41">
        <f t="shared" si="4"/>
        <v>106.00646850454335</v>
      </c>
      <c r="N18" s="104"/>
      <c r="O18" s="260"/>
      <c r="P18" s="257"/>
      <c r="Q18" s="260"/>
      <c r="R18" s="260"/>
      <c r="S18" s="257"/>
      <c r="T18" s="260"/>
      <c r="U18" s="260"/>
      <c r="V18" s="257"/>
      <c r="W18" s="260"/>
      <c r="X18" s="260"/>
      <c r="Y18" s="189"/>
      <c r="Z18" s="184"/>
    </row>
    <row r="19" spans="1:26" s="105" customFormat="1" ht="14.25" customHeight="1">
      <c r="A19" s="39" t="s">
        <v>151</v>
      </c>
      <c r="B19" s="26">
        <f t="shared" si="0"/>
        <v>22419</v>
      </c>
      <c r="C19" s="26">
        <f t="shared" si="0"/>
        <v>23625</v>
      </c>
      <c r="D19" s="41">
        <f t="shared" si="1"/>
        <v>94.8952380952381</v>
      </c>
      <c r="E19" s="81">
        <v>114</v>
      </c>
      <c r="F19" s="81">
        <v>141</v>
      </c>
      <c r="G19" s="41">
        <f t="shared" si="2"/>
        <v>80.85106382978724</v>
      </c>
      <c r="H19" s="81">
        <v>7681</v>
      </c>
      <c r="I19" s="81">
        <v>8333</v>
      </c>
      <c r="J19" s="41">
        <f t="shared" si="3"/>
        <v>92.1756870274811</v>
      </c>
      <c r="K19" s="81">
        <v>14624</v>
      </c>
      <c r="L19" s="81">
        <v>15151</v>
      </c>
      <c r="M19" s="41">
        <f t="shared" si="4"/>
        <v>96.52168173717907</v>
      </c>
      <c r="N19" s="104"/>
      <c r="O19" s="260"/>
      <c r="P19" s="257"/>
      <c r="Q19" s="260"/>
      <c r="R19" s="260"/>
      <c r="S19" s="257"/>
      <c r="T19" s="260"/>
      <c r="U19" s="260"/>
      <c r="V19" s="257"/>
      <c r="W19" s="260"/>
      <c r="X19" s="260"/>
      <c r="Y19" s="189"/>
      <c r="Z19" s="184"/>
    </row>
    <row r="20" spans="1:26" s="105" customFormat="1" ht="14.25" customHeight="1">
      <c r="A20" s="39" t="s">
        <v>152</v>
      </c>
      <c r="B20" s="26">
        <f t="shared" si="0"/>
        <v>527230</v>
      </c>
      <c r="C20" s="26">
        <f t="shared" si="0"/>
        <v>492481</v>
      </c>
      <c r="D20" s="41">
        <f t="shared" si="1"/>
        <v>107.05590672533559</v>
      </c>
      <c r="E20" s="81">
        <v>67247</v>
      </c>
      <c r="F20" s="81">
        <v>60189</v>
      </c>
      <c r="G20" s="41">
        <f t="shared" si="2"/>
        <v>111.72639518848959</v>
      </c>
      <c r="H20" s="81">
        <v>218464</v>
      </c>
      <c r="I20" s="81">
        <v>200185</v>
      </c>
      <c r="J20" s="41">
        <f t="shared" si="3"/>
        <v>109.1310537752579</v>
      </c>
      <c r="K20" s="81">
        <v>241519</v>
      </c>
      <c r="L20" s="81">
        <v>232107</v>
      </c>
      <c r="M20" s="41">
        <f t="shared" si="4"/>
        <v>104.05502634560784</v>
      </c>
      <c r="N20" s="104"/>
      <c r="O20" s="260"/>
      <c r="P20" s="257"/>
      <c r="Q20" s="260"/>
      <c r="R20" s="260"/>
      <c r="S20" s="257"/>
      <c r="T20" s="260"/>
      <c r="U20" s="260"/>
      <c r="V20" s="257"/>
      <c r="W20" s="260"/>
      <c r="X20" s="260"/>
      <c r="Y20" s="189"/>
      <c r="Z20" s="184"/>
    </row>
    <row r="21" spans="1:26" s="105" customFormat="1" ht="14.25" customHeight="1">
      <c r="A21" s="39" t="s">
        <v>153</v>
      </c>
      <c r="B21" s="26">
        <f t="shared" si="0"/>
        <v>428645</v>
      </c>
      <c r="C21" s="26">
        <f t="shared" si="0"/>
        <v>411300</v>
      </c>
      <c r="D21" s="41">
        <f t="shared" si="1"/>
        <v>104.21711646000486</v>
      </c>
      <c r="E21" s="81">
        <v>112524</v>
      </c>
      <c r="F21" s="81">
        <v>101620</v>
      </c>
      <c r="G21" s="41">
        <f t="shared" si="2"/>
        <v>110.73017122613658</v>
      </c>
      <c r="H21" s="81">
        <v>78826</v>
      </c>
      <c r="I21" s="81">
        <v>75866</v>
      </c>
      <c r="J21" s="41">
        <f t="shared" si="3"/>
        <v>103.90161600717055</v>
      </c>
      <c r="K21" s="81">
        <v>237295</v>
      </c>
      <c r="L21" s="81">
        <v>233814</v>
      </c>
      <c r="M21" s="41">
        <f t="shared" si="4"/>
        <v>101.48879023497311</v>
      </c>
      <c r="N21" s="104"/>
      <c r="O21" s="260"/>
      <c r="P21" s="257"/>
      <c r="Q21" s="260"/>
      <c r="R21" s="260"/>
      <c r="S21" s="257"/>
      <c r="T21" s="260"/>
      <c r="U21" s="260"/>
      <c r="V21" s="257"/>
      <c r="W21" s="260"/>
      <c r="X21" s="260"/>
      <c r="Y21" s="189"/>
      <c r="Z21" s="184"/>
    </row>
    <row r="22" spans="1:26" s="105" customFormat="1" ht="14.25" customHeight="1">
      <c r="A22" s="39" t="s">
        <v>154</v>
      </c>
      <c r="B22" s="26">
        <f t="shared" si="0"/>
        <v>1177719</v>
      </c>
      <c r="C22" s="26">
        <f t="shared" si="0"/>
        <v>1129399</v>
      </c>
      <c r="D22" s="41">
        <f t="shared" si="1"/>
        <v>104.27838168795971</v>
      </c>
      <c r="E22" s="81">
        <v>46350</v>
      </c>
      <c r="F22" s="81">
        <v>45827</v>
      </c>
      <c r="G22" s="41">
        <f t="shared" si="2"/>
        <v>101.14124860889869</v>
      </c>
      <c r="H22" s="81">
        <v>162571</v>
      </c>
      <c r="I22" s="81">
        <v>147321</v>
      </c>
      <c r="J22" s="41">
        <f t="shared" si="3"/>
        <v>110.35154526510138</v>
      </c>
      <c r="K22" s="81">
        <v>968798</v>
      </c>
      <c r="L22" s="81">
        <v>936251</v>
      </c>
      <c r="M22" s="41">
        <f t="shared" si="4"/>
        <v>103.47631137376622</v>
      </c>
      <c r="N22" s="104"/>
      <c r="O22" s="260"/>
      <c r="P22" s="257"/>
      <c r="Q22" s="260"/>
      <c r="R22" s="260"/>
      <c r="S22" s="257"/>
      <c r="T22" s="260"/>
      <c r="U22" s="260"/>
      <c r="V22" s="257"/>
      <c r="W22" s="260"/>
      <c r="X22" s="260"/>
      <c r="Y22" s="189"/>
      <c r="Z22" s="184"/>
    </row>
    <row r="23" spans="1:26" s="105" customFormat="1" ht="14.25" customHeight="1">
      <c r="A23" s="162" t="s">
        <v>113</v>
      </c>
      <c r="B23" s="26">
        <f t="shared" si="0"/>
        <v>155810</v>
      </c>
      <c r="C23" s="26">
        <f t="shared" si="0"/>
        <v>157399</v>
      </c>
      <c r="D23" s="41">
        <f t="shared" si="1"/>
        <v>98.99046372594489</v>
      </c>
      <c r="E23" s="81">
        <v>1850</v>
      </c>
      <c r="F23" s="81">
        <v>2009</v>
      </c>
      <c r="G23" s="41">
        <f t="shared" si="2"/>
        <v>92.08561473369836</v>
      </c>
      <c r="H23" s="81">
        <v>105727</v>
      </c>
      <c r="I23" s="81">
        <v>104545</v>
      </c>
      <c r="J23" s="41">
        <f t="shared" si="3"/>
        <v>101.13061361136353</v>
      </c>
      <c r="K23" s="81">
        <v>48233</v>
      </c>
      <c r="L23" s="81">
        <v>50845</v>
      </c>
      <c r="M23" s="41">
        <f t="shared" si="4"/>
        <v>94.86281836955453</v>
      </c>
      <c r="N23" s="104"/>
      <c r="O23" s="260"/>
      <c r="P23" s="257"/>
      <c r="Q23" s="260"/>
      <c r="R23" s="260"/>
      <c r="S23" s="257"/>
      <c r="T23" s="260"/>
      <c r="U23" s="260"/>
      <c r="V23" s="257"/>
      <c r="W23" s="260"/>
      <c r="X23" s="260"/>
      <c r="Y23" s="184"/>
      <c r="Z23" s="184"/>
    </row>
    <row r="24" spans="1:26" s="105" customFormat="1" ht="12.75">
      <c r="A24" s="39" t="s">
        <v>155</v>
      </c>
      <c r="B24" s="26">
        <f t="shared" si="0"/>
        <v>448497</v>
      </c>
      <c r="C24" s="26">
        <f t="shared" si="0"/>
        <v>430582</v>
      </c>
      <c r="D24" s="41">
        <f t="shared" si="1"/>
        <v>104.16064768151016</v>
      </c>
      <c r="E24" s="81">
        <v>24985</v>
      </c>
      <c r="F24" s="81">
        <v>22493</v>
      </c>
      <c r="G24" s="41">
        <f t="shared" si="2"/>
        <v>111.07900235628863</v>
      </c>
      <c r="H24" s="81">
        <v>189719</v>
      </c>
      <c r="I24" s="81">
        <v>182097</v>
      </c>
      <c r="J24" s="41">
        <f t="shared" si="3"/>
        <v>104.18568125779117</v>
      </c>
      <c r="K24" s="81">
        <v>233793</v>
      </c>
      <c r="L24" s="81">
        <v>225992</v>
      </c>
      <c r="M24" s="41">
        <f t="shared" si="4"/>
        <v>103.4518921023753</v>
      </c>
      <c r="N24" s="104"/>
      <c r="O24" s="260"/>
      <c r="P24" s="257"/>
      <c r="Q24" s="260"/>
      <c r="R24" s="260"/>
      <c r="S24" s="257"/>
      <c r="T24" s="260"/>
      <c r="U24" s="260"/>
      <c r="V24" s="257"/>
      <c r="W24" s="260"/>
      <c r="X24" s="260"/>
      <c r="Y24" s="189"/>
      <c r="Z24" s="184"/>
    </row>
    <row r="25" spans="1:26" s="105" customFormat="1" ht="12.75">
      <c r="A25" s="39" t="s">
        <v>156</v>
      </c>
      <c r="B25" s="26">
        <f>K25</f>
        <v>246</v>
      </c>
      <c r="C25" s="26">
        <f>L25</f>
        <v>252</v>
      </c>
      <c r="D25" s="41">
        <f t="shared" si="1"/>
        <v>97.61904761904762</v>
      </c>
      <c r="E25" s="60" t="s">
        <v>87</v>
      </c>
      <c r="F25" s="60" t="s">
        <v>87</v>
      </c>
      <c r="G25" s="41" t="s">
        <v>87</v>
      </c>
      <c r="H25" s="60" t="s">
        <v>87</v>
      </c>
      <c r="I25" s="60" t="s">
        <v>87</v>
      </c>
      <c r="J25" s="41" t="s">
        <v>87</v>
      </c>
      <c r="K25" s="81">
        <v>246</v>
      </c>
      <c r="L25" s="81">
        <v>252</v>
      </c>
      <c r="M25" s="41">
        <f t="shared" si="4"/>
        <v>97.61904761904762</v>
      </c>
      <c r="N25" s="104"/>
      <c r="O25" s="260"/>
      <c r="P25" s="257"/>
      <c r="Q25" s="257"/>
      <c r="R25" s="257"/>
      <c r="S25" s="257"/>
      <c r="T25" s="257"/>
      <c r="U25" s="260"/>
      <c r="V25" s="257"/>
      <c r="W25" s="260"/>
      <c r="X25" s="260"/>
      <c r="Y25" s="189"/>
      <c r="Z25" s="184"/>
    </row>
    <row r="26" spans="1:26" s="105" customFormat="1" ht="12.75">
      <c r="A26" s="39" t="s">
        <v>157</v>
      </c>
      <c r="B26" s="26">
        <f>E26+K26</f>
        <v>2507</v>
      </c>
      <c r="C26" s="26">
        <f>I26+L26</f>
        <v>2666</v>
      </c>
      <c r="D26" s="41">
        <f t="shared" si="1"/>
        <v>94.03600900225057</v>
      </c>
      <c r="E26" s="156">
        <v>2</v>
      </c>
      <c r="F26" s="60" t="s">
        <v>87</v>
      </c>
      <c r="G26" s="41" t="s">
        <v>87</v>
      </c>
      <c r="H26" s="60" t="s">
        <v>87</v>
      </c>
      <c r="I26" s="81">
        <v>9</v>
      </c>
      <c r="J26" s="41" t="s">
        <v>87</v>
      </c>
      <c r="K26" s="81">
        <v>2505</v>
      </c>
      <c r="L26" s="81">
        <v>2657</v>
      </c>
      <c r="M26" s="41">
        <f t="shared" si="4"/>
        <v>94.2792623259315</v>
      </c>
      <c r="N26" s="104"/>
      <c r="O26" s="260"/>
      <c r="P26" s="257"/>
      <c r="Q26" s="257"/>
      <c r="R26" s="257"/>
      <c r="S26" s="257"/>
      <c r="T26" s="260"/>
      <c r="U26" s="260"/>
      <c r="V26" s="257"/>
      <c r="W26" s="260"/>
      <c r="X26" s="260"/>
      <c r="Y26" s="189"/>
      <c r="Z26" s="184"/>
    </row>
    <row r="27" spans="1:26" s="105" customFormat="1" ht="12.75">
      <c r="A27" s="42" t="s">
        <v>158</v>
      </c>
      <c r="B27" s="82">
        <f t="shared" si="0"/>
        <v>72562</v>
      </c>
      <c r="C27" s="82">
        <f t="shared" si="0"/>
        <v>73588</v>
      </c>
      <c r="D27" s="43">
        <f t="shared" si="1"/>
        <v>98.60575093765289</v>
      </c>
      <c r="E27" s="155">
        <v>4382</v>
      </c>
      <c r="F27" s="155">
        <v>3759</v>
      </c>
      <c r="G27" s="43">
        <f t="shared" si="2"/>
        <v>116.57355679702047</v>
      </c>
      <c r="H27" s="155">
        <v>8433</v>
      </c>
      <c r="I27" s="155">
        <v>8843</v>
      </c>
      <c r="J27" s="43">
        <f t="shared" si="3"/>
        <v>95.3635644012213</v>
      </c>
      <c r="K27" s="155">
        <v>59747</v>
      </c>
      <c r="L27" s="155">
        <v>60986</v>
      </c>
      <c r="M27" s="43">
        <f t="shared" si="4"/>
        <v>97.96838618699374</v>
      </c>
      <c r="N27" s="104"/>
      <c r="O27" s="260"/>
      <c r="P27" s="257"/>
      <c r="Q27" s="260"/>
      <c r="R27" s="260"/>
      <c r="S27" s="257"/>
      <c r="T27" s="260"/>
      <c r="U27" s="260"/>
      <c r="V27" s="257"/>
      <c r="W27" s="260"/>
      <c r="X27" s="260"/>
      <c r="Y27" s="189"/>
      <c r="Z27" s="184"/>
    </row>
    <row r="28" spans="1:24" s="105" customFormat="1" ht="12.75">
      <c r="A28" s="80"/>
      <c r="B28" s="80"/>
      <c r="C28" s="80"/>
      <c r="D28" s="80"/>
      <c r="E28" s="80"/>
      <c r="F28" s="80"/>
      <c r="G28" s="80"/>
      <c r="H28" s="80"/>
      <c r="I28" s="80"/>
      <c r="J28" s="207"/>
      <c r="K28" s="80"/>
      <c r="L28" s="80"/>
      <c r="M28" s="207"/>
      <c r="N28" s="208"/>
      <c r="O28" s="157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1:19" s="105" customFormat="1" ht="28.5" customHeight="1">
      <c r="A29" s="388" t="s">
        <v>191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O29" s="208"/>
      <c r="P29" s="208"/>
      <c r="Q29" s="208"/>
      <c r="R29" s="208"/>
      <c r="S29" s="208"/>
    </row>
    <row r="30" spans="1:19" s="105" customFormat="1" ht="12.75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2" t="s">
        <v>101</v>
      </c>
      <c r="O30" s="208"/>
      <c r="P30" s="208"/>
      <c r="Q30" s="208"/>
      <c r="R30" s="208"/>
      <c r="S30" s="208"/>
    </row>
    <row r="31" spans="1:13" s="105" customFormat="1" ht="15.75" customHeight="1">
      <c r="A31" s="389"/>
      <c r="B31" s="339" t="s">
        <v>117</v>
      </c>
      <c r="C31" s="339"/>
      <c r="D31" s="339"/>
      <c r="E31" s="339" t="s">
        <v>121</v>
      </c>
      <c r="F31" s="339"/>
      <c r="G31" s="340"/>
      <c r="H31" s="340"/>
      <c r="I31" s="340"/>
      <c r="J31" s="340"/>
      <c r="K31" s="340"/>
      <c r="L31" s="340"/>
      <c r="M31" s="341"/>
    </row>
    <row r="32" spans="1:13" s="105" customFormat="1" ht="35.25" customHeight="1">
      <c r="A32" s="390"/>
      <c r="B32" s="339"/>
      <c r="C32" s="339"/>
      <c r="D32" s="339"/>
      <c r="E32" s="339" t="s">
        <v>119</v>
      </c>
      <c r="F32" s="339"/>
      <c r="G32" s="339"/>
      <c r="H32" s="339" t="s">
        <v>120</v>
      </c>
      <c r="I32" s="339"/>
      <c r="J32" s="339"/>
      <c r="K32" s="339" t="s">
        <v>122</v>
      </c>
      <c r="L32" s="339"/>
      <c r="M32" s="342"/>
    </row>
    <row r="33" spans="1:13" s="105" customFormat="1" ht="40.5" customHeight="1">
      <c r="A33" s="390"/>
      <c r="B33" s="294" t="s">
        <v>245</v>
      </c>
      <c r="C33" s="294" t="s">
        <v>118</v>
      </c>
      <c r="D33" s="294" t="s">
        <v>246</v>
      </c>
      <c r="E33" s="294" t="s">
        <v>245</v>
      </c>
      <c r="F33" s="294" t="s">
        <v>118</v>
      </c>
      <c r="G33" s="294" t="s">
        <v>246</v>
      </c>
      <c r="H33" s="294" t="s">
        <v>245</v>
      </c>
      <c r="I33" s="294" t="s">
        <v>118</v>
      </c>
      <c r="J33" s="294" t="s">
        <v>246</v>
      </c>
      <c r="K33" s="294" t="s">
        <v>245</v>
      </c>
      <c r="L33" s="294" t="s">
        <v>118</v>
      </c>
      <c r="M33" s="295" t="s">
        <v>246</v>
      </c>
    </row>
    <row r="34" spans="1:24" s="105" customFormat="1" ht="12.75">
      <c r="A34" s="37" t="s">
        <v>141</v>
      </c>
      <c r="B34" s="81">
        <v>4504845</v>
      </c>
      <c r="C34" s="81">
        <v>4239408</v>
      </c>
      <c r="D34" s="291">
        <f>B34/C34%</f>
        <v>106.26118080637673</v>
      </c>
      <c r="E34" s="81">
        <v>315203</v>
      </c>
      <c r="F34" s="81">
        <v>302264</v>
      </c>
      <c r="G34" s="291">
        <f>E34/F34%</f>
        <v>104.28069502157055</v>
      </c>
      <c r="H34" s="81">
        <v>1878974</v>
      </c>
      <c r="I34" s="81">
        <v>1754544</v>
      </c>
      <c r="J34" s="291">
        <f>H34/I34%</f>
        <v>107.09187116424553</v>
      </c>
      <c r="K34" s="81">
        <v>2310668</v>
      </c>
      <c r="L34" s="81">
        <v>2182600</v>
      </c>
      <c r="M34" s="291">
        <f>K34/L34%</f>
        <v>105.86768074773207</v>
      </c>
      <c r="O34" s="260"/>
      <c r="P34" s="257"/>
      <c r="Q34" s="260"/>
      <c r="R34" s="260"/>
      <c r="S34" s="257"/>
      <c r="T34" s="260"/>
      <c r="U34" s="260"/>
      <c r="V34" s="257"/>
      <c r="W34" s="260"/>
      <c r="X34" s="260"/>
    </row>
    <row r="35" spans="1:24" s="167" customFormat="1" ht="12.75">
      <c r="A35" s="162" t="s">
        <v>111</v>
      </c>
      <c r="B35" s="81">
        <v>392411</v>
      </c>
      <c r="C35" s="81">
        <v>385386</v>
      </c>
      <c r="D35" s="41">
        <f aca="true" t="shared" si="5" ref="D35:D54">B35/C35%</f>
        <v>101.82284774226359</v>
      </c>
      <c r="E35" s="81">
        <v>9993</v>
      </c>
      <c r="F35" s="81">
        <v>9162</v>
      </c>
      <c r="G35" s="41">
        <f aca="true" t="shared" si="6" ref="G35:G54">E35/F35%</f>
        <v>109.07007203667321</v>
      </c>
      <c r="H35" s="81">
        <v>228727</v>
      </c>
      <c r="I35" s="81">
        <v>222319</v>
      </c>
      <c r="J35" s="41">
        <f aca="true" t="shared" si="7" ref="J35:J54">H35/I35%</f>
        <v>102.88234473886622</v>
      </c>
      <c r="K35" s="81">
        <v>153691</v>
      </c>
      <c r="L35" s="81">
        <v>153905</v>
      </c>
      <c r="M35" s="41">
        <f aca="true" t="shared" si="8" ref="M35:M54">K35/L35%</f>
        <v>99.86095318540659</v>
      </c>
      <c r="N35" s="105"/>
      <c r="O35" s="260"/>
      <c r="P35" s="257"/>
      <c r="Q35" s="260"/>
      <c r="R35" s="260"/>
      <c r="S35" s="257"/>
      <c r="T35" s="260"/>
      <c r="U35" s="260"/>
      <c r="V35" s="257"/>
      <c r="W35" s="260"/>
      <c r="X35" s="260"/>
    </row>
    <row r="36" spans="1:24" s="105" customFormat="1" ht="12.75">
      <c r="A36" s="39" t="s">
        <v>142</v>
      </c>
      <c r="B36" s="81">
        <v>228551</v>
      </c>
      <c r="C36" s="81">
        <v>227159</v>
      </c>
      <c r="D36" s="41">
        <f t="shared" si="5"/>
        <v>100.61278663843386</v>
      </c>
      <c r="E36" s="81">
        <v>52098</v>
      </c>
      <c r="F36" s="81">
        <v>52624</v>
      </c>
      <c r="G36" s="41">
        <f t="shared" si="6"/>
        <v>99.00045606567346</v>
      </c>
      <c r="H36" s="81">
        <v>54745</v>
      </c>
      <c r="I36" s="81">
        <v>54703</v>
      </c>
      <c r="J36" s="41">
        <f t="shared" si="7"/>
        <v>100.07677823885345</v>
      </c>
      <c r="K36" s="81">
        <v>121708</v>
      </c>
      <c r="L36" s="81">
        <v>119832</v>
      </c>
      <c r="M36" s="41">
        <f t="shared" si="8"/>
        <v>101.56552506842914</v>
      </c>
      <c r="O36" s="260"/>
      <c r="P36" s="257"/>
      <c r="Q36" s="260"/>
      <c r="R36" s="260"/>
      <c r="S36" s="257"/>
      <c r="T36" s="260"/>
      <c r="U36" s="260"/>
      <c r="V36" s="257"/>
      <c r="W36" s="260"/>
      <c r="X36" s="260"/>
    </row>
    <row r="37" spans="1:24" s="105" customFormat="1" ht="12.75">
      <c r="A37" s="39" t="s">
        <v>143</v>
      </c>
      <c r="B37" s="81">
        <v>338116</v>
      </c>
      <c r="C37" s="81">
        <v>304485</v>
      </c>
      <c r="D37" s="41">
        <f t="shared" si="5"/>
        <v>111.04520748148514</v>
      </c>
      <c r="E37" s="81">
        <v>25706</v>
      </c>
      <c r="F37" s="81">
        <v>21278</v>
      </c>
      <c r="G37" s="41">
        <f t="shared" si="6"/>
        <v>120.81022652504934</v>
      </c>
      <c r="H37" s="81">
        <v>173313</v>
      </c>
      <c r="I37" s="81">
        <v>146933</v>
      </c>
      <c r="J37" s="41">
        <f t="shared" si="7"/>
        <v>117.95376123811533</v>
      </c>
      <c r="K37" s="81">
        <v>139097</v>
      </c>
      <c r="L37" s="81">
        <v>136274</v>
      </c>
      <c r="M37" s="41">
        <f t="shared" si="8"/>
        <v>102.07156170656178</v>
      </c>
      <c r="O37" s="260"/>
      <c r="P37" s="257"/>
      <c r="Q37" s="260"/>
      <c r="R37" s="260"/>
      <c r="S37" s="257"/>
      <c r="T37" s="260"/>
      <c r="U37" s="260"/>
      <c r="V37" s="257"/>
      <c r="W37" s="260"/>
      <c r="X37" s="260"/>
    </row>
    <row r="38" spans="1:24" s="167" customFormat="1" ht="12.75">
      <c r="A38" s="39" t="s">
        <v>144</v>
      </c>
      <c r="B38" s="81">
        <v>391996</v>
      </c>
      <c r="C38" s="81">
        <v>350147</v>
      </c>
      <c r="D38" s="41">
        <f t="shared" si="5"/>
        <v>111.95183737116126</v>
      </c>
      <c r="E38" s="81">
        <v>24440</v>
      </c>
      <c r="F38" s="81">
        <v>24154</v>
      </c>
      <c r="G38" s="41">
        <f t="shared" si="6"/>
        <v>101.18406889128094</v>
      </c>
      <c r="H38" s="81">
        <v>151964</v>
      </c>
      <c r="I38" s="81">
        <v>144729</v>
      </c>
      <c r="J38" s="41">
        <f t="shared" si="7"/>
        <v>104.99899812753492</v>
      </c>
      <c r="K38" s="81">
        <v>215592</v>
      </c>
      <c r="L38" s="81">
        <v>181264</v>
      </c>
      <c r="M38" s="41">
        <f t="shared" si="8"/>
        <v>118.93812340012357</v>
      </c>
      <c r="N38" s="105"/>
      <c r="O38" s="260"/>
      <c r="P38" s="257"/>
      <c r="Q38" s="260"/>
      <c r="R38" s="260"/>
      <c r="S38" s="257"/>
      <c r="T38" s="260"/>
      <c r="U38" s="260"/>
      <c r="V38" s="257"/>
      <c r="W38" s="260"/>
      <c r="X38" s="260"/>
    </row>
    <row r="39" spans="1:24" s="105" customFormat="1" ht="12.75">
      <c r="A39" s="39" t="s">
        <v>145</v>
      </c>
      <c r="B39" s="81">
        <v>109856</v>
      </c>
      <c r="C39" s="81">
        <v>105467</v>
      </c>
      <c r="D39" s="41">
        <f t="shared" si="5"/>
        <v>104.16149127215147</v>
      </c>
      <c r="E39" s="81">
        <v>832</v>
      </c>
      <c r="F39" s="81">
        <v>912</v>
      </c>
      <c r="G39" s="41">
        <f t="shared" si="6"/>
        <v>91.2280701754386</v>
      </c>
      <c r="H39" s="81">
        <v>49407</v>
      </c>
      <c r="I39" s="81">
        <v>46615</v>
      </c>
      <c r="J39" s="41">
        <f t="shared" si="7"/>
        <v>105.98948836211521</v>
      </c>
      <c r="K39" s="81">
        <v>59617</v>
      </c>
      <c r="L39" s="81">
        <v>57940</v>
      </c>
      <c r="M39" s="41">
        <f t="shared" si="8"/>
        <v>102.89437348981706</v>
      </c>
      <c r="O39" s="260"/>
      <c r="P39" s="257"/>
      <c r="Q39" s="260"/>
      <c r="R39" s="260"/>
      <c r="S39" s="257"/>
      <c r="T39" s="260"/>
      <c r="U39" s="260"/>
      <c r="V39" s="257"/>
      <c r="W39" s="260"/>
      <c r="X39" s="260"/>
    </row>
    <row r="40" spans="1:24" s="105" customFormat="1" ht="12.75">
      <c r="A40" s="39" t="s">
        <v>146</v>
      </c>
      <c r="B40" s="81">
        <v>391691</v>
      </c>
      <c r="C40" s="81">
        <v>353253</v>
      </c>
      <c r="D40" s="41">
        <f t="shared" si="5"/>
        <v>110.88115316784287</v>
      </c>
      <c r="E40" s="81">
        <v>37662</v>
      </c>
      <c r="F40" s="81">
        <v>32471</v>
      </c>
      <c r="G40" s="41">
        <f t="shared" si="6"/>
        <v>115.98657263404269</v>
      </c>
      <c r="H40" s="81">
        <v>254705</v>
      </c>
      <c r="I40" s="81">
        <v>229233</v>
      </c>
      <c r="J40" s="41">
        <f t="shared" si="7"/>
        <v>111.1118381733869</v>
      </c>
      <c r="K40" s="81">
        <v>99324</v>
      </c>
      <c r="L40" s="81">
        <v>91549</v>
      </c>
      <c r="M40" s="41">
        <f t="shared" si="8"/>
        <v>108.49271974570995</v>
      </c>
      <c r="O40" s="260"/>
      <c r="P40" s="257"/>
      <c r="Q40" s="260"/>
      <c r="R40" s="260"/>
      <c r="S40" s="257"/>
      <c r="T40" s="260"/>
      <c r="U40" s="260"/>
      <c r="V40" s="257"/>
      <c r="W40" s="260"/>
      <c r="X40" s="260"/>
    </row>
    <row r="41" spans="1:24" s="105" customFormat="1" ht="12.75">
      <c r="A41" s="39" t="s">
        <v>147</v>
      </c>
      <c r="B41" s="81">
        <v>226814</v>
      </c>
      <c r="C41" s="81">
        <v>206010</v>
      </c>
      <c r="D41" s="41">
        <f t="shared" si="5"/>
        <v>110.09853890587836</v>
      </c>
      <c r="E41" s="81">
        <v>9329</v>
      </c>
      <c r="F41" s="81">
        <v>9854</v>
      </c>
      <c r="G41" s="41">
        <f t="shared" si="6"/>
        <v>94.67221432920641</v>
      </c>
      <c r="H41" s="81">
        <v>92406</v>
      </c>
      <c r="I41" s="81">
        <v>82513</v>
      </c>
      <c r="J41" s="41">
        <f t="shared" si="7"/>
        <v>111.98962587713451</v>
      </c>
      <c r="K41" s="81">
        <v>125079</v>
      </c>
      <c r="L41" s="81">
        <v>113643</v>
      </c>
      <c r="M41" s="41">
        <f t="shared" si="8"/>
        <v>110.06309231540878</v>
      </c>
      <c r="O41" s="260"/>
      <c r="P41" s="257"/>
      <c r="Q41" s="260"/>
      <c r="R41" s="260"/>
      <c r="S41" s="257"/>
      <c r="T41" s="260"/>
      <c r="U41" s="260"/>
      <c r="V41" s="257"/>
      <c r="W41" s="260"/>
      <c r="X41" s="260"/>
    </row>
    <row r="42" spans="1:24" s="167" customFormat="1" ht="12.75">
      <c r="A42" s="39" t="s">
        <v>112</v>
      </c>
      <c r="B42" s="81">
        <v>254993</v>
      </c>
      <c r="C42" s="81">
        <v>247311</v>
      </c>
      <c r="D42" s="41">
        <f t="shared" si="5"/>
        <v>103.1062103990522</v>
      </c>
      <c r="E42" s="81">
        <v>11915</v>
      </c>
      <c r="F42" s="81">
        <v>12830</v>
      </c>
      <c r="G42" s="41">
        <f t="shared" si="6"/>
        <v>92.86827747466873</v>
      </c>
      <c r="H42" s="81">
        <v>119912</v>
      </c>
      <c r="I42" s="81">
        <v>114547</v>
      </c>
      <c r="J42" s="41">
        <f t="shared" si="7"/>
        <v>104.68366696639806</v>
      </c>
      <c r="K42" s="81">
        <v>123166</v>
      </c>
      <c r="L42" s="81">
        <v>119934</v>
      </c>
      <c r="M42" s="41">
        <f t="shared" si="8"/>
        <v>102.69481548184835</v>
      </c>
      <c r="N42" s="105"/>
      <c r="O42" s="260"/>
      <c r="P42" s="257"/>
      <c r="Q42" s="260"/>
      <c r="R42" s="260"/>
      <c r="S42" s="257"/>
      <c r="T42" s="260"/>
      <c r="U42" s="260"/>
      <c r="V42" s="257"/>
      <c r="W42" s="260"/>
      <c r="X42" s="260"/>
    </row>
    <row r="43" spans="1:24" s="105" customFormat="1" ht="12.75">
      <c r="A43" s="39" t="s">
        <v>148</v>
      </c>
      <c r="B43" s="81">
        <v>259226</v>
      </c>
      <c r="C43" s="81">
        <v>248657</v>
      </c>
      <c r="D43" s="41">
        <f t="shared" si="5"/>
        <v>104.25043332783713</v>
      </c>
      <c r="E43" s="81">
        <v>11411</v>
      </c>
      <c r="F43" s="81">
        <v>11809</v>
      </c>
      <c r="G43" s="41">
        <f t="shared" si="6"/>
        <v>96.62968922008638</v>
      </c>
      <c r="H43" s="81">
        <v>142703</v>
      </c>
      <c r="I43" s="81">
        <v>132218</v>
      </c>
      <c r="J43" s="41">
        <f t="shared" si="7"/>
        <v>107.93008516238334</v>
      </c>
      <c r="K43" s="81">
        <v>105112</v>
      </c>
      <c r="L43" s="81">
        <v>104630</v>
      </c>
      <c r="M43" s="41">
        <f t="shared" si="8"/>
        <v>100.46067093567811</v>
      </c>
      <c r="O43" s="260"/>
      <c r="P43" s="257"/>
      <c r="Q43" s="260"/>
      <c r="R43" s="260"/>
      <c r="S43" s="257"/>
      <c r="T43" s="260"/>
      <c r="U43" s="260"/>
      <c r="V43" s="257"/>
      <c r="W43" s="260"/>
      <c r="X43" s="260"/>
    </row>
    <row r="44" spans="1:24" s="105" customFormat="1" ht="12.75">
      <c r="A44" s="39" t="s">
        <v>149</v>
      </c>
      <c r="B44" s="81">
        <v>232978</v>
      </c>
      <c r="C44" s="81">
        <v>223930</v>
      </c>
      <c r="D44" s="41">
        <f t="shared" si="5"/>
        <v>104.04054838565622</v>
      </c>
      <c r="E44" s="81">
        <v>36551</v>
      </c>
      <c r="F44" s="81">
        <v>38104</v>
      </c>
      <c r="G44" s="41">
        <f t="shared" si="6"/>
        <v>95.92431240814612</v>
      </c>
      <c r="H44" s="81">
        <v>70512</v>
      </c>
      <c r="I44" s="81">
        <v>64984</v>
      </c>
      <c r="J44" s="41">
        <f t="shared" si="7"/>
        <v>108.50670934383848</v>
      </c>
      <c r="K44" s="81">
        <v>125915</v>
      </c>
      <c r="L44" s="81">
        <v>120842</v>
      </c>
      <c r="M44" s="41">
        <f t="shared" si="8"/>
        <v>104.19804372651892</v>
      </c>
      <c r="O44" s="260"/>
      <c r="P44" s="257"/>
      <c r="Q44" s="260"/>
      <c r="R44" s="260"/>
      <c r="S44" s="257"/>
      <c r="T44" s="260"/>
      <c r="U44" s="260"/>
      <c r="V44" s="257"/>
      <c r="W44" s="260"/>
      <c r="X44" s="260"/>
    </row>
    <row r="45" spans="1:24" s="105" customFormat="1" ht="12.75">
      <c r="A45" s="39" t="s">
        <v>150</v>
      </c>
      <c r="B45" s="81">
        <v>219013</v>
      </c>
      <c r="C45" s="81">
        <v>212545</v>
      </c>
      <c r="D45" s="41">
        <f t="shared" si="5"/>
        <v>103.04312028041122</v>
      </c>
      <c r="E45" s="81">
        <v>1037</v>
      </c>
      <c r="F45" s="81">
        <v>1102</v>
      </c>
      <c r="G45" s="41">
        <f t="shared" si="6"/>
        <v>94.1016333938294</v>
      </c>
      <c r="H45" s="81">
        <v>93990</v>
      </c>
      <c r="I45" s="81">
        <v>92794</v>
      </c>
      <c r="J45" s="41">
        <f t="shared" si="7"/>
        <v>101.28887643597646</v>
      </c>
      <c r="K45" s="81">
        <v>123986</v>
      </c>
      <c r="L45" s="81">
        <v>118649</v>
      </c>
      <c r="M45" s="41">
        <f t="shared" si="8"/>
        <v>104.49814157725729</v>
      </c>
      <c r="O45" s="260"/>
      <c r="P45" s="257"/>
      <c r="Q45" s="260"/>
      <c r="R45" s="260"/>
      <c r="S45" s="257"/>
      <c r="T45" s="260"/>
      <c r="U45" s="260"/>
      <c r="V45" s="257"/>
      <c r="W45" s="260"/>
      <c r="X45" s="260"/>
    </row>
    <row r="46" spans="1:24" s="105" customFormat="1" ht="12.75">
      <c r="A46" s="39" t="s">
        <v>151</v>
      </c>
      <c r="B46" s="81">
        <v>15593</v>
      </c>
      <c r="C46" s="81">
        <v>15459</v>
      </c>
      <c r="D46" s="41">
        <f t="shared" si="5"/>
        <v>100.86680897858852</v>
      </c>
      <c r="E46" s="60" t="s">
        <v>87</v>
      </c>
      <c r="F46" s="60" t="s">
        <v>87</v>
      </c>
      <c r="G46" s="41" t="s">
        <v>87</v>
      </c>
      <c r="H46" s="81">
        <v>5365</v>
      </c>
      <c r="I46" s="81">
        <v>5489</v>
      </c>
      <c r="J46" s="41">
        <f t="shared" si="7"/>
        <v>97.74093641829113</v>
      </c>
      <c r="K46" s="81">
        <v>10228</v>
      </c>
      <c r="L46" s="81">
        <v>9970</v>
      </c>
      <c r="M46" s="41">
        <f t="shared" si="8"/>
        <v>102.5877632898696</v>
      </c>
      <c r="O46" s="260"/>
      <c r="P46" s="257"/>
      <c r="Q46" s="257"/>
      <c r="R46" s="257"/>
      <c r="S46" s="257"/>
      <c r="T46" s="260"/>
      <c r="U46" s="260"/>
      <c r="V46" s="257"/>
      <c r="W46" s="260"/>
      <c r="X46" s="260"/>
    </row>
    <row r="47" spans="1:24" s="105" customFormat="1" ht="12.75">
      <c r="A47" s="39" t="s">
        <v>152</v>
      </c>
      <c r="B47" s="81">
        <v>258091</v>
      </c>
      <c r="C47" s="81">
        <v>245696</v>
      </c>
      <c r="D47" s="41">
        <f t="shared" si="5"/>
        <v>105.04485217504558</v>
      </c>
      <c r="E47" s="81">
        <v>27326</v>
      </c>
      <c r="F47" s="81">
        <v>24765</v>
      </c>
      <c r="G47" s="41">
        <f t="shared" si="6"/>
        <v>110.34120734908136</v>
      </c>
      <c r="H47" s="81">
        <v>120650</v>
      </c>
      <c r="I47" s="81">
        <v>113979</v>
      </c>
      <c r="J47" s="41">
        <f t="shared" si="7"/>
        <v>105.85283253932742</v>
      </c>
      <c r="K47" s="81">
        <v>110115</v>
      </c>
      <c r="L47" s="81">
        <v>106952</v>
      </c>
      <c r="M47" s="41">
        <f t="shared" si="8"/>
        <v>102.95740145111826</v>
      </c>
      <c r="O47" s="260"/>
      <c r="P47" s="257"/>
      <c r="Q47" s="260"/>
      <c r="R47" s="260"/>
      <c r="S47" s="257"/>
      <c r="T47" s="260"/>
      <c r="U47" s="260"/>
      <c r="V47" s="257"/>
      <c r="W47" s="260"/>
      <c r="X47" s="260"/>
    </row>
    <row r="48" spans="1:24" s="105" customFormat="1" ht="12.75">
      <c r="A48" s="39" t="s">
        <v>153</v>
      </c>
      <c r="B48" s="81">
        <v>218193</v>
      </c>
      <c r="C48" s="81">
        <v>209839</v>
      </c>
      <c r="D48" s="41">
        <f t="shared" si="5"/>
        <v>103.98114745114113</v>
      </c>
      <c r="E48" s="81">
        <v>44476</v>
      </c>
      <c r="F48" s="81">
        <v>42340</v>
      </c>
      <c r="G48" s="41">
        <f t="shared" si="6"/>
        <v>105.04487482286255</v>
      </c>
      <c r="H48" s="81">
        <v>43440</v>
      </c>
      <c r="I48" s="81">
        <v>40775</v>
      </c>
      <c r="J48" s="41">
        <f t="shared" si="7"/>
        <v>106.53586756591048</v>
      </c>
      <c r="K48" s="81">
        <v>130277</v>
      </c>
      <c r="L48" s="81">
        <v>126724</v>
      </c>
      <c r="M48" s="41">
        <f t="shared" si="8"/>
        <v>102.8037309428364</v>
      </c>
      <c r="O48" s="260"/>
      <c r="P48" s="257"/>
      <c r="Q48" s="260"/>
      <c r="R48" s="260"/>
      <c r="S48" s="257"/>
      <c r="T48" s="260"/>
      <c r="U48" s="260"/>
      <c r="V48" s="257"/>
      <c r="W48" s="260"/>
      <c r="X48" s="260"/>
    </row>
    <row r="49" spans="1:24" s="105" customFormat="1" ht="12.75">
      <c r="A49" s="39" t="s">
        <v>154</v>
      </c>
      <c r="B49" s="81">
        <v>593311</v>
      </c>
      <c r="C49" s="81">
        <v>544621</v>
      </c>
      <c r="D49" s="41">
        <f t="shared" si="5"/>
        <v>108.9401620576511</v>
      </c>
      <c r="E49" s="81">
        <v>10911</v>
      </c>
      <c r="F49" s="81">
        <v>11165</v>
      </c>
      <c r="G49" s="41">
        <f t="shared" si="6"/>
        <v>97.72503358710254</v>
      </c>
      <c r="H49" s="81">
        <v>95506</v>
      </c>
      <c r="I49" s="81">
        <v>86429</v>
      </c>
      <c r="J49" s="41">
        <f t="shared" si="7"/>
        <v>110.50226197225469</v>
      </c>
      <c r="K49" s="81">
        <v>486894</v>
      </c>
      <c r="L49" s="81">
        <v>447027</v>
      </c>
      <c r="M49" s="41">
        <f t="shared" si="8"/>
        <v>108.9182532598702</v>
      </c>
      <c r="O49" s="260"/>
      <c r="P49" s="257"/>
      <c r="Q49" s="260"/>
      <c r="R49" s="260"/>
      <c r="S49" s="257"/>
      <c r="T49" s="260"/>
      <c r="U49" s="260"/>
      <c r="V49" s="257"/>
      <c r="W49" s="260"/>
      <c r="X49" s="260"/>
    </row>
    <row r="50" spans="1:24" s="188" customFormat="1" ht="12.75">
      <c r="A50" s="162" t="s">
        <v>113</v>
      </c>
      <c r="B50" s="81">
        <v>101739</v>
      </c>
      <c r="C50" s="81">
        <v>100542</v>
      </c>
      <c r="D50" s="41">
        <f t="shared" si="5"/>
        <v>101.19054723399177</v>
      </c>
      <c r="E50" s="81">
        <v>603</v>
      </c>
      <c r="F50" s="81">
        <v>703</v>
      </c>
      <c r="G50" s="41">
        <f t="shared" si="6"/>
        <v>85.77524893314367</v>
      </c>
      <c r="H50" s="81">
        <v>69500</v>
      </c>
      <c r="I50" s="81">
        <v>69304</v>
      </c>
      <c r="J50" s="41">
        <f t="shared" si="7"/>
        <v>100.2828119589057</v>
      </c>
      <c r="K50" s="81">
        <v>31636</v>
      </c>
      <c r="L50" s="81">
        <v>30535</v>
      </c>
      <c r="M50" s="41">
        <f t="shared" si="8"/>
        <v>103.60569837890944</v>
      </c>
      <c r="N50" s="105"/>
      <c r="O50" s="260"/>
      <c r="P50" s="257"/>
      <c r="Q50" s="260"/>
      <c r="R50" s="260"/>
      <c r="S50" s="257"/>
      <c r="T50" s="260"/>
      <c r="U50" s="260"/>
      <c r="V50" s="257"/>
      <c r="W50" s="260"/>
      <c r="X50" s="260"/>
    </row>
    <row r="51" spans="1:24" s="167" customFormat="1" ht="12.75">
      <c r="A51" s="39" t="s">
        <v>155</v>
      </c>
      <c r="B51" s="81">
        <v>240425</v>
      </c>
      <c r="C51" s="81">
        <v>227330</v>
      </c>
      <c r="D51" s="41">
        <f t="shared" si="5"/>
        <v>105.76034839220516</v>
      </c>
      <c r="E51" s="81">
        <v>7958</v>
      </c>
      <c r="F51" s="81">
        <v>7693</v>
      </c>
      <c r="G51" s="41">
        <f t="shared" si="6"/>
        <v>103.44468997790197</v>
      </c>
      <c r="H51" s="81">
        <v>108467</v>
      </c>
      <c r="I51" s="81">
        <v>102108</v>
      </c>
      <c r="J51" s="41">
        <f t="shared" si="7"/>
        <v>106.22771966936968</v>
      </c>
      <c r="K51" s="81">
        <v>124000</v>
      </c>
      <c r="L51" s="81">
        <v>117529</v>
      </c>
      <c r="M51" s="41">
        <f t="shared" si="8"/>
        <v>105.50587514570873</v>
      </c>
      <c r="N51" s="105"/>
      <c r="O51" s="260"/>
      <c r="P51" s="257"/>
      <c r="Q51" s="260"/>
      <c r="R51" s="260"/>
      <c r="S51" s="257"/>
      <c r="T51" s="260"/>
      <c r="U51" s="260"/>
      <c r="V51" s="257"/>
      <c r="W51" s="260"/>
      <c r="X51" s="260"/>
    </row>
    <row r="52" spans="1:24" s="105" customFormat="1" ht="12.75">
      <c r="A52" s="39" t="s">
        <v>156</v>
      </c>
      <c r="B52" s="81">
        <v>181</v>
      </c>
      <c r="C52" s="81">
        <v>118</v>
      </c>
      <c r="D52" s="41">
        <f t="shared" si="5"/>
        <v>153.38983050847457</v>
      </c>
      <c r="E52" s="60" t="s">
        <v>87</v>
      </c>
      <c r="F52" s="60" t="s">
        <v>87</v>
      </c>
      <c r="G52" s="41" t="s">
        <v>87</v>
      </c>
      <c r="H52" s="60" t="s">
        <v>87</v>
      </c>
      <c r="I52" s="60" t="s">
        <v>87</v>
      </c>
      <c r="J52" s="41" t="s">
        <v>87</v>
      </c>
      <c r="K52" s="81">
        <v>181</v>
      </c>
      <c r="L52" s="81">
        <v>118</v>
      </c>
      <c r="M52" s="41">
        <f t="shared" si="8"/>
        <v>153.38983050847457</v>
      </c>
      <c r="O52" s="260"/>
      <c r="P52" s="257"/>
      <c r="Q52" s="257"/>
      <c r="R52" s="257"/>
      <c r="S52" s="257"/>
      <c r="T52" s="257"/>
      <c r="U52" s="260"/>
      <c r="V52" s="257"/>
      <c r="W52" s="260"/>
      <c r="X52" s="260"/>
    </row>
    <row r="53" spans="1:24" s="105" customFormat="1" ht="12.75">
      <c r="A53" s="39" t="s">
        <v>157</v>
      </c>
      <c r="B53" s="81">
        <v>1039</v>
      </c>
      <c r="C53" s="81">
        <v>1276</v>
      </c>
      <c r="D53" s="41">
        <f t="shared" si="5"/>
        <v>81.42633228840126</v>
      </c>
      <c r="E53" s="60" t="s">
        <v>87</v>
      </c>
      <c r="F53" s="60" t="s">
        <v>87</v>
      </c>
      <c r="G53" s="41" t="s">
        <v>87</v>
      </c>
      <c r="H53" s="60" t="s">
        <v>87</v>
      </c>
      <c r="I53" s="81">
        <v>4</v>
      </c>
      <c r="J53" s="41" t="s">
        <v>87</v>
      </c>
      <c r="K53" s="81">
        <v>1039</v>
      </c>
      <c r="L53" s="81">
        <v>1272</v>
      </c>
      <c r="M53" s="41">
        <f t="shared" si="8"/>
        <v>81.68238993710692</v>
      </c>
      <c r="O53" s="260"/>
      <c r="P53" s="257"/>
      <c r="Q53" s="257"/>
      <c r="R53" s="257"/>
      <c r="S53" s="257"/>
      <c r="T53" s="260"/>
      <c r="U53" s="260"/>
      <c r="V53" s="257"/>
      <c r="W53" s="260"/>
      <c r="X53" s="260"/>
    </row>
    <row r="54" spans="1:24" s="105" customFormat="1" ht="12.75">
      <c r="A54" s="42" t="s">
        <v>158</v>
      </c>
      <c r="B54" s="82">
        <f>E54+H54+K54</f>
        <v>30628</v>
      </c>
      <c r="C54" s="82">
        <f>F54+I54+L54</f>
        <v>30177</v>
      </c>
      <c r="D54" s="43">
        <f t="shared" si="5"/>
        <v>101.49451569075786</v>
      </c>
      <c r="E54" s="155">
        <v>2955</v>
      </c>
      <c r="F54" s="155">
        <v>1298</v>
      </c>
      <c r="G54" s="43">
        <f t="shared" si="6"/>
        <v>227.65793528505392</v>
      </c>
      <c r="H54" s="155">
        <v>3662</v>
      </c>
      <c r="I54" s="155">
        <v>4868</v>
      </c>
      <c r="J54" s="43">
        <f t="shared" si="7"/>
        <v>75.22596548890715</v>
      </c>
      <c r="K54" s="155">
        <v>24011</v>
      </c>
      <c r="L54" s="155">
        <v>24011</v>
      </c>
      <c r="M54" s="43">
        <f t="shared" si="8"/>
        <v>100</v>
      </c>
      <c r="O54" s="260"/>
      <c r="P54" s="257"/>
      <c r="Q54" s="260"/>
      <c r="R54" s="260"/>
      <c r="S54" s="257"/>
      <c r="T54" s="260"/>
      <c r="U54" s="260"/>
      <c r="V54" s="257"/>
      <c r="W54" s="260"/>
      <c r="X54" s="260"/>
    </row>
    <row r="55" spans="1:24" s="105" customFormat="1" ht="12.75">
      <c r="A55" s="106"/>
      <c r="B55" s="165"/>
      <c r="C55" s="165"/>
      <c r="D55" s="114"/>
      <c r="E55" s="238"/>
      <c r="F55" s="189"/>
      <c r="G55" s="114"/>
      <c r="H55" s="238"/>
      <c r="I55" s="189"/>
      <c r="J55" s="114"/>
      <c r="K55" s="238"/>
      <c r="L55" s="189"/>
      <c r="M55" s="114"/>
      <c r="O55" s="156"/>
      <c r="P55" s="164"/>
      <c r="Q55" s="156"/>
      <c r="R55" s="156"/>
      <c r="S55" s="164"/>
      <c r="T55" s="156"/>
      <c r="U55" s="156"/>
      <c r="V55" s="164"/>
      <c r="W55" s="156"/>
      <c r="X55" s="156"/>
    </row>
    <row r="56" spans="2:13" s="209" customFormat="1" ht="12.7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9" s="105" customFormat="1" ht="32.25" customHeight="1">
      <c r="A57" s="385" t="s">
        <v>192</v>
      </c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spans="1:19" s="105" customFormat="1" ht="12.75">
      <c r="A58" s="215"/>
      <c r="B58" s="216"/>
      <c r="C58" s="216"/>
      <c r="D58" s="216"/>
      <c r="E58" s="217"/>
      <c r="F58" s="217"/>
      <c r="G58" s="216"/>
      <c r="H58" s="217"/>
      <c r="I58" s="217"/>
      <c r="J58" s="216"/>
      <c r="K58" s="217"/>
      <c r="L58" s="217"/>
      <c r="M58" s="216"/>
      <c r="N58" s="216"/>
      <c r="O58" s="216"/>
      <c r="P58" s="112"/>
      <c r="Q58" s="217"/>
      <c r="R58" s="217"/>
      <c r="S58" s="218" t="s">
        <v>102</v>
      </c>
    </row>
    <row r="59" spans="1:19" s="105" customFormat="1" ht="14.25" customHeight="1">
      <c r="A59" s="391"/>
      <c r="B59" s="376" t="s">
        <v>117</v>
      </c>
      <c r="C59" s="377"/>
      <c r="D59" s="377"/>
      <c r="E59" s="377"/>
      <c r="F59" s="377"/>
      <c r="G59" s="377"/>
      <c r="H59" s="377"/>
      <c r="I59" s="377"/>
      <c r="J59" s="394"/>
      <c r="K59" s="376" t="s">
        <v>121</v>
      </c>
      <c r="L59" s="377"/>
      <c r="M59" s="377"/>
      <c r="N59" s="377"/>
      <c r="O59" s="377"/>
      <c r="P59" s="377"/>
      <c r="Q59" s="377"/>
      <c r="R59" s="377"/>
      <c r="S59" s="377"/>
    </row>
    <row r="60" spans="1:19" s="105" customFormat="1" ht="14.25" customHeight="1">
      <c r="A60" s="392"/>
      <c r="B60" s="395"/>
      <c r="C60" s="396"/>
      <c r="D60" s="396"/>
      <c r="E60" s="396"/>
      <c r="F60" s="396"/>
      <c r="G60" s="396"/>
      <c r="H60" s="396"/>
      <c r="I60" s="396"/>
      <c r="J60" s="397"/>
      <c r="K60" s="378" t="s">
        <v>119</v>
      </c>
      <c r="L60" s="379"/>
      <c r="M60" s="379"/>
      <c r="N60" s="379"/>
      <c r="O60" s="379"/>
      <c r="P60" s="379"/>
      <c r="Q60" s="379"/>
      <c r="R60" s="379"/>
      <c r="S60" s="379"/>
    </row>
    <row r="61" spans="1:19" s="105" customFormat="1" ht="24.75" customHeight="1">
      <c r="A61" s="392"/>
      <c r="B61" s="378" t="s">
        <v>162</v>
      </c>
      <c r="C61" s="384"/>
      <c r="D61" s="381" t="s">
        <v>163</v>
      </c>
      <c r="E61" s="378" t="s">
        <v>166</v>
      </c>
      <c r="F61" s="380"/>
      <c r="G61" s="381" t="s">
        <v>167</v>
      </c>
      <c r="H61" s="383" t="s">
        <v>168</v>
      </c>
      <c r="I61" s="383"/>
      <c r="J61" s="383" t="s">
        <v>169</v>
      </c>
      <c r="K61" s="378" t="s">
        <v>162</v>
      </c>
      <c r="L61" s="384"/>
      <c r="M61" s="381" t="s">
        <v>163</v>
      </c>
      <c r="N61" s="378" t="s">
        <v>166</v>
      </c>
      <c r="O61" s="380"/>
      <c r="P61" s="381" t="s">
        <v>167</v>
      </c>
      <c r="Q61" s="383" t="s">
        <v>168</v>
      </c>
      <c r="R61" s="383"/>
      <c r="S61" s="383" t="s">
        <v>169</v>
      </c>
    </row>
    <row r="62" spans="1:19" s="105" customFormat="1" ht="41.25" customHeight="1">
      <c r="A62" s="393"/>
      <c r="B62" s="288" t="s">
        <v>164</v>
      </c>
      <c r="C62" s="288" t="s">
        <v>165</v>
      </c>
      <c r="D62" s="382"/>
      <c r="E62" s="288" t="s">
        <v>164</v>
      </c>
      <c r="F62" s="288" t="s">
        <v>165</v>
      </c>
      <c r="G62" s="382"/>
      <c r="H62" s="288" t="s">
        <v>164</v>
      </c>
      <c r="I62" s="288" t="s">
        <v>165</v>
      </c>
      <c r="J62" s="383"/>
      <c r="K62" s="288" t="s">
        <v>164</v>
      </c>
      <c r="L62" s="288" t="s">
        <v>165</v>
      </c>
      <c r="M62" s="382"/>
      <c r="N62" s="288" t="s">
        <v>164</v>
      </c>
      <c r="O62" s="288" t="s">
        <v>165</v>
      </c>
      <c r="P62" s="382"/>
      <c r="Q62" s="288" t="s">
        <v>164</v>
      </c>
      <c r="R62" s="288" t="s">
        <v>165</v>
      </c>
      <c r="S62" s="383"/>
    </row>
    <row r="63" spans="1:20" s="105" customFormat="1" ht="12.75">
      <c r="A63" s="219" t="s">
        <v>72</v>
      </c>
      <c r="B63" s="81">
        <v>4958177</v>
      </c>
      <c r="C63" s="81">
        <v>2633567</v>
      </c>
      <c r="D63" s="59">
        <v>57.4</v>
      </c>
      <c r="E63" s="81">
        <v>1101916</v>
      </c>
      <c r="F63" s="81">
        <v>503339</v>
      </c>
      <c r="G63" s="59">
        <v>12.8</v>
      </c>
      <c r="H63" s="81">
        <v>2578214</v>
      </c>
      <c r="I63" s="81">
        <v>1367939</v>
      </c>
      <c r="J63" s="59">
        <v>29.8</v>
      </c>
      <c r="K63" s="81">
        <v>268276</v>
      </c>
      <c r="L63" s="81">
        <v>111158</v>
      </c>
      <c r="M63" s="59">
        <v>33.2</v>
      </c>
      <c r="N63" s="81">
        <v>393385</v>
      </c>
      <c r="O63" s="81">
        <v>140736</v>
      </c>
      <c r="P63" s="59">
        <v>48.6</v>
      </c>
      <c r="Q63" s="81">
        <v>147564</v>
      </c>
      <c r="R63" s="81">
        <v>63309</v>
      </c>
      <c r="S63" s="59">
        <v>18.2</v>
      </c>
      <c r="T63" s="220"/>
    </row>
    <row r="64" spans="1:20" s="105" customFormat="1" ht="12.75">
      <c r="A64" s="168" t="s">
        <v>111</v>
      </c>
      <c r="B64" s="81">
        <v>54118</v>
      </c>
      <c r="C64" s="81">
        <v>26405</v>
      </c>
      <c r="D64" s="59">
        <v>7.4</v>
      </c>
      <c r="E64" s="81">
        <v>43929</v>
      </c>
      <c r="F64" s="81">
        <v>21628</v>
      </c>
      <c r="G64" s="59">
        <v>6</v>
      </c>
      <c r="H64" s="81">
        <v>630290</v>
      </c>
      <c r="I64" s="81">
        <v>344378</v>
      </c>
      <c r="J64" s="59">
        <v>86.5</v>
      </c>
      <c r="K64" s="81">
        <v>4166</v>
      </c>
      <c r="L64" s="81">
        <v>1778</v>
      </c>
      <c r="M64" s="59">
        <v>15.8</v>
      </c>
      <c r="N64" s="81">
        <v>13921</v>
      </c>
      <c r="O64" s="81">
        <v>5194</v>
      </c>
      <c r="P64" s="59">
        <v>52.9</v>
      </c>
      <c r="Q64" s="81">
        <v>8242</v>
      </c>
      <c r="R64" s="81">
        <v>3021</v>
      </c>
      <c r="S64" s="59">
        <v>31.3</v>
      </c>
      <c r="T64" s="220"/>
    </row>
    <row r="65" spans="1:19" s="105" customFormat="1" ht="12.75">
      <c r="A65" s="106" t="s">
        <v>73</v>
      </c>
      <c r="B65" s="81">
        <v>318760</v>
      </c>
      <c r="C65" s="81">
        <v>159544</v>
      </c>
      <c r="D65" s="59">
        <v>66.5</v>
      </c>
      <c r="E65" s="81">
        <v>141317</v>
      </c>
      <c r="F65" s="81">
        <v>60034</v>
      </c>
      <c r="G65" s="59">
        <v>29.5</v>
      </c>
      <c r="H65" s="81">
        <v>19237</v>
      </c>
      <c r="I65" s="81">
        <v>8973</v>
      </c>
      <c r="J65" s="59">
        <v>4</v>
      </c>
      <c r="K65" s="81">
        <v>44938</v>
      </c>
      <c r="L65" s="81">
        <v>20827</v>
      </c>
      <c r="M65" s="59">
        <v>33.1</v>
      </c>
      <c r="N65" s="81">
        <v>86532</v>
      </c>
      <c r="O65" s="81">
        <v>29811</v>
      </c>
      <c r="P65" s="59">
        <v>63.7</v>
      </c>
      <c r="Q65" s="81">
        <v>4349</v>
      </c>
      <c r="R65" s="81">
        <v>1460</v>
      </c>
      <c r="S65" s="59">
        <v>3.2</v>
      </c>
    </row>
    <row r="66" spans="1:19" s="105" customFormat="1" ht="12.75">
      <c r="A66" s="106" t="s">
        <v>74</v>
      </c>
      <c r="B66" s="81">
        <v>349522</v>
      </c>
      <c r="C66" s="81">
        <v>191782</v>
      </c>
      <c r="D66" s="59">
        <v>56.2</v>
      </c>
      <c r="E66" s="81">
        <v>15680</v>
      </c>
      <c r="F66" s="81">
        <v>6501</v>
      </c>
      <c r="G66" s="59">
        <v>2.5</v>
      </c>
      <c r="H66" s="81">
        <v>256626</v>
      </c>
      <c r="I66" s="81">
        <v>139833</v>
      </c>
      <c r="J66" s="59">
        <v>41.3</v>
      </c>
      <c r="K66" s="81">
        <v>11007</v>
      </c>
      <c r="L66" s="81">
        <v>5074</v>
      </c>
      <c r="M66" s="59">
        <v>19.9</v>
      </c>
      <c r="N66" s="81">
        <v>15680</v>
      </c>
      <c r="O66" s="81">
        <v>6501</v>
      </c>
      <c r="P66" s="59">
        <v>28.3</v>
      </c>
      <c r="Q66" s="81">
        <v>28707</v>
      </c>
      <c r="R66" s="81">
        <v>14131</v>
      </c>
      <c r="S66" s="59">
        <v>51.8</v>
      </c>
    </row>
    <row r="67" spans="1:19" s="105" customFormat="1" ht="12.75">
      <c r="A67" s="106" t="s">
        <v>75</v>
      </c>
      <c r="B67" s="81">
        <v>281818</v>
      </c>
      <c r="C67" s="81">
        <v>210686</v>
      </c>
      <c r="D67" s="59">
        <v>45.7</v>
      </c>
      <c r="E67" s="81">
        <v>112473</v>
      </c>
      <c r="F67" s="81">
        <v>50120</v>
      </c>
      <c r="G67" s="59">
        <v>18.2</v>
      </c>
      <c r="H67" s="81">
        <v>222937</v>
      </c>
      <c r="I67" s="81">
        <v>131190</v>
      </c>
      <c r="J67" s="59">
        <v>36.1</v>
      </c>
      <c r="K67" s="81">
        <v>14079</v>
      </c>
      <c r="L67" s="81">
        <v>7455</v>
      </c>
      <c r="M67" s="59">
        <v>27</v>
      </c>
      <c r="N67" s="81">
        <v>36848</v>
      </c>
      <c r="O67" s="81">
        <v>16468</v>
      </c>
      <c r="P67" s="59">
        <v>70.6</v>
      </c>
      <c r="Q67" s="81">
        <v>1235</v>
      </c>
      <c r="R67" s="81">
        <v>517</v>
      </c>
      <c r="S67" s="59">
        <v>2.4</v>
      </c>
    </row>
    <row r="68" spans="1:19" s="105" customFormat="1" ht="12.75">
      <c r="A68" s="106" t="s">
        <v>76</v>
      </c>
      <c r="B68" s="81">
        <v>781</v>
      </c>
      <c r="C68" s="81">
        <v>455</v>
      </c>
      <c r="D68" s="59">
        <v>0.4</v>
      </c>
      <c r="E68" s="81">
        <v>161</v>
      </c>
      <c r="F68" s="81">
        <v>15</v>
      </c>
      <c r="G68" s="59">
        <v>0.1</v>
      </c>
      <c r="H68" s="81">
        <v>194944</v>
      </c>
      <c r="I68" s="81">
        <v>109386</v>
      </c>
      <c r="J68" s="59">
        <v>99.5</v>
      </c>
      <c r="K68" s="81">
        <v>781</v>
      </c>
      <c r="L68" s="81">
        <v>455</v>
      </c>
      <c r="M68" s="59">
        <v>39.9</v>
      </c>
      <c r="N68" s="81">
        <v>161</v>
      </c>
      <c r="O68" s="81">
        <v>15</v>
      </c>
      <c r="P68" s="59">
        <v>8.2</v>
      </c>
      <c r="Q68" s="81">
        <v>1013</v>
      </c>
      <c r="R68" s="81">
        <v>362</v>
      </c>
      <c r="S68" s="59">
        <v>51.8</v>
      </c>
    </row>
    <row r="69" spans="1:19" s="105" customFormat="1" ht="12.75">
      <c r="A69" s="106" t="s">
        <v>77</v>
      </c>
      <c r="B69" s="81">
        <v>7821</v>
      </c>
      <c r="C69" s="81">
        <v>4422</v>
      </c>
      <c r="D69" s="59">
        <v>1</v>
      </c>
      <c r="E69" s="81">
        <v>253674</v>
      </c>
      <c r="F69" s="81">
        <v>130487</v>
      </c>
      <c r="G69" s="59">
        <v>32.5</v>
      </c>
      <c r="H69" s="81">
        <v>519233</v>
      </c>
      <c r="I69" s="81">
        <v>256782</v>
      </c>
      <c r="J69" s="59">
        <v>66.5</v>
      </c>
      <c r="K69" s="81">
        <v>2592</v>
      </c>
      <c r="L69" s="81">
        <v>851</v>
      </c>
      <c r="M69" s="59">
        <v>3.4</v>
      </c>
      <c r="N69" s="81">
        <v>24751</v>
      </c>
      <c r="O69" s="81">
        <v>9244</v>
      </c>
      <c r="P69" s="59">
        <v>32.9</v>
      </c>
      <c r="Q69" s="81">
        <v>48002</v>
      </c>
      <c r="R69" s="81">
        <v>27567</v>
      </c>
      <c r="S69" s="59">
        <v>63.7</v>
      </c>
    </row>
    <row r="70" spans="1:19" s="105" customFormat="1" ht="12.75">
      <c r="A70" s="106" t="s">
        <v>78</v>
      </c>
      <c r="B70" s="81">
        <v>365734</v>
      </c>
      <c r="C70" s="81">
        <v>174551</v>
      </c>
      <c r="D70" s="59">
        <v>72.8</v>
      </c>
      <c r="E70" s="81">
        <v>74072</v>
      </c>
      <c r="F70" s="81">
        <v>31032</v>
      </c>
      <c r="G70" s="59">
        <v>14.7</v>
      </c>
      <c r="H70" s="81">
        <v>62539</v>
      </c>
      <c r="I70" s="81">
        <v>21231</v>
      </c>
      <c r="J70" s="59">
        <v>12.4</v>
      </c>
      <c r="K70" s="81">
        <v>5877</v>
      </c>
      <c r="L70" s="81">
        <v>1888</v>
      </c>
      <c r="M70" s="59">
        <v>18.5</v>
      </c>
      <c r="N70" s="81">
        <v>17382</v>
      </c>
      <c r="O70" s="81">
        <v>7441</v>
      </c>
      <c r="P70" s="59">
        <v>54.6</v>
      </c>
      <c r="Q70" s="81">
        <v>8568</v>
      </c>
      <c r="R70" s="60" t="s">
        <v>87</v>
      </c>
      <c r="S70" s="59">
        <v>26.9</v>
      </c>
    </row>
    <row r="71" spans="1:19" s="105" customFormat="1" ht="12.75">
      <c r="A71" s="39" t="s">
        <v>112</v>
      </c>
      <c r="B71" s="81">
        <v>238902</v>
      </c>
      <c r="C71" s="81">
        <v>116419</v>
      </c>
      <c r="D71" s="59">
        <v>44.5</v>
      </c>
      <c r="E71" s="81">
        <v>123227</v>
      </c>
      <c r="F71" s="81">
        <v>50432</v>
      </c>
      <c r="G71" s="59">
        <v>22.9</v>
      </c>
      <c r="H71" s="81">
        <v>174929</v>
      </c>
      <c r="I71" s="81">
        <v>88142</v>
      </c>
      <c r="J71" s="59">
        <v>32.6</v>
      </c>
      <c r="K71" s="81">
        <v>8016</v>
      </c>
      <c r="L71" s="81">
        <v>3772</v>
      </c>
      <c r="M71" s="59">
        <v>27</v>
      </c>
      <c r="N71" s="81">
        <v>20790</v>
      </c>
      <c r="O71" s="81">
        <v>7814</v>
      </c>
      <c r="P71" s="59">
        <v>70.1</v>
      </c>
      <c r="Q71" s="81">
        <v>851</v>
      </c>
      <c r="R71" s="81">
        <v>329</v>
      </c>
      <c r="S71" s="59">
        <v>2.9</v>
      </c>
    </row>
    <row r="72" spans="1:19" s="105" customFormat="1" ht="12.75">
      <c r="A72" s="106" t="s">
        <v>79</v>
      </c>
      <c r="B72" s="81">
        <v>377038</v>
      </c>
      <c r="C72" s="81">
        <v>197186</v>
      </c>
      <c r="D72" s="59">
        <v>75.7</v>
      </c>
      <c r="E72" s="81">
        <v>29482</v>
      </c>
      <c r="F72" s="81">
        <v>15361</v>
      </c>
      <c r="G72" s="59">
        <v>5.9</v>
      </c>
      <c r="H72" s="81">
        <v>91511</v>
      </c>
      <c r="I72" s="81">
        <v>46679</v>
      </c>
      <c r="J72" s="59">
        <v>18.4</v>
      </c>
      <c r="K72" s="81">
        <v>7227</v>
      </c>
      <c r="L72" s="81">
        <v>3850</v>
      </c>
      <c r="M72" s="59">
        <v>30.9</v>
      </c>
      <c r="N72" s="81">
        <v>14507</v>
      </c>
      <c r="O72" s="81">
        <v>6725</v>
      </c>
      <c r="P72" s="59">
        <v>61.9</v>
      </c>
      <c r="Q72" s="81">
        <v>1690</v>
      </c>
      <c r="R72" s="81">
        <v>836</v>
      </c>
      <c r="S72" s="59">
        <v>7.2</v>
      </c>
    </row>
    <row r="73" spans="1:19" s="105" customFormat="1" ht="12.75">
      <c r="A73" s="106" t="s">
        <v>80</v>
      </c>
      <c r="B73" s="81">
        <v>350771</v>
      </c>
      <c r="C73" s="81">
        <v>188450</v>
      </c>
      <c r="D73" s="59">
        <v>76.2</v>
      </c>
      <c r="E73" s="81">
        <v>97511</v>
      </c>
      <c r="F73" s="81">
        <v>40058</v>
      </c>
      <c r="G73" s="59">
        <v>21.2</v>
      </c>
      <c r="H73" s="81">
        <v>12256</v>
      </c>
      <c r="I73" s="81">
        <v>4470</v>
      </c>
      <c r="J73" s="59">
        <v>2.7</v>
      </c>
      <c r="K73" s="81">
        <v>36470</v>
      </c>
      <c r="L73" s="81">
        <v>11787</v>
      </c>
      <c r="M73" s="59">
        <v>32.1</v>
      </c>
      <c r="N73" s="81">
        <v>66851</v>
      </c>
      <c r="O73" s="81">
        <v>21426</v>
      </c>
      <c r="P73" s="59">
        <v>58.8</v>
      </c>
      <c r="Q73" s="81">
        <v>10328</v>
      </c>
      <c r="R73" s="81">
        <v>3338</v>
      </c>
      <c r="S73" s="59">
        <v>9.1</v>
      </c>
    </row>
    <row r="74" spans="1:19" s="105" customFormat="1" ht="12.75">
      <c r="A74" s="106" t="s">
        <v>81</v>
      </c>
      <c r="B74" s="81">
        <v>359301</v>
      </c>
      <c r="C74" s="81">
        <v>213194</v>
      </c>
      <c r="D74" s="59">
        <v>94.2</v>
      </c>
      <c r="E74" s="81">
        <v>16921</v>
      </c>
      <c r="F74" s="81">
        <v>5819</v>
      </c>
      <c r="G74" s="59">
        <v>4.4</v>
      </c>
      <c r="H74" s="81">
        <v>5157</v>
      </c>
      <c r="I74" s="60" t="s">
        <v>87</v>
      </c>
      <c r="J74" s="59">
        <v>1.4</v>
      </c>
      <c r="K74" s="81">
        <v>4185</v>
      </c>
      <c r="L74" s="81">
        <v>1037</v>
      </c>
      <c r="M74" s="59">
        <v>67.4</v>
      </c>
      <c r="N74" s="81">
        <v>2025</v>
      </c>
      <c r="O74" s="60" t="s">
        <v>87</v>
      </c>
      <c r="P74" s="59">
        <v>32.6</v>
      </c>
      <c r="Q74" s="60" t="s">
        <v>87</v>
      </c>
      <c r="R74" s="60" t="s">
        <v>87</v>
      </c>
      <c r="S74" s="60" t="s">
        <v>87</v>
      </c>
    </row>
    <row r="75" spans="1:19" s="105" customFormat="1" ht="12.75">
      <c r="A75" s="106" t="s">
        <v>82</v>
      </c>
      <c r="B75" s="60" t="s">
        <v>87</v>
      </c>
      <c r="C75" s="60" t="s">
        <v>87</v>
      </c>
      <c r="D75" s="60" t="s">
        <v>87</v>
      </c>
      <c r="E75" s="81">
        <v>22419</v>
      </c>
      <c r="F75" s="81">
        <v>15593</v>
      </c>
      <c r="G75" s="59">
        <v>100</v>
      </c>
      <c r="H75" s="60" t="s">
        <v>87</v>
      </c>
      <c r="I75" s="60" t="s">
        <v>87</v>
      </c>
      <c r="J75" s="60" t="s">
        <v>87</v>
      </c>
      <c r="K75" s="60" t="s">
        <v>87</v>
      </c>
      <c r="L75" s="60" t="s">
        <v>87</v>
      </c>
      <c r="M75" s="60" t="s">
        <v>87</v>
      </c>
      <c r="N75" s="81">
        <v>114</v>
      </c>
      <c r="O75" s="60" t="s">
        <v>87</v>
      </c>
      <c r="P75" s="59">
        <v>100</v>
      </c>
      <c r="Q75" s="60" t="s">
        <v>87</v>
      </c>
      <c r="R75" s="60" t="s">
        <v>87</v>
      </c>
      <c r="S75" s="60" t="s">
        <v>87</v>
      </c>
    </row>
    <row r="76" spans="1:19" s="105" customFormat="1" ht="12.75">
      <c r="A76" s="106" t="s">
        <v>83</v>
      </c>
      <c r="B76" s="81">
        <v>386597</v>
      </c>
      <c r="C76" s="81">
        <v>184250</v>
      </c>
      <c r="D76" s="59">
        <v>73.3</v>
      </c>
      <c r="E76" s="81">
        <v>47099</v>
      </c>
      <c r="F76" s="81">
        <v>21538</v>
      </c>
      <c r="G76" s="59">
        <v>8.9</v>
      </c>
      <c r="H76" s="81">
        <v>93534</v>
      </c>
      <c r="I76" s="81">
        <v>52303</v>
      </c>
      <c r="J76" s="59">
        <v>17.7</v>
      </c>
      <c r="K76" s="81">
        <v>35106</v>
      </c>
      <c r="L76" s="81">
        <v>14413</v>
      </c>
      <c r="M76" s="59">
        <v>52.2</v>
      </c>
      <c r="N76" s="81">
        <v>25090</v>
      </c>
      <c r="O76" s="81">
        <v>9600</v>
      </c>
      <c r="P76" s="59">
        <v>37.3</v>
      </c>
      <c r="Q76" s="81">
        <v>7051</v>
      </c>
      <c r="R76" s="81">
        <v>3313</v>
      </c>
      <c r="S76" s="59">
        <v>10.5</v>
      </c>
    </row>
    <row r="77" spans="1:19" s="105" customFormat="1" ht="12.75">
      <c r="A77" s="106" t="s">
        <v>84</v>
      </c>
      <c r="B77" s="81">
        <v>343903</v>
      </c>
      <c r="C77" s="81">
        <v>184551</v>
      </c>
      <c r="D77" s="59">
        <v>80.2</v>
      </c>
      <c r="E77" s="81">
        <v>54623</v>
      </c>
      <c r="F77" s="81">
        <v>22299</v>
      </c>
      <c r="G77" s="59">
        <v>12.7</v>
      </c>
      <c r="H77" s="81">
        <v>30119</v>
      </c>
      <c r="I77" s="81">
        <v>11343</v>
      </c>
      <c r="J77" s="59">
        <v>7</v>
      </c>
      <c r="K77" s="81">
        <v>47408</v>
      </c>
      <c r="L77" s="81">
        <v>20800</v>
      </c>
      <c r="M77" s="59">
        <v>42.1</v>
      </c>
      <c r="N77" s="81">
        <v>43884</v>
      </c>
      <c r="O77" s="81">
        <v>16528</v>
      </c>
      <c r="P77" s="59">
        <v>39</v>
      </c>
      <c r="Q77" s="81">
        <v>21232</v>
      </c>
      <c r="R77" s="81">
        <v>7148</v>
      </c>
      <c r="S77" s="59">
        <v>18.9</v>
      </c>
    </row>
    <row r="78" spans="1:19" s="105" customFormat="1" ht="12.75">
      <c r="A78" s="106" t="s">
        <v>85</v>
      </c>
      <c r="B78" s="81">
        <v>1148354</v>
      </c>
      <c r="C78" s="81">
        <v>585113</v>
      </c>
      <c r="D78" s="59">
        <v>97.5</v>
      </c>
      <c r="E78" s="81">
        <v>26010</v>
      </c>
      <c r="F78" s="81">
        <v>6423</v>
      </c>
      <c r="G78" s="59">
        <v>2.2</v>
      </c>
      <c r="H78" s="81">
        <v>3355</v>
      </c>
      <c r="I78" s="81">
        <v>1775</v>
      </c>
      <c r="J78" s="59">
        <v>0.3</v>
      </c>
      <c r="K78" s="81">
        <v>26448</v>
      </c>
      <c r="L78" s="81">
        <v>8505</v>
      </c>
      <c r="M78" s="59">
        <v>57.1</v>
      </c>
      <c r="N78" s="81">
        <v>19270</v>
      </c>
      <c r="O78" s="81">
        <v>2376</v>
      </c>
      <c r="P78" s="59">
        <v>41.6</v>
      </c>
      <c r="Q78" s="81">
        <v>632</v>
      </c>
      <c r="R78" s="60" t="s">
        <v>233</v>
      </c>
      <c r="S78" s="59">
        <v>1.4</v>
      </c>
    </row>
    <row r="79" spans="1:19" s="105" customFormat="1" ht="12.75">
      <c r="A79" s="168" t="s">
        <v>227</v>
      </c>
      <c r="B79" s="81">
        <v>119127</v>
      </c>
      <c r="C79" s="81">
        <v>75452</v>
      </c>
      <c r="D79" s="59">
        <v>76.5</v>
      </c>
      <c r="E79" s="81">
        <v>31148</v>
      </c>
      <c r="F79" s="81">
        <v>22673</v>
      </c>
      <c r="G79" s="59">
        <v>20</v>
      </c>
      <c r="H79" s="81">
        <v>5535</v>
      </c>
      <c r="I79" s="81">
        <v>3614</v>
      </c>
      <c r="J79" s="59">
        <v>3.6</v>
      </c>
      <c r="K79" s="81">
        <v>1335</v>
      </c>
      <c r="L79" s="81">
        <v>360</v>
      </c>
      <c r="M79" s="59">
        <v>72.2</v>
      </c>
      <c r="N79" s="81">
        <v>515</v>
      </c>
      <c r="O79" s="81">
        <v>243</v>
      </c>
      <c r="P79" s="59">
        <v>27.8</v>
      </c>
      <c r="Q79" s="60" t="s">
        <v>87</v>
      </c>
      <c r="R79" s="60" t="s">
        <v>87</v>
      </c>
      <c r="S79" s="60" t="s">
        <v>87</v>
      </c>
    </row>
    <row r="80" spans="1:19" s="105" customFormat="1" ht="12.75">
      <c r="A80" s="106" t="s">
        <v>86</v>
      </c>
      <c r="B80" s="81">
        <v>183156</v>
      </c>
      <c r="C80" s="81">
        <v>89259</v>
      </c>
      <c r="D80" s="59">
        <v>40.8</v>
      </c>
      <c r="E80" s="81">
        <v>9329</v>
      </c>
      <c r="F80" s="81">
        <v>3326</v>
      </c>
      <c r="G80" s="59">
        <v>2.1</v>
      </c>
      <c r="H80" s="81">
        <v>256012</v>
      </c>
      <c r="I80" s="81">
        <v>147840</v>
      </c>
      <c r="J80" s="59">
        <v>57.1</v>
      </c>
      <c r="K80" s="81">
        <v>14470</v>
      </c>
      <c r="L80" s="81">
        <v>5351</v>
      </c>
      <c r="M80" s="59">
        <v>57.9</v>
      </c>
      <c r="N80" s="81">
        <v>4851</v>
      </c>
      <c r="O80" s="81">
        <v>1350</v>
      </c>
      <c r="P80" s="59">
        <v>19.4</v>
      </c>
      <c r="Q80" s="81">
        <v>5664</v>
      </c>
      <c r="R80" s="81">
        <v>1257</v>
      </c>
      <c r="S80" s="59">
        <v>22.7</v>
      </c>
    </row>
    <row r="81" spans="1:19" s="105" customFormat="1" ht="12.75">
      <c r="A81" s="39" t="s">
        <v>228</v>
      </c>
      <c r="B81" s="81">
        <v>246</v>
      </c>
      <c r="C81" s="81">
        <v>181</v>
      </c>
      <c r="D81" s="59">
        <v>100</v>
      </c>
      <c r="E81" s="60" t="s">
        <v>87</v>
      </c>
      <c r="F81" s="60" t="s">
        <v>87</v>
      </c>
      <c r="G81" s="60" t="s">
        <v>87</v>
      </c>
      <c r="H81" s="60" t="s">
        <v>87</v>
      </c>
      <c r="I81" s="60" t="s">
        <v>87</v>
      </c>
      <c r="J81" s="60" t="s">
        <v>87</v>
      </c>
      <c r="K81" s="60" t="s">
        <v>87</v>
      </c>
      <c r="L81" s="60" t="s">
        <v>87</v>
      </c>
      <c r="M81" s="60" t="s">
        <v>87</v>
      </c>
      <c r="N81" s="60" t="s">
        <v>87</v>
      </c>
      <c r="O81" s="60" t="s">
        <v>87</v>
      </c>
      <c r="P81" s="60" t="s">
        <v>87</v>
      </c>
      <c r="Q81" s="60" t="s">
        <v>87</v>
      </c>
      <c r="R81" s="60" t="s">
        <v>87</v>
      </c>
      <c r="S81" s="60" t="s">
        <v>87</v>
      </c>
    </row>
    <row r="82" spans="1:19" s="105" customFormat="1" ht="12.75">
      <c r="A82" s="106" t="s">
        <v>229</v>
      </c>
      <c r="B82" s="81">
        <v>2505</v>
      </c>
      <c r="C82" s="81">
        <v>1039</v>
      </c>
      <c r="D82" s="59">
        <v>99.9</v>
      </c>
      <c r="E82" s="156">
        <v>2</v>
      </c>
      <c r="F82" s="164" t="s">
        <v>87</v>
      </c>
      <c r="G82" s="176">
        <v>0.1</v>
      </c>
      <c r="H82" s="164" t="s">
        <v>87</v>
      </c>
      <c r="I82" s="164" t="s">
        <v>87</v>
      </c>
      <c r="J82" s="164" t="s">
        <v>87</v>
      </c>
      <c r="K82" s="164" t="s">
        <v>87</v>
      </c>
      <c r="L82" s="164" t="s">
        <v>87</v>
      </c>
      <c r="M82" s="164" t="s">
        <v>87</v>
      </c>
      <c r="N82" s="156">
        <v>2</v>
      </c>
      <c r="O82" s="60" t="s">
        <v>87</v>
      </c>
      <c r="P82" s="59">
        <v>100</v>
      </c>
      <c r="Q82" s="60" t="s">
        <v>87</v>
      </c>
      <c r="R82" s="60" t="s">
        <v>87</v>
      </c>
      <c r="S82" s="60" t="s">
        <v>87</v>
      </c>
    </row>
    <row r="83" spans="1:19" s="105" customFormat="1" ht="12.75">
      <c r="A83" s="289" t="s">
        <v>230</v>
      </c>
      <c r="B83" s="155">
        <v>69723</v>
      </c>
      <c r="C83" s="155">
        <v>30628</v>
      </c>
      <c r="D83" s="160">
        <v>96.1</v>
      </c>
      <c r="E83" s="155">
        <v>2839</v>
      </c>
      <c r="F83" s="85" t="s">
        <v>87</v>
      </c>
      <c r="G83" s="160">
        <v>3.9</v>
      </c>
      <c r="H83" s="85" t="s">
        <v>87</v>
      </c>
      <c r="I83" s="85" t="s">
        <v>87</v>
      </c>
      <c r="J83" s="85" t="s">
        <v>87</v>
      </c>
      <c r="K83" s="155">
        <v>4171</v>
      </c>
      <c r="L83" s="155">
        <v>2955</v>
      </c>
      <c r="M83" s="160">
        <v>95.2</v>
      </c>
      <c r="N83" s="155">
        <v>211</v>
      </c>
      <c r="O83" s="85" t="s">
        <v>87</v>
      </c>
      <c r="P83" s="160">
        <v>4.8</v>
      </c>
      <c r="Q83" s="85" t="s">
        <v>87</v>
      </c>
      <c r="R83" s="85" t="s">
        <v>87</v>
      </c>
      <c r="S83" s="85" t="s">
        <v>87</v>
      </c>
    </row>
    <row r="84" spans="1:19" s="105" customFormat="1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</row>
    <row r="85" spans="1:19" s="105" customFormat="1" ht="12.75">
      <c r="A85" s="219"/>
      <c r="B85" s="221"/>
      <c r="C85" s="112"/>
      <c r="D85" s="221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</row>
    <row r="86" spans="1:19" s="105" customFormat="1" ht="12.7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375" t="s">
        <v>103</v>
      </c>
      <c r="O86" s="375"/>
      <c r="P86" s="375"/>
      <c r="Q86" s="375"/>
      <c r="R86" s="375"/>
      <c r="S86" s="375"/>
    </row>
    <row r="87" spans="1:19" s="105" customFormat="1" ht="14.25" customHeight="1">
      <c r="A87" s="391"/>
      <c r="B87" s="376" t="s">
        <v>121</v>
      </c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</row>
    <row r="88" spans="1:19" s="105" customFormat="1" ht="12.75" customHeight="1">
      <c r="A88" s="392"/>
      <c r="B88" s="378" t="s">
        <v>120</v>
      </c>
      <c r="C88" s="379"/>
      <c r="D88" s="379"/>
      <c r="E88" s="379"/>
      <c r="F88" s="379"/>
      <c r="G88" s="379"/>
      <c r="H88" s="379"/>
      <c r="I88" s="379"/>
      <c r="J88" s="384"/>
      <c r="K88" s="378" t="s">
        <v>122</v>
      </c>
      <c r="L88" s="379"/>
      <c r="M88" s="379"/>
      <c r="N88" s="379"/>
      <c r="O88" s="379"/>
      <c r="P88" s="379"/>
      <c r="Q88" s="379"/>
      <c r="R88" s="379"/>
      <c r="S88" s="379"/>
    </row>
    <row r="89" spans="1:19" s="105" customFormat="1" ht="22.5" customHeight="1">
      <c r="A89" s="392"/>
      <c r="B89" s="378" t="s">
        <v>162</v>
      </c>
      <c r="C89" s="384"/>
      <c r="D89" s="381" t="s">
        <v>163</v>
      </c>
      <c r="E89" s="378" t="s">
        <v>166</v>
      </c>
      <c r="F89" s="380"/>
      <c r="G89" s="381" t="s">
        <v>167</v>
      </c>
      <c r="H89" s="383" t="s">
        <v>168</v>
      </c>
      <c r="I89" s="383"/>
      <c r="J89" s="383" t="s">
        <v>169</v>
      </c>
      <c r="K89" s="378" t="s">
        <v>162</v>
      </c>
      <c r="L89" s="384"/>
      <c r="M89" s="381" t="s">
        <v>163</v>
      </c>
      <c r="N89" s="378" t="s">
        <v>166</v>
      </c>
      <c r="O89" s="380"/>
      <c r="P89" s="381" t="s">
        <v>167</v>
      </c>
      <c r="Q89" s="383" t="s">
        <v>168</v>
      </c>
      <c r="R89" s="383"/>
      <c r="S89" s="383" t="s">
        <v>169</v>
      </c>
    </row>
    <row r="90" spans="1:19" s="105" customFormat="1" ht="37.5" customHeight="1">
      <c r="A90" s="393"/>
      <c r="B90" s="288" t="s">
        <v>164</v>
      </c>
      <c r="C90" s="288" t="s">
        <v>165</v>
      </c>
      <c r="D90" s="382"/>
      <c r="E90" s="288" t="s">
        <v>164</v>
      </c>
      <c r="F90" s="288" t="s">
        <v>165</v>
      </c>
      <c r="G90" s="382"/>
      <c r="H90" s="288" t="s">
        <v>164</v>
      </c>
      <c r="I90" s="288" t="s">
        <v>165</v>
      </c>
      <c r="J90" s="383"/>
      <c r="K90" s="288" t="s">
        <v>164</v>
      </c>
      <c r="L90" s="288" t="s">
        <v>165</v>
      </c>
      <c r="M90" s="382"/>
      <c r="N90" s="288" t="s">
        <v>164</v>
      </c>
      <c r="O90" s="288" t="s">
        <v>165</v>
      </c>
      <c r="P90" s="382"/>
      <c r="Q90" s="288" t="s">
        <v>164</v>
      </c>
      <c r="R90" s="288" t="s">
        <v>165</v>
      </c>
      <c r="S90" s="383"/>
    </row>
    <row r="91" spans="1:20" s="105" customFormat="1" ht="12.75">
      <c r="A91" s="219" t="s">
        <v>72</v>
      </c>
      <c r="B91" s="81">
        <v>1425382</v>
      </c>
      <c r="C91" s="81">
        <v>789236</v>
      </c>
      <c r="D91" s="59">
        <v>41.7</v>
      </c>
      <c r="E91" s="81">
        <v>599258</v>
      </c>
      <c r="F91" s="81">
        <v>318478</v>
      </c>
      <c r="G91" s="59">
        <v>17.5</v>
      </c>
      <c r="H91" s="81">
        <v>1391461</v>
      </c>
      <c r="I91" s="81">
        <v>771260</v>
      </c>
      <c r="J91" s="59">
        <v>40.7</v>
      </c>
      <c r="K91" s="81">
        <v>3264519</v>
      </c>
      <c r="L91" s="81">
        <v>1733173</v>
      </c>
      <c r="M91" s="59">
        <v>74</v>
      </c>
      <c r="N91" s="81">
        <v>109273</v>
      </c>
      <c r="O91" s="81">
        <v>44125</v>
      </c>
      <c r="P91" s="59">
        <v>2.5</v>
      </c>
      <c r="Q91" s="81">
        <v>1039189</v>
      </c>
      <c r="R91" s="81">
        <v>533370</v>
      </c>
      <c r="S91" s="59">
        <v>23.5</v>
      </c>
      <c r="T91" s="220"/>
    </row>
    <row r="92" spans="1:20" s="105" customFormat="1" ht="12.75">
      <c r="A92" s="168" t="s">
        <v>111</v>
      </c>
      <c r="B92" s="81">
        <v>10583</v>
      </c>
      <c r="C92" s="81">
        <v>5791</v>
      </c>
      <c r="D92" s="59">
        <v>2.6</v>
      </c>
      <c r="E92" s="81">
        <v>29963</v>
      </c>
      <c r="F92" s="81">
        <v>16415</v>
      </c>
      <c r="G92" s="59">
        <v>7.5</v>
      </c>
      <c r="H92" s="81">
        <v>360775</v>
      </c>
      <c r="I92" s="81">
        <v>206521</v>
      </c>
      <c r="J92" s="59">
        <v>89.9</v>
      </c>
      <c r="K92" s="81">
        <v>39369</v>
      </c>
      <c r="L92" s="81">
        <v>18836</v>
      </c>
      <c r="M92" s="59">
        <v>13.1</v>
      </c>
      <c r="N92" s="81">
        <v>45</v>
      </c>
      <c r="O92" s="81">
        <v>19</v>
      </c>
      <c r="P92" s="59">
        <v>0</v>
      </c>
      <c r="Q92" s="81">
        <v>261273</v>
      </c>
      <c r="R92" s="81">
        <v>134836</v>
      </c>
      <c r="S92" s="59">
        <v>86.9</v>
      </c>
      <c r="T92" s="220"/>
    </row>
    <row r="93" spans="1:19" s="105" customFormat="1" ht="12.75">
      <c r="A93" s="106" t="s">
        <v>73</v>
      </c>
      <c r="B93" s="81">
        <v>49793</v>
      </c>
      <c r="C93" s="81">
        <v>28300</v>
      </c>
      <c r="D93" s="59">
        <v>51.8</v>
      </c>
      <c r="E93" s="81">
        <v>45266</v>
      </c>
      <c r="F93" s="81">
        <v>25938</v>
      </c>
      <c r="G93" s="59">
        <v>47.1</v>
      </c>
      <c r="H93" s="81">
        <v>1122</v>
      </c>
      <c r="I93" s="81">
        <v>507</v>
      </c>
      <c r="J93" s="59">
        <v>1.2</v>
      </c>
      <c r="K93" s="81">
        <v>224029</v>
      </c>
      <c r="L93" s="81">
        <v>110417</v>
      </c>
      <c r="M93" s="59">
        <v>90.6</v>
      </c>
      <c r="N93" s="81">
        <v>9519</v>
      </c>
      <c r="O93" s="81">
        <v>4285</v>
      </c>
      <c r="P93" s="59">
        <v>3.8</v>
      </c>
      <c r="Q93" s="81">
        <v>13766</v>
      </c>
      <c r="R93" s="81">
        <v>7006</v>
      </c>
      <c r="S93" s="59">
        <v>5.6</v>
      </c>
    </row>
    <row r="94" spans="1:19" s="105" customFormat="1" ht="12.75">
      <c r="A94" s="106" t="s">
        <v>74</v>
      </c>
      <c r="B94" s="81">
        <v>135412</v>
      </c>
      <c r="C94" s="81">
        <v>72901</v>
      </c>
      <c r="D94" s="59">
        <v>42.4</v>
      </c>
      <c r="E94" s="60" t="s">
        <v>87</v>
      </c>
      <c r="F94" s="60" t="s">
        <v>87</v>
      </c>
      <c r="G94" s="60" t="s">
        <v>87</v>
      </c>
      <c r="H94" s="81">
        <v>184314</v>
      </c>
      <c r="I94" s="81">
        <v>100412</v>
      </c>
      <c r="J94" s="59">
        <v>57.6</v>
      </c>
      <c r="K94" s="81">
        <v>203103</v>
      </c>
      <c r="L94" s="81">
        <v>113807</v>
      </c>
      <c r="M94" s="59">
        <v>82.3</v>
      </c>
      <c r="N94" s="60" t="s">
        <v>87</v>
      </c>
      <c r="O94" s="60" t="s">
        <v>87</v>
      </c>
      <c r="P94" s="60" t="s">
        <v>87</v>
      </c>
      <c r="Q94" s="81">
        <v>43605</v>
      </c>
      <c r="R94" s="81">
        <v>25290</v>
      </c>
      <c r="S94" s="59">
        <v>17.7</v>
      </c>
    </row>
    <row r="95" spans="1:19" s="105" customFormat="1" ht="12.75">
      <c r="A95" s="106" t="s">
        <v>75</v>
      </c>
      <c r="B95" s="81">
        <v>127277</v>
      </c>
      <c r="C95" s="81">
        <v>70548</v>
      </c>
      <c r="D95" s="59">
        <v>46.5</v>
      </c>
      <c r="E95" s="81">
        <v>41406</v>
      </c>
      <c r="F95" s="81">
        <v>20615</v>
      </c>
      <c r="G95" s="59">
        <v>15.1</v>
      </c>
      <c r="H95" s="81">
        <v>105092</v>
      </c>
      <c r="I95" s="81">
        <v>60801</v>
      </c>
      <c r="J95" s="59">
        <v>38.4</v>
      </c>
      <c r="K95" s="81">
        <v>140462</v>
      </c>
      <c r="L95" s="81">
        <v>132683</v>
      </c>
      <c r="M95" s="59">
        <v>48.2</v>
      </c>
      <c r="N95" s="81">
        <v>34219</v>
      </c>
      <c r="O95" s="81">
        <v>13037</v>
      </c>
      <c r="P95" s="59">
        <v>11.7</v>
      </c>
      <c r="Q95" s="81">
        <v>116610</v>
      </c>
      <c r="R95" s="81">
        <v>69872</v>
      </c>
      <c r="S95" s="59">
        <v>40</v>
      </c>
    </row>
    <row r="96" spans="1:19" s="105" customFormat="1" ht="12.75">
      <c r="A96" s="106" t="s">
        <v>76</v>
      </c>
      <c r="B96" s="60" t="s">
        <v>87</v>
      </c>
      <c r="C96" s="60" t="s">
        <v>87</v>
      </c>
      <c r="D96" s="60" t="s">
        <v>87</v>
      </c>
      <c r="E96" s="60" t="s">
        <v>87</v>
      </c>
      <c r="F96" s="60" t="s">
        <v>87</v>
      </c>
      <c r="G96" s="60" t="s">
        <v>87</v>
      </c>
      <c r="H96" s="81">
        <v>92550</v>
      </c>
      <c r="I96" s="81">
        <v>49407</v>
      </c>
      <c r="J96" s="59">
        <v>100</v>
      </c>
      <c r="K96" s="60" t="s">
        <v>87</v>
      </c>
      <c r="L96" s="60" t="s">
        <v>87</v>
      </c>
      <c r="M96" s="60" t="s">
        <v>87</v>
      </c>
      <c r="N96" s="60" t="s">
        <v>87</v>
      </c>
      <c r="O96" s="60" t="s">
        <v>87</v>
      </c>
      <c r="P96" s="60" t="s">
        <v>87</v>
      </c>
      <c r="Q96" s="81">
        <v>101381</v>
      </c>
      <c r="R96" s="81">
        <v>59617</v>
      </c>
      <c r="S96" s="59">
        <v>100</v>
      </c>
    </row>
    <row r="97" spans="1:19" s="105" customFormat="1" ht="12.75">
      <c r="A97" s="106" t="s">
        <v>77</v>
      </c>
      <c r="B97" s="81">
        <v>3118</v>
      </c>
      <c r="C97" s="81">
        <v>1925</v>
      </c>
      <c r="D97" s="59">
        <v>0.6</v>
      </c>
      <c r="E97" s="81">
        <v>228303</v>
      </c>
      <c r="F97" s="81">
        <v>120794</v>
      </c>
      <c r="G97" s="59">
        <v>47.5</v>
      </c>
      <c r="H97" s="81">
        <v>248744</v>
      </c>
      <c r="I97" s="81">
        <v>131986</v>
      </c>
      <c r="J97" s="59">
        <v>51.8</v>
      </c>
      <c r="K97" s="81">
        <v>2111</v>
      </c>
      <c r="L97" s="81">
        <v>1646</v>
      </c>
      <c r="M97" s="59">
        <v>0.9</v>
      </c>
      <c r="N97" s="81">
        <v>620</v>
      </c>
      <c r="O97" s="81">
        <v>449</v>
      </c>
      <c r="P97" s="59">
        <v>0.3</v>
      </c>
      <c r="Q97" s="81">
        <v>222487</v>
      </c>
      <c r="R97" s="81">
        <v>97229</v>
      </c>
      <c r="S97" s="59">
        <v>98.8</v>
      </c>
    </row>
    <row r="98" spans="1:19" s="105" customFormat="1" ht="12.75">
      <c r="A98" s="106" t="s">
        <v>78</v>
      </c>
      <c r="B98" s="81">
        <v>146529</v>
      </c>
      <c r="C98" s="81">
        <v>64935</v>
      </c>
      <c r="D98" s="59">
        <v>67.9</v>
      </c>
      <c r="E98" s="81">
        <v>42507</v>
      </c>
      <c r="F98" s="81">
        <v>18011</v>
      </c>
      <c r="G98" s="59">
        <v>19.7</v>
      </c>
      <c r="H98" s="81">
        <v>26609</v>
      </c>
      <c r="I98" s="81">
        <v>9460</v>
      </c>
      <c r="J98" s="59">
        <v>12.3</v>
      </c>
      <c r="K98" s="81">
        <v>213328</v>
      </c>
      <c r="L98" s="81">
        <v>107728</v>
      </c>
      <c r="M98" s="59">
        <v>83.7</v>
      </c>
      <c r="N98" s="81">
        <v>14183</v>
      </c>
      <c r="O98" s="81">
        <v>5580</v>
      </c>
      <c r="P98" s="59">
        <v>5.6</v>
      </c>
      <c r="Q98" s="81">
        <v>27362</v>
      </c>
      <c r="R98" s="81">
        <v>11771</v>
      </c>
      <c r="S98" s="59">
        <v>10.7</v>
      </c>
    </row>
    <row r="99" spans="1:19" s="105" customFormat="1" ht="12.75">
      <c r="A99" s="39" t="s">
        <v>112</v>
      </c>
      <c r="B99" s="81">
        <v>71474</v>
      </c>
      <c r="C99" s="81">
        <v>35818</v>
      </c>
      <c r="D99" s="59">
        <v>30.6</v>
      </c>
      <c r="E99" s="81">
        <v>72258</v>
      </c>
      <c r="F99" s="81">
        <v>34109</v>
      </c>
      <c r="G99" s="59">
        <v>30.9</v>
      </c>
      <c r="H99" s="81">
        <v>89911</v>
      </c>
      <c r="I99" s="81">
        <v>49985</v>
      </c>
      <c r="J99" s="59">
        <v>38.5</v>
      </c>
      <c r="K99" s="81">
        <v>159412</v>
      </c>
      <c r="L99" s="81">
        <v>76829</v>
      </c>
      <c r="M99" s="59">
        <v>58.2</v>
      </c>
      <c r="N99" s="81">
        <v>30179</v>
      </c>
      <c r="O99" s="81">
        <v>8509</v>
      </c>
      <c r="P99" s="59">
        <v>11</v>
      </c>
      <c r="Q99" s="81">
        <v>84167</v>
      </c>
      <c r="R99" s="81">
        <v>37828</v>
      </c>
      <c r="S99" s="59">
        <v>30.7</v>
      </c>
    </row>
    <row r="100" spans="1:19" s="105" customFormat="1" ht="12.75">
      <c r="A100" s="106" t="s">
        <v>79</v>
      </c>
      <c r="B100" s="81">
        <v>170940</v>
      </c>
      <c r="C100" s="81">
        <v>93020</v>
      </c>
      <c r="D100" s="59">
        <v>64.8</v>
      </c>
      <c r="E100" s="81">
        <v>13990</v>
      </c>
      <c r="F100" s="81">
        <v>8499</v>
      </c>
      <c r="G100" s="59">
        <v>5.3</v>
      </c>
      <c r="H100" s="81">
        <v>79035</v>
      </c>
      <c r="I100" s="81">
        <v>41184</v>
      </c>
      <c r="J100" s="59">
        <v>29.9</v>
      </c>
      <c r="K100" s="81">
        <v>198871</v>
      </c>
      <c r="L100" s="81">
        <v>100316</v>
      </c>
      <c r="M100" s="59">
        <v>94.4</v>
      </c>
      <c r="N100" s="81">
        <v>985</v>
      </c>
      <c r="O100" s="81">
        <v>137</v>
      </c>
      <c r="P100" s="59">
        <v>0.5</v>
      </c>
      <c r="Q100" s="81">
        <v>10786</v>
      </c>
      <c r="R100" s="81">
        <v>4659</v>
      </c>
      <c r="S100" s="59">
        <v>5.1</v>
      </c>
    </row>
    <row r="101" spans="1:19" s="105" customFormat="1" ht="12.75">
      <c r="A101" s="106" t="s">
        <v>80</v>
      </c>
      <c r="B101" s="81">
        <v>80209</v>
      </c>
      <c r="C101" s="81">
        <v>50748</v>
      </c>
      <c r="D101" s="59">
        <v>71.1</v>
      </c>
      <c r="E101" s="81">
        <v>30659</v>
      </c>
      <c r="F101" s="81">
        <v>18632</v>
      </c>
      <c r="G101" s="59">
        <v>27.2</v>
      </c>
      <c r="H101" s="81">
        <v>1928</v>
      </c>
      <c r="I101" s="81">
        <v>1132</v>
      </c>
      <c r="J101" s="59">
        <v>1.7</v>
      </c>
      <c r="K101" s="81">
        <v>234092</v>
      </c>
      <c r="L101" s="81">
        <v>125915</v>
      </c>
      <c r="M101" s="59">
        <v>100</v>
      </c>
      <c r="N101" s="81">
        <v>1</v>
      </c>
      <c r="O101" s="60" t="s">
        <v>87</v>
      </c>
      <c r="P101" s="59">
        <v>0</v>
      </c>
      <c r="Q101" s="60" t="s">
        <v>87</v>
      </c>
      <c r="R101" s="60" t="s">
        <v>87</v>
      </c>
      <c r="S101" s="60" t="s">
        <v>87</v>
      </c>
    </row>
    <row r="102" spans="1:19" s="105" customFormat="1" ht="12.75">
      <c r="A102" s="106" t="s">
        <v>81</v>
      </c>
      <c r="B102" s="81">
        <v>139353</v>
      </c>
      <c r="C102" s="81">
        <v>88336</v>
      </c>
      <c r="D102" s="59">
        <v>90</v>
      </c>
      <c r="E102" s="81">
        <v>13495</v>
      </c>
      <c r="F102" s="81">
        <v>5654</v>
      </c>
      <c r="G102" s="59">
        <v>8.7</v>
      </c>
      <c r="H102" s="81">
        <v>2065</v>
      </c>
      <c r="I102" s="60" t="s">
        <v>87</v>
      </c>
      <c r="J102" s="59">
        <v>1.3</v>
      </c>
      <c r="K102" s="81">
        <v>215763</v>
      </c>
      <c r="L102" s="81">
        <v>123821</v>
      </c>
      <c r="M102" s="59">
        <v>98</v>
      </c>
      <c r="N102" s="81">
        <v>1401</v>
      </c>
      <c r="O102" s="81">
        <v>165</v>
      </c>
      <c r="P102" s="59">
        <v>0.6</v>
      </c>
      <c r="Q102" s="81">
        <v>3092</v>
      </c>
      <c r="R102" s="60" t="s">
        <v>87</v>
      </c>
      <c r="S102" s="59">
        <v>1.4</v>
      </c>
    </row>
    <row r="103" spans="1:19" s="105" customFormat="1" ht="12.75">
      <c r="A103" s="106" t="s">
        <v>82</v>
      </c>
      <c r="B103" s="60" t="s">
        <v>87</v>
      </c>
      <c r="C103" s="60" t="s">
        <v>87</v>
      </c>
      <c r="D103" s="60" t="s">
        <v>87</v>
      </c>
      <c r="E103" s="81">
        <v>7681</v>
      </c>
      <c r="F103" s="81">
        <v>5365</v>
      </c>
      <c r="G103" s="59">
        <v>100</v>
      </c>
      <c r="H103" s="60" t="s">
        <v>87</v>
      </c>
      <c r="I103" s="60" t="s">
        <v>87</v>
      </c>
      <c r="J103" s="60" t="s">
        <v>87</v>
      </c>
      <c r="K103" s="60" t="s">
        <v>87</v>
      </c>
      <c r="L103" s="60" t="s">
        <v>87</v>
      </c>
      <c r="M103" s="60" t="s">
        <v>87</v>
      </c>
      <c r="N103" s="81">
        <v>14624</v>
      </c>
      <c r="O103" s="81">
        <v>10228</v>
      </c>
      <c r="P103" s="59">
        <v>100</v>
      </c>
      <c r="Q103" s="60" t="s">
        <v>87</v>
      </c>
      <c r="R103" s="60" t="s">
        <v>87</v>
      </c>
      <c r="S103" s="60" t="s">
        <v>87</v>
      </c>
    </row>
    <row r="104" spans="1:19" s="105" customFormat="1" ht="12.75">
      <c r="A104" s="106" t="s">
        <v>83</v>
      </c>
      <c r="B104" s="81">
        <v>130432</v>
      </c>
      <c r="C104" s="81">
        <v>70650</v>
      </c>
      <c r="D104" s="59">
        <v>59.7</v>
      </c>
      <c r="E104" s="81">
        <v>21679</v>
      </c>
      <c r="F104" s="81">
        <v>11852</v>
      </c>
      <c r="G104" s="59">
        <v>9.9</v>
      </c>
      <c r="H104" s="81">
        <v>66353</v>
      </c>
      <c r="I104" s="81">
        <v>38148</v>
      </c>
      <c r="J104" s="59">
        <v>30.4</v>
      </c>
      <c r="K104" s="81">
        <v>221059</v>
      </c>
      <c r="L104" s="81">
        <v>99187</v>
      </c>
      <c r="M104" s="59">
        <v>91.5</v>
      </c>
      <c r="N104" s="81">
        <v>330</v>
      </c>
      <c r="O104" s="81">
        <v>86</v>
      </c>
      <c r="P104" s="59">
        <v>0.1</v>
      </c>
      <c r="Q104" s="81">
        <v>20130</v>
      </c>
      <c r="R104" s="81">
        <v>10842</v>
      </c>
      <c r="S104" s="59">
        <v>8.3</v>
      </c>
    </row>
    <row r="105" spans="1:19" s="105" customFormat="1" ht="12.75">
      <c r="A105" s="106" t="s">
        <v>84</v>
      </c>
      <c r="B105" s="81">
        <v>64661</v>
      </c>
      <c r="C105" s="81">
        <v>36077</v>
      </c>
      <c r="D105" s="59">
        <v>82</v>
      </c>
      <c r="E105" s="81">
        <v>10349</v>
      </c>
      <c r="F105" s="81">
        <v>5722</v>
      </c>
      <c r="G105" s="59">
        <v>13.1</v>
      </c>
      <c r="H105" s="81">
        <v>3816</v>
      </c>
      <c r="I105" s="81">
        <v>1641</v>
      </c>
      <c r="J105" s="59">
        <v>4.8</v>
      </c>
      <c r="K105" s="81">
        <v>231834</v>
      </c>
      <c r="L105" s="81">
        <v>127674</v>
      </c>
      <c r="M105" s="59">
        <v>97.7</v>
      </c>
      <c r="N105" s="81">
        <v>390</v>
      </c>
      <c r="O105" s="81">
        <v>49</v>
      </c>
      <c r="P105" s="59">
        <v>0.2</v>
      </c>
      <c r="Q105" s="81">
        <v>5071</v>
      </c>
      <c r="R105" s="81">
        <v>2554</v>
      </c>
      <c r="S105" s="59">
        <v>2.1</v>
      </c>
    </row>
    <row r="106" spans="1:19" s="105" customFormat="1" ht="12.75">
      <c r="A106" s="106" t="s">
        <v>85</v>
      </c>
      <c r="B106" s="81">
        <v>153232</v>
      </c>
      <c r="C106" s="81">
        <v>89819</v>
      </c>
      <c r="D106" s="59">
        <v>94.3</v>
      </c>
      <c r="E106" s="81">
        <v>6631</v>
      </c>
      <c r="F106" s="81">
        <v>3947</v>
      </c>
      <c r="G106" s="59">
        <v>4.1</v>
      </c>
      <c r="H106" s="81">
        <v>2708</v>
      </c>
      <c r="I106" s="81">
        <v>1740</v>
      </c>
      <c r="J106" s="59">
        <v>1.7</v>
      </c>
      <c r="K106" s="81">
        <v>968674</v>
      </c>
      <c r="L106" s="81">
        <v>486789</v>
      </c>
      <c r="M106" s="59">
        <v>100</v>
      </c>
      <c r="N106" s="81">
        <v>109</v>
      </c>
      <c r="O106" s="81">
        <v>100</v>
      </c>
      <c r="P106" s="59">
        <v>0</v>
      </c>
      <c r="Q106" s="81">
        <v>15</v>
      </c>
      <c r="R106" s="81">
        <v>5</v>
      </c>
      <c r="S106" s="59">
        <v>0</v>
      </c>
    </row>
    <row r="107" spans="1:19" s="105" customFormat="1" ht="12.75">
      <c r="A107" s="168" t="s">
        <v>227</v>
      </c>
      <c r="B107" s="81">
        <v>72733</v>
      </c>
      <c r="C107" s="81">
        <v>45533</v>
      </c>
      <c r="D107" s="59">
        <v>68.8</v>
      </c>
      <c r="E107" s="81">
        <v>28158</v>
      </c>
      <c r="F107" s="81">
        <v>20973</v>
      </c>
      <c r="G107" s="59">
        <v>26.6</v>
      </c>
      <c r="H107" s="81">
        <v>4836</v>
      </c>
      <c r="I107" s="81">
        <v>2994</v>
      </c>
      <c r="J107" s="59">
        <v>4.6</v>
      </c>
      <c r="K107" s="81">
        <v>45059</v>
      </c>
      <c r="L107" s="81">
        <v>29559</v>
      </c>
      <c r="M107" s="59">
        <v>93.4</v>
      </c>
      <c r="N107" s="81">
        <v>2475</v>
      </c>
      <c r="O107" s="81">
        <v>1457</v>
      </c>
      <c r="P107" s="59">
        <v>5.1</v>
      </c>
      <c r="Q107" s="81">
        <v>699</v>
      </c>
      <c r="R107" s="81">
        <v>620</v>
      </c>
      <c r="S107" s="59">
        <v>1.4</v>
      </c>
    </row>
    <row r="108" spans="1:19" s="105" customFormat="1" ht="12.75">
      <c r="A108" s="106" t="s">
        <v>86</v>
      </c>
      <c r="B108" s="81">
        <v>63741</v>
      </c>
      <c r="C108" s="81">
        <v>31173</v>
      </c>
      <c r="D108" s="59">
        <v>33.6</v>
      </c>
      <c r="E108" s="81">
        <v>4375</v>
      </c>
      <c r="F108" s="81">
        <v>1952</v>
      </c>
      <c r="G108" s="59">
        <v>2.3</v>
      </c>
      <c r="H108" s="81">
        <v>121603</v>
      </c>
      <c r="I108" s="81">
        <v>75342</v>
      </c>
      <c r="J108" s="59">
        <v>64.1</v>
      </c>
      <c r="K108" s="81">
        <v>104945</v>
      </c>
      <c r="L108" s="81">
        <v>52735</v>
      </c>
      <c r="M108" s="59">
        <v>44.9</v>
      </c>
      <c r="N108" s="81">
        <v>103</v>
      </c>
      <c r="O108" s="81">
        <v>24</v>
      </c>
      <c r="P108" s="59">
        <v>0</v>
      </c>
      <c r="Q108" s="81">
        <v>128745</v>
      </c>
      <c r="R108" s="81">
        <v>71241</v>
      </c>
      <c r="S108" s="59">
        <v>55.1</v>
      </c>
    </row>
    <row r="109" spans="1:19" s="105" customFormat="1" ht="12.75">
      <c r="A109" s="39" t="s">
        <v>228</v>
      </c>
      <c r="B109" s="60" t="s">
        <v>87</v>
      </c>
      <c r="C109" s="60" t="s">
        <v>87</v>
      </c>
      <c r="D109" s="60" t="s">
        <v>87</v>
      </c>
      <c r="E109" s="60" t="s">
        <v>87</v>
      </c>
      <c r="F109" s="60" t="s">
        <v>87</v>
      </c>
      <c r="G109" s="60" t="s">
        <v>87</v>
      </c>
      <c r="H109" s="60" t="s">
        <v>87</v>
      </c>
      <c r="I109" s="60" t="s">
        <v>87</v>
      </c>
      <c r="J109" s="60" t="s">
        <v>87</v>
      </c>
      <c r="K109" s="81">
        <v>246</v>
      </c>
      <c r="L109" s="81">
        <v>181</v>
      </c>
      <c r="M109" s="59">
        <v>100</v>
      </c>
      <c r="N109" s="60" t="s">
        <v>87</v>
      </c>
      <c r="O109" s="60" t="s">
        <v>87</v>
      </c>
      <c r="P109" s="60" t="s">
        <v>87</v>
      </c>
      <c r="Q109" s="60" t="s">
        <v>87</v>
      </c>
      <c r="R109" s="60" t="s">
        <v>87</v>
      </c>
      <c r="S109" s="60" t="s">
        <v>87</v>
      </c>
    </row>
    <row r="110" spans="1:19" s="105" customFormat="1" ht="12.75">
      <c r="A110" s="106" t="s">
        <v>229</v>
      </c>
      <c r="B110" s="60" t="s">
        <v>87</v>
      </c>
      <c r="C110" s="60" t="s">
        <v>87</v>
      </c>
      <c r="D110" s="60" t="s">
        <v>87</v>
      </c>
      <c r="E110" s="60" t="s">
        <v>87</v>
      </c>
      <c r="F110" s="60" t="s">
        <v>87</v>
      </c>
      <c r="G110" s="60" t="s">
        <v>87</v>
      </c>
      <c r="H110" s="60" t="s">
        <v>87</v>
      </c>
      <c r="I110" s="60" t="s">
        <v>87</v>
      </c>
      <c r="J110" s="60" t="s">
        <v>87</v>
      </c>
      <c r="K110" s="81">
        <v>2505</v>
      </c>
      <c r="L110" s="81">
        <v>1039</v>
      </c>
      <c r="M110" s="59">
        <v>100</v>
      </c>
      <c r="N110" s="60" t="s">
        <v>87</v>
      </c>
      <c r="O110" s="60" t="s">
        <v>87</v>
      </c>
      <c r="P110" s="60" t="s">
        <v>87</v>
      </c>
      <c r="Q110" s="60" t="s">
        <v>87</v>
      </c>
      <c r="R110" s="60" t="s">
        <v>87</v>
      </c>
      <c r="S110" s="60" t="s">
        <v>87</v>
      </c>
    </row>
    <row r="111" spans="1:19" s="105" customFormat="1" ht="12.75">
      <c r="A111" s="289" t="s">
        <v>230</v>
      </c>
      <c r="B111" s="155">
        <v>5895</v>
      </c>
      <c r="C111" s="155">
        <v>3662</v>
      </c>
      <c r="D111" s="160">
        <v>69.9</v>
      </c>
      <c r="E111" s="155">
        <v>2538</v>
      </c>
      <c r="F111" s="85" t="s">
        <v>87</v>
      </c>
      <c r="G111" s="160">
        <v>30.1</v>
      </c>
      <c r="H111" s="85" t="s">
        <v>87</v>
      </c>
      <c r="I111" s="85" t="s">
        <v>87</v>
      </c>
      <c r="J111" s="85" t="s">
        <v>87</v>
      </c>
      <c r="K111" s="155">
        <v>59657</v>
      </c>
      <c r="L111" s="155">
        <v>24011</v>
      </c>
      <c r="M111" s="160">
        <v>99.8</v>
      </c>
      <c r="N111" s="155">
        <v>90</v>
      </c>
      <c r="O111" s="85" t="s">
        <v>87</v>
      </c>
      <c r="P111" s="160">
        <v>0.2</v>
      </c>
      <c r="Q111" s="85" t="s">
        <v>87</v>
      </c>
      <c r="R111" s="85" t="s">
        <v>87</v>
      </c>
      <c r="S111" s="85" t="s">
        <v>87</v>
      </c>
    </row>
    <row r="114" spans="1:13" ht="31.5" customHeight="1">
      <c r="A114" s="398" t="s">
        <v>193</v>
      </c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</row>
    <row r="115" spans="1:13" ht="12.7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3" t="s">
        <v>101</v>
      </c>
    </row>
    <row r="116" spans="1:13" ht="14.25" customHeight="1">
      <c r="A116" s="389"/>
      <c r="B116" s="339" t="s">
        <v>117</v>
      </c>
      <c r="C116" s="339"/>
      <c r="D116" s="339"/>
      <c r="E116" s="339" t="s">
        <v>121</v>
      </c>
      <c r="F116" s="339"/>
      <c r="G116" s="340"/>
      <c r="H116" s="340"/>
      <c r="I116" s="340"/>
      <c r="J116" s="340"/>
      <c r="K116" s="340"/>
      <c r="L116" s="340"/>
      <c r="M116" s="341"/>
    </row>
    <row r="117" spans="1:13" ht="36" customHeight="1">
      <c r="A117" s="390"/>
      <c r="B117" s="339"/>
      <c r="C117" s="339"/>
      <c r="D117" s="339"/>
      <c r="E117" s="339" t="s">
        <v>119</v>
      </c>
      <c r="F117" s="339"/>
      <c r="G117" s="339"/>
      <c r="H117" s="339" t="s">
        <v>120</v>
      </c>
      <c r="I117" s="339"/>
      <c r="J117" s="339"/>
      <c r="K117" s="339" t="s">
        <v>122</v>
      </c>
      <c r="L117" s="339"/>
      <c r="M117" s="342"/>
    </row>
    <row r="118" spans="1:18" ht="40.5" customHeight="1">
      <c r="A118" s="399"/>
      <c r="B118" s="294" t="s">
        <v>245</v>
      </c>
      <c r="C118" s="294" t="s">
        <v>118</v>
      </c>
      <c r="D118" s="294" t="s">
        <v>246</v>
      </c>
      <c r="E118" s="294" t="s">
        <v>245</v>
      </c>
      <c r="F118" s="294" t="s">
        <v>118</v>
      </c>
      <c r="G118" s="294" t="s">
        <v>246</v>
      </c>
      <c r="H118" s="294" t="s">
        <v>245</v>
      </c>
      <c r="I118" s="294" t="s">
        <v>118</v>
      </c>
      <c r="J118" s="294" t="s">
        <v>246</v>
      </c>
      <c r="K118" s="294" t="s">
        <v>245</v>
      </c>
      <c r="L118" s="294" t="s">
        <v>118</v>
      </c>
      <c r="M118" s="295" t="s">
        <v>246</v>
      </c>
      <c r="O118" s="205"/>
      <c r="P118" s="205"/>
      <c r="Q118" s="205"/>
      <c r="R118" s="205"/>
    </row>
    <row r="119" spans="1:24" s="105" customFormat="1" ht="12.75">
      <c r="A119" s="37" t="s">
        <v>141</v>
      </c>
      <c r="B119" s="81">
        <v>19438210</v>
      </c>
      <c r="C119" s="81">
        <v>18543040</v>
      </c>
      <c r="D119" s="291">
        <f>B119/C119%</f>
        <v>104.82752558372306</v>
      </c>
      <c r="E119" s="81">
        <v>1119092</v>
      </c>
      <c r="F119" s="81">
        <v>1058675</v>
      </c>
      <c r="G119" s="291">
        <f>E119/F119%</f>
        <v>105.70685054431246</v>
      </c>
      <c r="H119" s="81">
        <v>8851245</v>
      </c>
      <c r="I119" s="81">
        <v>8121502</v>
      </c>
      <c r="J119" s="291">
        <f>H119/I119%</f>
        <v>108.98532069560531</v>
      </c>
      <c r="K119" s="81">
        <v>9467873</v>
      </c>
      <c r="L119" s="81">
        <v>9362863</v>
      </c>
      <c r="M119" s="291">
        <f>K119/L119%</f>
        <v>101.12155865145094</v>
      </c>
      <c r="O119" s="260"/>
      <c r="P119" s="257"/>
      <c r="Q119" s="260"/>
      <c r="R119" s="260"/>
      <c r="S119" s="257"/>
      <c r="T119" s="260"/>
      <c r="U119" s="260"/>
      <c r="V119" s="257"/>
      <c r="W119" s="260"/>
      <c r="X119" s="260"/>
    </row>
    <row r="120" spans="1:24" s="105" customFormat="1" ht="12.75">
      <c r="A120" s="162" t="s">
        <v>111</v>
      </c>
      <c r="B120" s="81">
        <v>999408</v>
      </c>
      <c r="C120" s="81">
        <v>963694</v>
      </c>
      <c r="D120" s="41">
        <f aca="true" t="shared" si="9" ref="D120:D139">B120/C120%</f>
        <v>103.70594815366702</v>
      </c>
      <c r="E120" s="81">
        <v>45606</v>
      </c>
      <c r="F120" s="81">
        <v>44906</v>
      </c>
      <c r="G120" s="41">
        <f aca="true" t="shared" si="10" ref="G120:G139">E120/F120%</f>
        <v>101.55881174007928</v>
      </c>
      <c r="H120" s="81">
        <v>580901</v>
      </c>
      <c r="I120" s="81">
        <v>547210</v>
      </c>
      <c r="J120" s="41">
        <f aca="true" t="shared" si="11" ref="J120:J139">H120/I120%</f>
        <v>106.15686847828073</v>
      </c>
      <c r="K120" s="81">
        <v>372901</v>
      </c>
      <c r="L120" s="81">
        <v>371578</v>
      </c>
      <c r="M120" s="41">
        <f aca="true" t="shared" si="12" ref="M120:M139">K120/L120%</f>
        <v>100.35604906641404</v>
      </c>
      <c r="O120" s="260"/>
      <c r="P120" s="257"/>
      <c r="Q120" s="260"/>
      <c r="R120" s="260"/>
      <c r="S120" s="257"/>
      <c r="T120" s="260"/>
      <c r="U120" s="260"/>
      <c r="V120" s="257"/>
      <c r="W120" s="260"/>
      <c r="X120" s="260"/>
    </row>
    <row r="121" spans="1:24" s="105" customFormat="1" ht="12.75">
      <c r="A121" s="39" t="s">
        <v>142</v>
      </c>
      <c r="B121" s="81">
        <v>579928</v>
      </c>
      <c r="C121" s="81">
        <v>554685</v>
      </c>
      <c r="D121" s="41">
        <f t="shared" si="9"/>
        <v>104.5508712151942</v>
      </c>
      <c r="E121" s="81">
        <v>81265</v>
      </c>
      <c r="F121" s="81">
        <v>73209</v>
      </c>
      <c r="G121" s="41">
        <f t="shared" si="10"/>
        <v>111.00411151634361</v>
      </c>
      <c r="H121" s="81">
        <v>98823</v>
      </c>
      <c r="I121" s="81">
        <v>91746</v>
      </c>
      <c r="J121" s="41">
        <f t="shared" si="11"/>
        <v>107.71368779020338</v>
      </c>
      <c r="K121" s="81">
        <v>399840</v>
      </c>
      <c r="L121" s="81">
        <v>389730</v>
      </c>
      <c r="M121" s="41">
        <f t="shared" si="12"/>
        <v>102.59410361019167</v>
      </c>
      <c r="O121" s="260"/>
      <c r="P121" s="257"/>
      <c r="Q121" s="260"/>
      <c r="R121" s="260"/>
      <c r="S121" s="257"/>
      <c r="T121" s="260"/>
      <c r="U121" s="260"/>
      <c r="V121" s="257"/>
      <c r="W121" s="260"/>
      <c r="X121" s="260"/>
    </row>
    <row r="122" spans="1:24" s="105" customFormat="1" ht="12.75">
      <c r="A122" s="39" t="s">
        <v>143</v>
      </c>
      <c r="B122" s="81">
        <v>1118900</v>
      </c>
      <c r="C122" s="81">
        <v>1024789</v>
      </c>
      <c r="D122" s="41">
        <f t="shared" si="9"/>
        <v>109.18345142268312</v>
      </c>
      <c r="E122" s="81">
        <v>65274</v>
      </c>
      <c r="F122" s="81">
        <v>58475</v>
      </c>
      <c r="G122" s="41">
        <f t="shared" si="10"/>
        <v>111.62719110731082</v>
      </c>
      <c r="H122" s="81">
        <v>626896</v>
      </c>
      <c r="I122" s="81">
        <v>537556</v>
      </c>
      <c r="J122" s="41">
        <f t="shared" si="11"/>
        <v>116.6196638117703</v>
      </c>
      <c r="K122" s="81">
        <v>426730</v>
      </c>
      <c r="L122" s="81">
        <v>428758</v>
      </c>
      <c r="M122" s="41">
        <f t="shared" si="12"/>
        <v>99.5270059100938</v>
      </c>
      <c r="O122" s="260"/>
      <c r="P122" s="257"/>
      <c r="Q122" s="260"/>
      <c r="R122" s="260"/>
      <c r="S122" s="257"/>
      <c r="T122" s="260"/>
      <c r="U122" s="260"/>
      <c r="V122" s="257"/>
      <c r="W122" s="260"/>
      <c r="X122" s="260"/>
    </row>
    <row r="123" spans="1:24" s="105" customFormat="1" ht="12.75">
      <c r="A123" s="39" t="s">
        <v>144</v>
      </c>
      <c r="B123" s="81">
        <v>2177982</v>
      </c>
      <c r="C123" s="81">
        <v>2097901</v>
      </c>
      <c r="D123" s="41">
        <f t="shared" si="9"/>
        <v>103.81719633099942</v>
      </c>
      <c r="E123" s="81">
        <v>83978</v>
      </c>
      <c r="F123" s="81">
        <v>79335</v>
      </c>
      <c r="G123" s="41">
        <f t="shared" si="10"/>
        <v>105.85239805886431</v>
      </c>
      <c r="H123" s="81">
        <v>1401544</v>
      </c>
      <c r="I123" s="81">
        <v>1283749</v>
      </c>
      <c r="J123" s="41">
        <f t="shared" si="11"/>
        <v>109.17585914380459</v>
      </c>
      <c r="K123" s="81">
        <v>692460</v>
      </c>
      <c r="L123" s="81">
        <v>734817</v>
      </c>
      <c r="M123" s="41">
        <f t="shared" si="12"/>
        <v>94.2357076659903</v>
      </c>
      <c r="O123" s="260"/>
      <c r="P123" s="257"/>
      <c r="Q123" s="260"/>
      <c r="R123" s="260"/>
      <c r="S123" s="257"/>
      <c r="T123" s="260"/>
      <c r="U123" s="260"/>
      <c r="V123" s="257"/>
      <c r="W123" s="260"/>
      <c r="X123" s="260"/>
    </row>
    <row r="124" spans="1:24" s="105" customFormat="1" ht="12.75">
      <c r="A124" s="39" t="s">
        <v>145</v>
      </c>
      <c r="B124" s="81">
        <v>465253</v>
      </c>
      <c r="C124" s="81">
        <v>464591</v>
      </c>
      <c r="D124" s="41">
        <f t="shared" si="9"/>
        <v>100.1424909221229</v>
      </c>
      <c r="E124" s="81">
        <v>29608</v>
      </c>
      <c r="F124" s="81">
        <v>33736</v>
      </c>
      <c r="G124" s="41">
        <f t="shared" si="10"/>
        <v>87.7638131373014</v>
      </c>
      <c r="H124" s="81">
        <v>226468</v>
      </c>
      <c r="I124" s="81">
        <v>224857</v>
      </c>
      <c r="J124" s="41">
        <f t="shared" si="11"/>
        <v>100.7164553471762</v>
      </c>
      <c r="K124" s="81">
        <v>209177</v>
      </c>
      <c r="L124" s="81">
        <v>205998</v>
      </c>
      <c r="M124" s="41">
        <f t="shared" si="12"/>
        <v>101.54321886620258</v>
      </c>
      <c r="O124" s="260"/>
      <c r="P124" s="257"/>
      <c r="Q124" s="260"/>
      <c r="R124" s="260"/>
      <c r="S124" s="257"/>
      <c r="T124" s="260"/>
      <c r="U124" s="260"/>
      <c r="V124" s="257"/>
      <c r="W124" s="260"/>
      <c r="X124" s="260"/>
    </row>
    <row r="125" spans="1:24" s="105" customFormat="1" ht="12.75">
      <c r="A125" s="39" t="s">
        <v>146</v>
      </c>
      <c r="B125" s="81">
        <v>1119759</v>
      </c>
      <c r="C125" s="81">
        <v>1026095</v>
      </c>
      <c r="D125" s="41">
        <f t="shared" si="9"/>
        <v>109.12819963063848</v>
      </c>
      <c r="E125" s="81">
        <v>86145</v>
      </c>
      <c r="F125" s="81">
        <v>77930</v>
      </c>
      <c r="G125" s="41">
        <f t="shared" si="10"/>
        <v>110.54151161298601</v>
      </c>
      <c r="H125" s="81">
        <v>570481</v>
      </c>
      <c r="I125" s="81">
        <v>523940</v>
      </c>
      <c r="J125" s="41">
        <f t="shared" si="11"/>
        <v>108.88288735351377</v>
      </c>
      <c r="K125" s="81">
        <v>463133</v>
      </c>
      <c r="L125" s="81">
        <v>424225</v>
      </c>
      <c r="M125" s="41">
        <f t="shared" si="12"/>
        <v>109.17154811715481</v>
      </c>
      <c r="O125" s="260"/>
      <c r="P125" s="257"/>
      <c r="Q125" s="260"/>
      <c r="R125" s="260"/>
      <c r="S125" s="257"/>
      <c r="T125" s="260"/>
      <c r="U125" s="260"/>
      <c r="V125" s="257"/>
      <c r="W125" s="260"/>
      <c r="X125" s="260"/>
    </row>
    <row r="126" spans="1:24" s="105" customFormat="1" ht="12.75">
      <c r="A126" s="39" t="s">
        <v>147</v>
      </c>
      <c r="B126" s="81">
        <v>3200379</v>
      </c>
      <c r="C126" s="81">
        <v>2998324</v>
      </c>
      <c r="D126" s="41">
        <f t="shared" si="9"/>
        <v>106.7389314830552</v>
      </c>
      <c r="E126" s="81">
        <v>85201</v>
      </c>
      <c r="F126" s="81">
        <v>81148</v>
      </c>
      <c r="G126" s="41">
        <f t="shared" si="10"/>
        <v>104.99457780844875</v>
      </c>
      <c r="H126" s="81">
        <v>1842788</v>
      </c>
      <c r="I126" s="81">
        <v>1597360</v>
      </c>
      <c r="J126" s="41">
        <f t="shared" si="11"/>
        <v>115.36460159262784</v>
      </c>
      <c r="K126" s="81">
        <v>1272390</v>
      </c>
      <c r="L126" s="81">
        <v>1319816</v>
      </c>
      <c r="M126" s="41">
        <f t="shared" si="12"/>
        <v>96.40662031677142</v>
      </c>
      <c r="O126" s="260"/>
      <c r="P126" s="257"/>
      <c r="Q126" s="260"/>
      <c r="R126" s="260"/>
      <c r="S126" s="257"/>
      <c r="T126" s="260"/>
      <c r="U126" s="260"/>
      <c r="V126" s="257"/>
      <c r="W126" s="260"/>
      <c r="X126" s="260"/>
    </row>
    <row r="127" spans="1:24" s="105" customFormat="1" ht="12.75">
      <c r="A127" s="39" t="s">
        <v>112</v>
      </c>
      <c r="B127" s="81">
        <v>1444130</v>
      </c>
      <c r="C127" s="81">
        <v>1397082</v>
      </c>
      <c r="D127" s="41">
        <f t="shared" si="9"/>
        <v>103.36759044923635</v>
      </c>
      <c r="E127" s="81">
        <v>103817</v>
      </c>
      <c r="F127" s="81">
        <v>102121</v>
      </c>
      <c r="G127" s="41">
        <f t="shared" si="10"/>
        <v>101.66077496303404</v>
      </c>
      <c r="H127" s="81">
        <v>674600</v>
      </c>
      <c r="I127" s="81">
        <v>637525</v>
      </c>
      <c r="J127" s="41">
        <f t="shared" si="11"/>
        <v>105.81545821732482</v>
      </c>
      <c r="K127" s="81">
        <v>665713</v>
      </c>
      <c r="L127" s="81">
        <v>657436</v>
      </c>
      <c r="M127" s="41">
        <f t="shared" si="12"/>
        <v>101.25898186287336</v>
      </c>
      <c r="O127" s="260"/>
      <c r="P127" s="257"/>
      <c r="Q127" s="260"/>
      <c r="R127" s="260"/>
      <c r="S127" s="257"/>
      <c r="T127" s="260"/>
      <c r="U127" s="260"/>
      <c r="V127" s="257"/>
      <c r="W127" s="260"/>
      <c r="X127" s="260"/>
    </row>
    <row r="128" spans="1:24" s="105" customFormat="1" ht="12.75">
      <c r="A128" s="39" t="s">
        <v>148</v>
      </c>
      <c r="B128" s="81">
        <v>599053</v>
      </c>
      <c r="C128" s="81">
        <v>562959</v>
      </c>
      <c r="D128" s="41">
        <f t="shared" si="9"/>
        <v>106.41147934396643</v>
      </c>
      <c r="E128" s="81">
        <v>42130</v>
      </c>
      <c r="F128" s="81">
        <v>34285</v>
      </c>
      <c r="G128" s="41">
        <f t="shared" si="10"/>
        <v>122.88172670263963</v>
      </c>
      <c r="H128" s="81">
        <v>334261</v>
      </c>
      <c r="I128" s="81">
        <v>311120</v>
      </c>
      <c r="J128" s="41">
        <f t="shared" si="11"/>
        <v>107.43796605811264</v>
      </c>
      <c r="K128" s="81">
        <v>222662</v>
      </c>
      <c r="L128" s="81">
        <v>217554</v>
      </c>
      <c r="M128" s="41">
        <f t="shared" si="12"/>
        <v>102.34792281456558</v>
      </c>
      <c r="O128" s="260"/>
      <c r="P128" s="257"/>
      <c r="Q128" s="260"/>
      <c r="R128" s="260"/>
      <c r="S128" s="257"/>
      <c r="T128" s="260"/>
      <c r="U128" s="260"/>
      <c r="V128" s="257"/>
      <c r="W128" s="260"/>
      <c r="X128" s="260"/>
    </row>
    <row r="129" spans="1:24" s="105" customFormat="1" ht="12.75">
      <c r="A129" s="39" t="s">
        <v>149</v>
      </c>
      <c r="B129" s="81">
        <v>405088</v>
      </c>
      <c r="C129" s="81">
        <v>381301</v>
      </c>
      <c r="D129" s="41">
        <f t="shared" si="9"/>
        <v>106.2383786037802</v>
      </c>
      <c r="E129" s="81">
        <v>27055</v>
      </c>
      <c r="F129" s="81">
        <v>23007</v>
      </c>
      <c r="G129" s="41">
        <f t="shared" si="10"/>
        <v>117.59464510801061</v>
      </c>
      <c r="H129" s="81">
        <v>116242</v>
      </c>
      <c r="I129" s="81">
        <v>104429</v>
      </c>
      <c r="J129" s="41">
        <f t="shared" si="11"/>
        <v>111.3119918796503</v>
      </c>
      <c r="K129" s="81">
        <v>261791</v>
      </c>
      <c r="L129" s="81">
        <v>253865</v>
      </c>
      <c r="M129" s="41">
        <f t="shared" si="12"/>
        <v>103.1221318417269</v>
      </c>
      <c r="O129" s="260"/>
      <c r="P129" s="257"/>
      <c r="Q129" s="260"/>
      <c r="R129" s="260"/>
      <c r="S129" s="257"/>
      <c r="T129" s="260"/>
      <c r="U129" s="260"/>
      <c r="V129" s="257"/>
      <c r="W129" s="260"/>
      <c r="X129" s="260"/>
    </row>
    <row r="130" spans="1:24" s="105" customFormat="1" ht="12.75">
      <c r="A130" s="39" t="s">
        <v>150</v>
      </c>
      <c r="B130" s="81">
        <v>570465</v>
      </c>
      <c r="C130" s="81">
        <v>558653</v>
      </c>
      <c r="D130" s="41">
        <f t="shared" si="9"/>
        <v>102.11437153295516</v>
      </c>
      <c r="E130" s="81">
        <v>24017</v>
      </c>
      <c r="F130" s="81">
        <v>21547</v>
      </c>
      <c r="G130" s="41">
        <f t="shared" si="10"/>
        <v>111.46331275815659</v>
      </c>
      <c r="H130" s="81">
        <v>330714</v>
      </c>
      <c r="I130" s="81">
        <v>318805</v>
      </c>
      <c r="J130" s="41">
        <f t="shared" si="11"/>
        <v>103.73551230375935</v>
      </c>
      <c r="K130" s="81">
        <v>215734</v>
      </c>
      <c r="L130" s="81">
        <v>218301</v>
      </c>
      <c r="M130" s="41">
        <f t="shared" si="12"/>
        <v>98.82410066834323</v>
      </c>
      <c r="O130" s="260"/>
      <c r="P130" s="257"/>
      <c r="Q130" s="260"/>
      <c r="R130" s="260"/>
      <c r="S130" s="257"/>
      <c r="T130" s="260"/>
      <c r="U130" s="260"/>
      <c r="V130" s="257"/>
      <c r="W130" s="260"/>
      <c r="X130" s="260"/>
    </row>
    <row r="131" spans="1:24" s="105" customFormat="1" ht="12.75">
      <c r="A131" s="39" t="s">
        <v>151</v>
      </c>
      <c r="B131" s="81">
        <v>251236</v>
      </c>
      <c r="C131" s="81">
        <v>279548</v>
      </c>
      <c r="D131" s="41">
        <f t="shared" si="9"/>
        <v>89.87222230171562</v>
      </c>
      <c r="E131" s="81">
        <v>6164</v>
      </c>
      <c r="F131" s="81">
        <v>7541</v>
      </c>
      <c r="G131" s="41">
        <f t="shared" si="10"/>
        <v>81.73982230473412</v>
      </c>
      <c r="H131" s="81">
        <v>107466</v>
      </c>
      <c r="I131" s="81">
        <v>117723</v>
      </c>
      <c r="J131" s="41">
        <f t="shared" si="11"/>
        <v>91.28717412909967</v>
      </c>
      <c r="K131" s="81">
        <v>137606</v>
      </c>
      <c r="L131" s="81">
        <v>154284</v>
      </c>
      <c r="M131" s="41">
        <f t="shared" si="12"/>
        <v>89.19006507479713</v>
      </c>
      <c r="O131" s="260"/>
      <c r="P131" s="257"/>
      <c r="Q131" s="260"/>
      <c r="R131" s="260"/>
      <c r="S131" s="257"/>
      <c r="T131" s="260"/>
      <c r="U131" s="260"/>
      <c r="V131" s="257"/>
      <c r="W131" s="260"/>
      <c r="X131" s="260"/>
    </row>
    <row r="132" spans="1:24" s="105" customFormat="1" ht="12.75">
      <c r="A132" s="39" t="s">
        <v>152</v>
      </c>
      <c r="B132" s="81">
        <v>604455</v>
      </c>
      <c r="C132" s="81">
        <v>568640</v>
      </c>
      <c r="D132" s="41">
        <f t="shared" si="9"/>
        <v>106.29836100168825</v>
      </c>
      <c r="E132" s="81">
        <v>19603</v>
      </c>
      <c r="F132" s="81">
        <v>19748</v>
      </c>
      <c r="G132" s="41">
        <f t="shared" si="10"/>
        <v>99.26574843022078</v>
      </c>
      <c r="H132" s="81">
        <v>208806</v>
      </c>
      <c r="I132" s="81">
        <v>184028</v>
      </c>
      <c r="J132" s="41">
        <f t="shared" si="11"/>
        <v>113.46425543938966</v>
      </c>
      <c r="K132" s="81">
        <v>376046</v>
      </c>
      <c r="L132" s="81">
        <v>364864</v>
      </c>
      <c r="M132" s="41">
        <f t="shared" si="12"/>
        <v>103.06470356077881</v>
      </c>
      <c r="O132" s="260"/>
      <c r="P132" s="257"/>
      <c r="Q132" s="260"/>
      <c r="R132" s="260"/>
      <c r="S132" s="257"/>
      <c r="T132" s="260"/>
      <c r="U132" s="260"/>
      <c r="V132" s="257"/>
      <c r="W132" s="260"/>
      <c r="X132" s="260"/>
    </row>
    <row r="133" spans="1:24" s="105" customFormat="1" ht="12.75">
      <c r="A133" s="39" t="s">
        <v>153</v>
      </c>
      <c r="B133" s="81">
        <v>438940</v>
      </c>
      <c r="C133" s="81">
        <v>424146</v>
      </c>
      <c r="D133" s="41">
        <f t="shared" si="9"/>
        <v>103.48794990404248</v>
      </c>
      <c r="E133" s="81">
        <v>27769</v>
      </c>
      <c r="F133" s="81">
        <v>21121</v>
      </c>
      <c r="G133" s="41">
        <f t="shared" si="10"/>
        <v>131.47578239666683</v>
      </c>
      <c r="H133" s="81">
        <v>45942</v>
      </c>
      <c r="I133" s="81">
        <v>44724</v>
      </c>
      <c r="J133" s="41">
        <f t="shared" si="11"/>
        <v>102.72337000268313</v>
      </c>
      <c r="K133" s="81">
        <v>365229</v>
      </c>
      <c r="L133" s="81">
        <v>358301</v>
      </c>
      <c r="M133" s="41">
        <f t="shared" si="12"/>
        <v>101.93356981978839</v>
      </c>
      <c r="O133" s="260"/>
      <c r="P133" s="257"/>
      <c r="Q133" s="260"/>
      <c r="R133" s="260"/>
      <c r="S133" s="257"/>
      <c r="T133" s="260"/>
      <c r="U133" s="260"/>
      <c r="V133" s="257"/>
      <c r="W133" s="260"/>
      <c r="X133" s="260"/>
    </row>
    <row r="134" spans="1:24" s="105" customFormat="1" ht="12.75">
      <c r="A134" s="39" t="s">
        <v>154</v>
      </c>
      <c r="B134" s="81">
        <v>4656832</v>
      </c>
      <c r="C134" s="81">
        <v>4460652</v>
      </c>
      <c r="D134" s="41">
        <f t="shared" si="9"/>
        <v>104.39801177047661</v>
      </c>
      <c r="E134" s="81">
        <v>370666</v>
      </c>
      <c r="F134" s="81">
        <v>357589</v>
      </c>
      <c r="G134" s="41">
        <f t="shared" si="10"/>
        <v>103.65699168598587</v>
      </c>
      <c r="H134" s="81">
        <v>1290836</v>
      </c>
      <c r="I134" s="81">
        <v>1210416</v>
      </c>
      <c r="J134" s="41">
        <f t="shared" si="11"/>
        <v>106.6439967746626</v>
      </c>
      <c r="K134" s="81">
        <v>2995330</v>
      </c>
      <c r="L134" s="81">
        <v>2892647</v>
      </c>
      <c r="M134" s="41">
        <f t="shared" si="12"/>
        <v>103.549793666493</v>
      </c>
      <c r="O134" s="260"/>
      <c r="P134" s="257"/>
      <c r="Q134" s="260"/>
      <c r="R134" s="260"/>
      <c r="S134" s="257"/>
      <c r="T134" s="260"/>
      <c r="U134" s="260"/>
      <c r="V134" s="257"/>
      <c r="W134" s="260"/>
      <c r="X134" s="260"/>
    </row>
    <row r="135" spans="1:24" s="105" customFormat="1" ht="12.75">
      <c r="A135" s="162" t="s">
        <v>113</v>
      </c>
      <c r="B135" s="81">
        <v>231267</v>
      </c>
      <c r="C135" s="81">
        <v>241534</v>
      </c>
      <c r="D135" s="41">
        <f t="shared" si="9"/>
        <v>95.7492526932026</v>
      </c>
      <c r="E135" s="81">
        <v>8317</v>
      </c>
      <c r="F135" s="81">
        <v>8792</v>
      </c>
      <c r="G135" s="41">
        <f t="shared" si="10"/>
        <v>94.59736123748863</v>
      </c>
      <c r="H135" s="81">
        <v>169335</v>
      </c>
      <c r="I135" s="81">
        <v>180668</v>
      </c>
      <c r="J135" s="41">
        <f t="shared" si="11"/>
        <v>93.72716806518032</v>
      </c>
      <c r="K135" s="81">
        <v>53615</v>
      </c>
      <c r="L135" s="81">
        <v>52074</v>
      </c>
      <c r="M135" s="41">
        <f t="shared" si="12"/>
        <v>102.95925029765334</v>
      </c>
      <c r="O135" s="260"/>
      <c r="P135" s="257"/>
      <c r="Q135" s="260"/>
      <c r="R135" s="260"/>
      <c r="S135" s="257"/>
      <c r="T135" s="260"/>
      <c r="U135" s="260"/>
      <c r="V135" s="257"/>
      <c r="W135" s="260"/>
      <c r="X135" s="260"/>
    </row>
    <row r="136" spans="1:24" s="105" customFormat="1" ht="12.75">
      <c r="A136" s="39" t="s">
        <v>155</v>
      </c>
      <c r="B136" s="81">
        <v>498607</v>
      </c>
      <c r="C136" s="81">
        <v>468444</v>
      </c>
      <c r="D136" s="41">
        <f t="shared" si="9"/>
        <v>106.43897669732135</v>
      </c>
      <c r="E136" s="81">
        <v>7065</v>
      </c>
      <c r="F136" s="81">
        <v>5941</v>
      </c>
      <c r="G136" s="41">
        <f t="shared" si="10"/>
        <v>118.91937384278742</v>
      </c>
      <c r="H136" s="81">
        <v>213619</v>
      </c>
      <c r="I136" s="81">
        <v>195091</v>
      </c>
      <c r="J136" s="41">
        <f t="shared" si="11"/>
        <v>109.49710647851515</v>
      </c>
      <c r="K136" s="81">
        <v>277923</v>
      </c>
      <c r="L136" s="81">
        <v>267412</v>
      </c>
      <c r="M136" s="41">
        <f t="shared" si="12"/>
        <v>103.93063886437407</v>
      </c>
      <c r="O136" s="260"/>
      <c r="P136" s="257"/>
      <c r="Q136" s="260"/>
      <c r="R136" s="260"/>
      <c r="S136" s="257"/>
      <c r="T136" s="260"/>
      <c r="U136" s="260"/>
      <c r="V136" s="257"/>
      <c r="W136" s="260"/>
      <c r="X136" s="260"/>
    </row>
    <row r="137" spans="1:24" s="105" customFormat="1" ht="12.75">
      <c r="A137" s="39" t="s">
        <v>156</v>
      </c>
      <c r="B137" s="81">
        <v>1515</v>
      </c>
      <c r="C137" s="81">
        <v>980</v>
      </c>
      <c r="D137" s="41">
        <f t="shared" si="9"/>
        <v>154.59183673469386</v>
      </c>
      <c r="E137" s="81">
        <v>830</v>
      </c>
      <c r="F137" s="81">
        <v>20</v>
      </c>
      <c r="G137" s="41" t="s">
        <v>277</v>
      </c>
      <c r="H137" s="60" t="s">
        <v>87</v>
      </c>
      <c r="I137" s="60" t="s">
        <v>87</v>
      </c>
      <c r="J137" s="41" t="s">
        <v>87</v>
      </c>
      <c r="K137" s="81">
        <v>685</v>
      </c>
      <c r="L137" s="81">
        <v>960</v>
      </c>
      <c r="M137" s="41">
        <f t="shared" si="12"/>
        <v>71.35416666666667</v>
      </c>
      <c r="O137" s="260"/>
      <c r="P137" s="257"/>
      <c r="Q137" s="260"/>
      <c r="R137" s="260"/>
      <c r="S137" s="257"/>
      <c r="T137" s="257"/>
      <c r="U137" s="260"/>
      <c r="V137" s="257"/>
      <c r="W137" s="260"/>
      <c r="X137" s="260"/>
    </row>
    <row r="138" spans="1:24" s="105" customFormat="1" ht="12.75">
      <c r="A138" s="39" t="s">
        <v>157</v>
      </c>
      <c r="B138" s="81">
        <v>1035</v>
      </c>
      <c r="C138" s="81">
        <v>764</v>
      </c>
      <c r="D138" s="41">
        <f t="shared" si="9"/>
        <v>135.4712041884817</v>
      </c>
      <c r="E138" s="60" t="s">
        <v>87</v>
      </c>
      <c r="F138" s="60" t="s">
        <v>87</v>
      </c>
      <c r="G138" s="41" t="s">
        <v>87</v>
      </c>
      <c r="H138" s="60" t="s">
        <v>87</v>
      </c>
      <c r="I138" s="60" t="s">
        <v>87</v>
      </c>
      <c r="J138" s="41" t="s">
        <v>87</v>
      </c>
      <c r="K138" s="81">
        <v>1035</v>
      </c>
      <c r="L138" s="81">
        <v>764</v>
      </c>
      <c r="M138" s="41">
        <f t="shared" si="12"/>
        <v>135.4712041884817</v>
      </c>
      <c r="O138" s="260"/>
      <c r="P138" s="257"/>
      <c r="Q138" s="257"/>
      <c r="R138" s="257"/>
      <c r="S138" s="257"/>
      <c r="T138" s="257"/>
      <c r="U138" s="257"/>
      <c r="V138" s="257"/>
      <c r="W138" s="260"/>
      <c r="X138" s="260"/>
    </row>
    <row r="139" spans="1:24" s="105" customFormat="1" ht="12.75">
      <c r="A139" s="42" t="s">
        <v>158</v>
      </c>
      <c r="B139" s="155">
        <f>E139+H139+K139</f>
        <v>73978</v>
      </c>
      <c r="C139" s="155">
        <v>68258</v>
      </c>
      <c r="D139" s="43">
        <f t="shared" si="9"/>
        <v>108.3799701133933</v>
      </c>
      <c r="E139" s="155">
        <v>4582</v>
      </c>
      <c r="F139" s="155">
        <v>8224</v>
      </c>
      <c r="G139" s="43">
        <f t="shared" si="10"/>
        <v>55.714980544747085</v>
      </c>
      <c r="H139" s="155">
        <v>11523</v>
      </c>
      <c r="I139" s="155">
        <v>10555</v>
      </c>
      <c r="J139" s="43">
        <f t="shared" si="11"/>
        <v>109.17100900047372</v>
      </c>
      <c r="K139" s="155">
        <v>57873</v>
      </c>
      <c r="L139" s="155">
        <v>49479</v>
      </c>
      <c r="M139" s="43">
        <f t="shared" si="12"/>
        <v>116.96477293397199</v>
      </c>
      <c r="O139" s="260"/>
      <c r="P139" s="257"/>
      <c r="Q139" s="260"/>
      <c r="R139" s="260"/>
      <c r="S139" s="257"/>
      <c r="T139" s="260"/>
      <c r="U139" s="260"/>
      <c r="V139" s="257"/>
      <c r="W139" s="260"/>
      <c r="X139" s="260"/>
    </row>
    <row r="140" spans="2:14" s="209" customFormat="1" ht="12.75">
      <c r="B140" s="169"/>
      <c r="C140" s="169"/>
      <c r="D140" s="169"/>
      <c r="E140" s="214"/>
      <c r="F140" s="169"/>
      <c r="G140" s="169"/>
      <c r="H140" s="169"/>
      <c r="I140" s="169"/>
      <c r="J140" s="169"/>
      <c r="K140" s="169"/>
      <c r="L140" s="168"/>
      <c r="M140" s="168"/>
      <c r="N140" s="168"/>
    </row>
    <row r="142" spans="1:13" ht="28.5" customHeight="1">
      <c r="A142" s="400" t="s">
        <v>194</v>
      </c>
      <c r="B142" s="400"/>
      <c r="C142" s="400"/>
      <c r="D142" s="400"/>
      <c r="E142" s="400"/>
      <c r="F142" s="400"/>
      <c r="G142" s="400"/>
      <c r="H142" s="400"/>
      <c r="I142" s="400"/>
      <c r="J142" s="400"/>
      <c r="K142" s="400"/>
      <c r="L142" s="400"/>
      <c r="M142" s="400"/>
    </row>
    <row r="143" spans="1:13" ht="12.75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5" t="s">
        <v>101</v>
      </c>
    </row>
    <row r="144" spans="1:13" ht="15.75" customHeight="1">
      <c r="A144" s="389"/>
      <c r="B144" s="339" t="s">
        <v>117</v>
      </c>
      <c r="C144" s="339"/>
      <c r="D144" s="339"/>
      <c r="E144" s="339" t="s">
        <v>121</v>
      </c>
      <c r="F144" s="339"/>
      <c r="G144" s="340"/>
      <c r="H144" s="340"/>
      <c r="I144" s="340"/>
      <c r="J144" s="340"/>
      <c r="K144" s="340"/>
      <c r="L144" s="340"/>
      <c r="M144" s="341"/>
    </row>
    <row r="145" spans="1:13" ht="37.5" customHeight="1">
      <c r="A145" s="390"/>
      <c r="B145" s="339"/>
      <c r="C145" s="339"/>
      <c r="D145" s="339"/>
      <c r="E145" s="339" t="s">
        <v>119</v>
      </c>
      <c r="F145" s="339"/>
      <c r="G145" s="339"/>
      <c r="H145" s="339" t="s">
        <v>120</v>
      </c>
      <c r="I145" s="339"/>
      <c r="J145" s="339"/>
      <c r="K145" s="339" t="s">
        <v>122</v>
      </c>
      <c r="L145" s="339"/>
      <c r="M145" s="342"/>
    </row>
    <row r="146" spans="1:18" ht="44.25" customHeight="1">
      <c r="A146" s="399"/>
      <c r="B146" s="294" t="s">
        <v>245</v>
      </c>
      <c r="C146" s="294" t="s">
        <v>118</v>
      </c>
      <c r="D146" s="294" t="s">
        <v>246</v>
      </c>
      <c r="E146" s="294" t="s">
        <v>245</v>
      </c>
      <c r="F146" s="294" t="s">
        <v>118</v>
      </c>
      <c r="G146" s="294" t="s">
        <v>246</v>
      </c>
      <c r="H146" s="294" t="s">
        <v>245</v>
      </c>
      <c r="I146" s="294" t="s">
        <v>118</v>
      </c>
      <c r="J146" s="294" t="s">
        <v>246</v>
      </c>
      <c r="K146" s="294" t="s">
        <v>245</v>
      </c>
      <c r="L146" s="294" t="s">
        <v>118</v>
      </c>
      <c r="M146" s="295" t="s">
        <v>246</v>
      </c>
      <c r="O146" s="205"/>
      <c r="P146" s="205"/>
      <c r="Q146" s="205"/>
      <c r="R146" s="205"/>
    </row>
    <row r="147" spans="1:24" ht="12.75">
      <c r="A147" s="37" t="s">
        <v>141</v>
      </c>
      <c r="B147" s="81">
        <v>2314821</v>
      </c>
      <c r="C147" s="81">
        <v>2286042</v>
      </c>
      <c r="D147" s="291">
        <f>B147/C147%</f>
        <v>101.25890075510425</v>
      </c>
      <c r="E147" s="81">
        <v>22101</v>
      </c>
      <c r="F147" s="81">
        <v>22547</v>
      </c>
      <c r="G147" s="291">
        <f>E147/F147%</f>
        <v>98.02190978844192</v>
      </c>
      <c r="H147" s="81">
        <v>741309</v>
      </c>
      <c r="I147" s="81">
        <v>718165</v>
      </c>
      <c r="J147" s="291">
        <f>H147/I147%</f>
        <v>103.22265774578266</v>
      </c>
      <c r="K147" s="81">
        <v>1551411</v>
      </c>
      <c r="L147" s="81">
        <v>1545330</v>
      </c>
      <c r="M147" s="291">
        <f>K147/L147%</f>
        <v>100.39350818271826</v>
      </c>
      <c r="O147" s="260"/>
      <c r="P147" s="257"/>
      <c r="Q147" s="260"/>
      <c r="R147" s="260"/>
      <c r="S147" s="257"/>
      <c r="T147" s="260"/>
      <c r="U147" s="260"/>
      <c r="V147" s="257"/>
      <c r="W147" s="260"/>
      <c r="X147" s="260"/>
    </row>
    <row r="148" spans="1:24" s="167" customFormat="1" ht="12.75">
      <c r="A148" s="162" t="s">
        <v>111</v>
      </c>
      <c r="B148" s="81">
        <v>144599</v>
      </c>
      <c r="C148" s="81">
        <v>135758</v>
      </c>
      <c r="D148" s="41">
        <f aca="true" t="shared" si="13" ref="D148:D167">B148/C148%</f>
        <v>106.51232339898938</v>
      </c>
      <c r="E148" s="81">
        <v>830</v>
      </c>
      <c r="F148" s="81">
        <v>263</v>
      </c>
      <c r="G148" s="41" t="s">
        <v>264</v>
      </c>
      <c r="H148" s="81">
        <v>67576</v>
      </c>
      <c r="I148" s="81">
        <v>61015</v>
      </c>
      <c r="J148" s="41">
        <f aca="true" t="shared" si="14" ref="J148:J167">H148/I148%</f>
        <v>110.75309350159797</v>
      </c>
      <c r="K148" s="81">
        <v>76193</v>
      </c>
      <c r="L148" s="81">
        <v>74480</v>
      </c>
      <c r="M148" s="41">
        <f aca="true" t="shared" si="15" ref="M148:M167">K148/L148%</f>
        <v>102.2999462943072</v>
      </c>
      <c r="O148" s="260"/>
      <c r="P148" s="257"/>
      <c r="Q148" s="260"/>
      <c r="R148" s="260"/>
      <c r="S148" s="257"/>
      <c r="T148" s="260"/>
      <c r="U148" s="260"/>
      <c r="V148" s="257"/>
      <c r="W148" s="260"/>
      <c r="X148" s="260"/>
    </row>
    <row r="149" spans="1:24" ht="12.75">
      <c r="A149" s="39" t="s">
        <v>142</v>
      </c>
      <c r="B149" s="81">
        <v>42518</v>
      </c>
      <c r="C149" s="81">
        <v>40948</v>
      </c>
      <c r="D149" s="41">
        <f t="shared" si="13"/>
        <v>103.83413109309367</v>
      </c>
      <c r="E149" s="81">
        <v>1807</v>
      </c>
      <c r="F149" s="81">
        <v>2326</v>
      </c>
      <c r="G149" s="41">
        <f aca="true" t="shared" si="16" ref="G149:G166">E149/F149%</f>
        <v>77.68701633705932</v>
      </c>
      <c r="H149" s="81">
        <v>4786</v>
      </c>
      <c r="I149" s="81">
        <v>3954</v>
      </c>
      <c r="J149" s="41">
        <f t="shared" si="14"/>
        <v>121.04198280222559</v>
      </c>
      <c r="K149" s="81">
        <v>35925</v>
      </c>
      <c r="L149" s="81">
        <v>34668</v>
      </c>
      <c r="M149" s="41">
        <f t="shared" si="15"/>
        <v>103.62582208376601</v>
      </c>
      <c r="O149" s="260"/>
      <c r="P149" s="257"/>
      <c r="Q149" s="260"/>
      <c r="R149" s="260"/>
      <c r="S149" s="257"/>
      <c r="T149" s="260"/>
      <c r="U149" s="260"/>
      <c r="V149" s="257"/>
      <c r="W149" s="260"/>
      <c r="X149" s="260"/>
    </row>
    <row r="150" spans="1:24" ht="12.75">
      <c r="A150" s="39" t="s">
        <v>143</v>
      </c>
      <c r="B150" s="81">
        <v>159536</v>
      </c>
      <c r="C150" s="81">
        <v>159564</v>
      </c>
      <c r="D150" s="41">
        <f t="shared" si="13"/>
        <v>99.98245218219648</v>
      </c>
      <c r="E150" s="81">
        <v>953</v>
      </c>
      <c r="F150" s="81">
        <v>1100</v>
      </c>
      <c r="G150" s="41">
        <f t="shared" si="16"/>
        <v>86.63636363636364</v>
      </c>
      <c r="H150" s="81">
        <v>46810</v>
      </c>
      <c r="I150" s="81">
        <v>44029</v>
      </c>
      <c r="J150" s="41">
        <f t="shared" si="14"/>
        <v>106.31629153512458</v>
      </c>
      <c r="K150" s="81">
        <v>111773</v>
      </c>
      <c r="L150" s="81">
        <v>114435</v>
      </c>
      <c r="M150" s="41">
        <f t="shared" si="15"/>
        <v>97.67378861362346</v>
      </c>
      <c r="O150" s="260"/>
      <c r="P150" s="257"/>
      <c r="Q150" s="260"/>
      <c r="R150" s="260"/>
      <c r="S150" s="257"/>
      <c r="T150" s="260"/>
      <c r="U150" s="260"/>
      <c r="V150" s="257"/>
      <c r="W150" s="260"/>
      <c r="X150" s="260"/>
    </row>
    <row r="151" spans="1:24" s="167" customFormat="1" ht="12.75">
      <c r="A151" s="39" t="s">
        <v>144</v>
      </c>
      <c r="B151" s="81">
        <v>137503</v>
      </c>
      <c r="C151" s="81">
        <v>135977</v>
      </c>
      <c r="D151" s="41">
        <f t="shared" si="13"/>
        <v>101.12224861557469</v>
      </c>
      <c r="E151" s="81">
        <v>1784</v>
      </c>
      <c r="F151" s="81">
        <v>2356</v>
      </c>
      <c r="G151" s="41">
        <f t="shared" si="16"/>
        <v>75.72156196943973</v>
      </c>
      <c r="H151" s="81">
        <v>46824</v>
      </c>
      <c r="I151" s="81">
        <v>45532</v>
      </c>
      <c r="J151" s="41">
        <f t="shared" si="14"/>
        <v>102.83756478959853</v>
      </c>
      <c r="K151" s="81">
        <v>88895</v>
      </c>
      <c r="L151" s="81">
        <v>88089</v>
      </c>
      <c r="M151" s="41">
        <f t="shared" si="15"/>
        <v>100.91498370965728</v>
      </c>
      <c r="O151" s="260"/>
      <c r="P151" s="257"/>
      <c r="Q151" s="260"/>
      <c r="R151" s="260"/>
      <c r="S151" s="257"/>
      <c r="T151" s="260"/>
      <c r="U151" s="260"/>
      <c r="V151" s="257"/>
      <c r="W151" s="260"/>
      <c r="X151" s="260"/>
    </row>
    <row r="152" spans="1:24" ht="12.75">
      <c r="A152" s="39" t="s">
        <v>145</v>
      </c>
      <c r="B152" s="81">
        <v>124878</v>
      </c>
      <c r="C152" s="81">
        <v>119583</v>
      </c>
      <c r="D152" s="41">
        <f t="shared" si="13"/>
        <v>104.42788690700183</v>
      </c>
      <c r="E152" s="81">
        <v>641</v>
      </c>
      <c r="F152" s="81">
        <v>332</v>
      </c>
      <c r="G152" s="41">
        <f t="shared" si="16"/>
        <v>193.0722891566265</v>
      </c>
      <c r="H152" s="81">
        <v>43033</v>
      </c>
      <c r="I152" s="81">
        <v>42533</v>
      </c>
      <c r="J152" s="41">
        <f t="shared" si="14"/>
        <v>101.17555780217714</v>
      </c>
      <c r="K152" s="81">
        <v>81204</v>
      </c>
      <c r="L152" s="81">
        <v>76718</v>
      </c>
      <c r="M152" s="41">
        <f t="shared" si="15"/>
        <v>105.84738913944577</v>
      </c>
      <c r="O152" s="260"/>
      <c r="P152" s="257"/>
      <c r="Q152" s="260"/>
      <c r="R152" s="260"/>
      <c r="S152" s="257"/>
      <c r="T152" s="260"/>
      <c r="U152" s="260"/>
      <c r="V152" s="257"/>
      <c r="W152" s="260"/>
      <c r="X152" s="260"/>
    </row>
    <row r="153" spans="1:24" ht="12.75">
      <c r="A153" s="39" t="s">
        <v>146</v>
      </c>
      <c r="B153" s="81">
        <v>203000</v>
      </c>
      <c r="C153" s="81">
        <v>200621</v>
      </c>
      <c r="D153" s="41">
        <f t="shared" si="13"/>
        <v>101.18581803500132</v>
      </c>
      <c r="E153" s="81">
        <v>1074</v>
      </c>
      <c r="F153" s="81">
        <v>705</v>
      </c>
      <c r="G153" s="41">
        <f t="shared" si="16"/>
        <v>152.3404255319149</v>
      </c>
      <c r="H153" s="81">
        <v>71722</v>
      </c>
      <c r="I153" s="81">
        <v>72565</v>
      </c>
      <c r="J153" s="41">
        <f t="shared" si="14"/>
        <v>98.83828291876249</v>
      </c>
      <c r="K153" s="81">
        <v>130204</v>
      </c>
      <c r="L153" s="81">
        <v>127351</v>
      </c>
      <c r="M153" s="41">
        <f t="shared" si="15"/>
        <v>102.24026509410999</v>
      </c>
      <c r="O153" s="260"/>
      <c r="P153" s="257"/>
      <c r="Q153" s="260"/>
      <c r="R153" s="260"/>
      <c r="S153" s="257"/>
      <c r="T153" s="260"/>
      <c r="U153" s="260"/>
      <c r="V153" s="257"/>
      <c r="W153" s="260"/>
      <c r="X153" s="260"/>
    </row>
    <row r="154" spans="1:24" ht="12.75">
      <c r="A154" s="39" t="s">
        <v>147</v>
      </c>
      <c r="B154" s="81">
        <v>237388</v>
      </c>
      <c r="C154" s="81">
        <v>246692</v>
      </c>
      <c r="D154" s="41">
        <f t="shared" si="13"/>
        <v>96.22849545181846</v>
      </c>
      <c r="E154" s="60" t="s">
        <v>233</v>
      </c>
      <c r="F154" s="81">
        <v>1</v>
      </c>
      <c r="G154" s="41" t="s">
        <v>263</v>
      </c>
      <c r="H154" s="81">
        <v>101917</v>
      </c>
      <c r="I154" s="81">
        <v>94172</v>
      </c>
      <c r="J154" s="41">
        <f t="shared" si="14"/>
        <v>108.22431295926602</v>
      </c>
      <c r="K154" s="81">
        <v>135470</v>
      </c>
      <c r="L154" s="81">
        <v>152519</v>
      </c>
      <c r="M154" s="41">
        <f t="shared" si="15"/>
        <v>88.82172057251883</v>
      </c>
      <c r="O154" s="260"/>
      <c r="P154" s="257"/>
      <c r="Q154" s="257"/>
      <c r="R154" s="260"/>
      <c r="S154" s="257"/>
      <c r="T154" s="260"/>
      <c r="U154" s="260"/>
      <c r="V154" s="257"/>
      <c r="W154" s="260"/>
      <c r="X154" s="260"/>
    </row>
    <row r="155" spans="1:24" s="167" customFormat="1" ht="12.75">
      <c r="A155" s="39" t="s">
        <v>112</v>
      </c>
      <c r="B155" s="81">
        <v>247281</v>
      </c>
      <c r="C155" s="81">
        <v>240974</v>
      </c>
      <c r="D155" s="41">
        <f t="shared" si="13"/>
        <v>102.61729481188843</v>
      </c>
      <c r="E155" s="81">
        <v>1201</v>
      </c>
      <c r="F155" s="81">
        <v>1333</v>
      </c>
      <c r="G155" s="41">
        <f t="shared" si="16"/>
        <v>90.09752438109527</v>
      </c>
      <c r="H155" s="81">
        <v>87748</v>
      </c>
      <c r="I155" s="81">
        <v>85201</v>
      </c>
      <c r="J155" s="41">
        <f t="shared" si="14"/>
        <v>102.98940153284586</v>
      </c>
      <c r="K155" s="81">
        <v>158332</v>
      </c>
      <c r="L155" s="81">
        <v>154440</v>
      </c>
      <c r="M155" s="41">
        <f t="shared" si="15"/>
        <v>102.52007252007252</v>
      </c>
      <c r="O155" s="260"/>
      <c r="P155" s="257"/>
      <c r="Q155" s="260"/>
      <c r="R155" s="260"/>
      <c r="S155" s="257"/>
      <c r="T155" s="260"/>
      <c r="U155" s="260"/>
      <c r="V155" s="257"/>
      <c r="W155" s="260"/>
      <c r="X155" s="260"/>
    </row>
    <row r="156" spans="1:24" s="105" customFormat="1" ht="12.75">
      <c r="A156" s="39" t="s">
        <v>148</v>
      </c>
      <c r="B156" s="81">
        <v>154900</v>
      </c>
      <c r="C156" s="81">
        <v>148227</v>
      </c>
      <c r="D156" s="41">
        <f t="shared" si="13"/>
        <v>104.5018788749688</v>
      </c>
      <c r="E156" s="81">
        <v>766</v>
      </c>
      <c r="F156" s="81">
        <v>578</v>
      </c>
      <c r="G156" s="41">
        <f t="shared" si="16"/>
        <v>132.5259515570934</v>
      </c>
      <c r="H156" s="81">
        <v>78758</v>
      </c>
      <c r="I156" s="81">
        <v>72421</v>
      </c>
      <c r="J156" s="41">
        <f t="shared" si="14"/>
        <v>108.7502243824305</v>
      </c>
      <c r="K156" s="81">
        <v>75376</v>
      </c>
      <c r="L156" s="81">
        <v>75228</v>
      </c>
      <c r="M156" s="41">
        <f t="shared" si="15"/>
        <v>100.19673525814856</v>
      </c>
      <c r="O156" s="260"/>
      <c r="P156" s="257"/>
      <c r="Q156" s="260"/>
      <c r="R156" s="260"/>
      <c r="S156" s="257"/>
      <c r="T156" s="260"/>
      <c r="U156" s="260"/>
      <c r="V156" s="257"/>
      <c r="W156" s="260"/>
      <c r="X156" s="260"/>
    </row>
    <row r="157" spans="1:24" ht="12.75">
      <c r="A157" s="39" t="s">
        <v>149</v>
      </c>
      <c r="B157" s="81">
        <v>66061</v>
      </c>
      <c r="C157" s="81">
        <v>69890</v>
      </c>
      <c r="D157" s="41">
        <f t="shared" si="13"/>
        <v>94.52139075690371</v>
      </c>
      <c r="E157" s="81">
        <v>1056</v>
      </c>
      <c r="F157" s="81">
        <v>1629</v>
      </c>
      <c r="G157" s="41">
        <f t="shared" si="16"/>
        <v>64.82504604051566</v>
      </c>
      <c r="H157" s="81">
        <v>15518</v>
      </c>
      <c r="I157" s="81">
        <v>15221</v>
      </c>
      <c r="J157" s="41">
        <f t="shared" si="14"/>
        <v>101.95125156034426</v>
      </c>
      <c r="K157" s="81">
        <v>49487</v>
      </c>
      <c r="L157" s="81">
        <v>53040</v>
      </c>
      <c r="M157" s="41">
        <f t="shared" si="15"/>
        <v>93.30128205128206</v>
      </c>
      <c r="O157" s="260"/>
      <c r="P157" s="257"/>
      <c r="Q157" s="260"/>
      <c r="R157" s="260"/>
      <c r="S157" s="257"/>
      <c r="T157" s="260"/>
      <c r="U157" s="260"/>
      <c r="V157" s="257"/>
      <c r="W157" s="260"/>
      <c r="X157" s="260"/>
    </row>
    <row r="158" spans="1:24" ht="12.75">
      <c r="A158" s="39" t="s">
        <v>150</v>
      </c>
      <c r="B158" s="81">
        <v>148903</v>
      </c>
      <c r="C158" s="81">
        <v>145686</v>
      </c>
      <c r="D158" s="41">
        <f t="shared" si="13"/>
        <v>102.20817374353061</v>
      </c>
      <c r="E158" s="81">
        <v>202</v>
      </c>
      <c r="F158" s="81">
        <v>196</v>
      </c>
      <c r="G158" s="41">
        <f t="shared" si="16"/>
        <v>103.06122448979592</v>
      </c>
      <c r="H158" s="81">
        <v>22067</v>
      </c>
      <c r="I158" s="81">
        <v>25688</v>
      </c>
      <c r="J158" s="41">
        <f t="shared" si="14"/>
        <v>85.90392401121146</v>
      </c>
      <c r="K158" s="81">
        <v>126634</v>
      </c>
      <c r="L158" s="81">
        <v>119802</v>
      </c>
      <c r="M158" s="41">
        <f t="shared" si="15"/>
        <v>105.70274285905077</v>
      </c>
      <c r="O158" s="260"/>
      <c r="P158" s="257"/>
      <c r="Q158" s="260"/>
      <c r="R158" s="260"/>
      <c r="S158" s="257"/>
      <c r="T158" s="260"/>
      <c r="U158" s="260"/>
      <c r="V158" s="257"/>
      <c r="W158" s="260"/>
      <c r="X158" s="260"/>
    </row>
    <row r="159" spans="1:24" ht="12.75">
      <c r="A159" s="39" t="s">
        <v>151</v>
      </c>
      <c r="B159" s="81">
        <v>76407</v>
      </c>
      <c r="C159" s="81">
        <v>86808</v>
      </c>
      <c r="D159" s="41">
        <f t="shared" si="13"/>
        <v>88.01838540226707</v>
      </c>
      <c r="E159" s="81">
        <v>245</v>
      </c>
      <c r="F159" s="81">
        <v>303</v>
      </c>
      <c r="G159" s="41">
        <f t="shared" si="16"/>
        <v>80.85808580858087</v>
      </c>
      <c r="H159" s="81">
        <v>25657</v>
      </c>
      <c r="I159" s="81">
        <v>29460</v>
      </c>
      <c r="J159" s="41">
        <f t="shared" si="14"/>
        <v>87.09097080787508</v>
      </c>
      <c r="K159" s="81">
        <v>50505</v>
      </c>
      <c r="L159" s="81">
        <v>57045</v>
      </c>
      <c r="M159" s="41">
        <f t="shared" si="15"/>
        <v>88.53536681567184</v>
      </c>
      <c r="O159" s="260"/>
      <c r="P159" s="257"/>
      <c r="Q159" s="260"/>
      <c r="R159" s="260"/>
      <c r="S159" s="257"/>
      <c r="T159" s="260"/>
      <c r="U159" s="260"/>
      <c r="V159" s="257"/>
      <c r="W159" s="260"/>
      <c r="X159" s="260"/>
    </row>
    <row r="160" spans="1:24" ht="12.75">
      <c r="A160" s="39" t="s">
        <v>152</v>
      </c>
      <c r="B160" s="81">
        <v>78615</v>
      </c>
      <c r="C160" s="81">
        <v>74430</v>
      </c>
      <c r="D160" s="41">
        <f t="shared" si="13"/>
        <v>105.62273276904475</v>
      </c>
      <c r="E160" s="81">
        <v>5369</v>
      </c>
      <c r="F160" s="81">
        <v>4669</v>
      </c>
      <c r="G160" s="41">
        <f t="shared" si="16"/>
        <v>114.99250374812594</v>
      </c>
      <c r="H160" s="81">
        <v>23935</v>
      </c>
      <c r="I160" s="81">
        <v>21833</v>
      </c>
      <c r="J160" s="41">
        <f t="shared" si="14"/>
        <v>109.62762790271607</v>
      </c>
      <c r="K160" s="81">
        <v>49311</v>
      </c>
      <c r="L160" s="81">
        <v>47928</v>
      </c>
      <c r="M160" s="41">
        <f t="shared" si="15"/>
        <v>102.88557836755133</v>
      </c>
      <c r="O160" s="260"/>
      <c r="P160" s="257"/>
      <c r="Q160" s="260"/>
      <c r="R160" s="260"/>
      <c r="S160" s="257"/>
      <c r="T160" s="260"/>
      <c r="U160" s="260"/>
      <c r="V160" s="257"/>
      <c r="W160" s="260"/>
      <c r="X160" s="260"/>
    </row>
    <row r="161" spans="1:24" ht="12.75">
      <c r="A161" s="39" t="s">
        <v>153</v>
      </c>
      <c r="B161" s="81">
        <v>16018</v>
      </c>
      <c r="C161" s="81">
        <v>15225</v>
      </c>
      <c r="D161" s="41">
        <f t="shared" si="13"/>
        <v>105.20853858784893</v>
      </c>
      <c r="E161" s="81">
        <v>496</v>
      </c>
      <c r="F161" s="81">
        <v>331</v>
      </c>
      <c r="G161" s="41">
        <f t="shared" si="16"/>
        <v>149.8489425981873</v>
      </c>
      <c r="H161" s="81">
        <v>693</v>
      </c>
      <c r="I161" s="81">
        <v>514</v>
      </c>
      <c r="J161" s="41">
        <f t="shared" si="14"/>
        <v>134.82490272373542</v>
      </c>
      <c r="K161" s="81">
        <v>14829</v>
      </c>
      <c r="L161" s="81">
        <v>14380</v>
      </c>
      <c r="M161" s="41">
        <f t="shared" si="15"/>
        <v>103.12239221140472</v>
      </c>
      <c r="O161" s="260"/>
      <c r="P161" s="257"/>
      <c r="Q161" s="260"/>
      <c r="R161" s="260"/>
      <c r="S161" s="257"/>
      <c r="T161" s="260"/>
      <c r="U161" s="260"/>
      <c r="V161" s="257"/>
      <c r="W161" s="260"/>
      <c r="X161" s="260"/>
    </row>
    <row r="162" spans="1:24" ht="12.75">
      <c r="A162" s="39" t="s">
        <v>154</v>
      </c>
      <c r="B162" s="81">
        <v>303064</v>
      </c>
      <c r="C162" s="81">
        <v>298254</v>
      </c>
      <c r="D162" s="41">
        <f t="shared" si="13"/>
        <v>101.61271936000858</v>
      </c>
      <c r="E162" s="81">
        <v>5134</v>
      </c>
      <c r="F162" s="81">
        <v>5449</v>
      </c>
      <c r="G162" s="41">
        <f t="shared" si="16"/>
        <v>94.21912277482106</v>
      </c>
      <c r="H162" s="81">
        <v>37857</v>
      </c>
      <c r="I162" s="81">
        <v>37390</v>
      </c>
      <c r="J162" s="41">
        <f t="shared" si="14"/>
        <v>101.24899705803692</v>
      </c>
      <c r="K162" s="81">
        <v>260073</v>
      </c>
      <c r="L162" s="81">
        <v>255415</v>
      </c>
      <c r="M162" s="41">
        <f t="shared" si="15"/>
        <v>101.82369868645146</v>
      </c>
      <c r="O162" s="260"/>
      <c r="P162" s="257"/>
      <c r="Q162" s="260"/>
      <c r="R162" s="260"/>
      <c r="S162" s="257"/>
      <c r="T162" s="260"/>
      <c r="U162" s="260"/>
      <c r="V162" s="257"/>
      <c r="W162" s="260"/>
      <c r="X162" s="260"/>
    </row>
    <row r="163" spans="1:24" s="188" customFormat="1" ht="12.75">
      <c r="A163" s="162" t="s">
        <v>113</v>
      </c>
      <c r="B163" s="81">
        <v>54219</v>
      </c>
      <c r="C163" s="81">
        <v>53351</v>
      </c>
      <c r="D163" s="41">
        <f t="shared" si="13"/>
        <v>101.62696106914585</v>
      </c>
      <c r="E163" s="60" t="s">
        <v>233</v>
      </c>
      <c r="F163" s="81">
        <v>180</v>
      </c>
      <c r="G163" s="41" t="s">
        <v>263</v>
      </c>
      <c r="H163" s="81">
        <v>31554</v>
      </c>
      <c r="I163" s="81">
        <v>32592</v>
      </c>
      <c r="J163" s="41">
        <f t="shared" si="14"/>
        <v>96.81516936671575</v>
      </c>
      <c r="K163" s="81">
        <v>22453</v>
      </c>
      <c r="L163" s="81">
        <v>20579</v>
      </c>
      <c r="M163" s="41">
        <f t="shared" si="15"/>
        <v>109.10637057194228</v>
      </c>
      <c r="O163" s="260"/>
      <c r="P163" s="257"/>
      <c r="Q163" s="257"/>
      <c r="R163" s="260"/>
      <c r="S163" s="257"/>
      <c r="T163" s="260"/>
      <c r="U163" s="260"/>
      <c r="V163" s="257"/>
      <c r="W163" s="260"/>
      <c r="X163" s="260"/>
    </row>
    <row r="164" spans="1:24" s="167" customFormat="1" ht="12.75">
      <c r="A164" s="39" t="s">
        <v>155</v>
      </c>
      <c r="B164" s="81">
        <v>115935</v>
      </c>
      <c r="C164" s="81">
        <v>110171</v>
      </c>
      <c r="D164" s="41">
        <f t="shared" si="13"/>
        <v>105.23186682520809</v>
      </c>
      <c r="E164" s="81">
        <v>316</v>
      </c>
      <c r="F164" s="81">
        <v>516</v>
      </c>
      <c r="G164" s="41">
        <f t="shared" si="16"/>
        <v>61.240310077519375</v>
      </c>
      <c r="H164" s="81">
        <v>34844</v>
      </c>
      <c r="I164" s="81">
        <v>34035</v>
      </c>
      <c r="J164" s="41">
        <f t="shared" si="14"/>
        <v>102.37696488908476</v>
      </c>
      <c r="K164" s="81">
        <v>80775</v>
      </c>
      <c r="L164" s="81">
        <v>75620</v>
      </c>
      <c r="M164" s="41">
        <f t="shared" si="15"/>
        <v>106.81697963501719</v>
      </c>
      <c r="O164" s="260"/>
      <c r="P164" s="257"/>
      <c r="Q164" s="260"/>
      <c r="R164" s="260"/>
      <c r="S164" s="257"/>
      <c r="T164" s="260"/>
      <c r="U164" s="260"/>
      <c r="V164" s="257"/>
      <c r="W164" s="260"/>
      <c r="X164" s="260"/>
    </row>
    <row r="165" spans="1:24" ht="12.75">
      <c r="A165" s="39" t="s">
        <v>156</v>
      </c>
      <c r="B165" s="81">
        <v>136</v>
      </c>
      <c r="C165" s="81">
        <v>114</v>
      </c>
      <c r="D165" s="41">
        <f t="shared" si="13"/>
        <v>119.2982456140351</v>
      </c>
      <c r="E165" s="60" t="s">
        <v>87</v>
      </c>
      <c r="F165" s="60" t="s">
        <v>87</v>
      </c>
      <c r="G165" s="41" t="s">
        <v>87</v>
      </c>
      <c r="H165" s="60" t="s">
        <v>87</v>
      </c>
      <c r="I165" s="60" t="s">
        <v>87</v>
      </c>
      <c r="J165" s="41" t="s">
        <v>87</v>
      </c>
      <c r="K165" s="81">
        <v>136</v>
      </c>
      <c r="L165" s="81">
        <v>114</v>
      </c>
      <c r="M165" s="41">
        <f t="shared" si="15"/>
        <v>119.2982456140351</v>
      </c>
      <c r="O165" s="260"/>
      <c r="P165" s="257"/>
      <c r="Q165" s="257"/>
      <c r="R165" s="257"/>
      <c r="S165" s="257"/>
      <c r="T165" s="257"/>
      <c r="U165" s="257"/>
      <c r="V165" s="257"/>
      <c r="W165" s="260"/>
      <c r="X165" s="260"/>
    </row>
    <row r="166" spans="1:24" ht="12.75">
      <c r="A166" s="39" t="s">
        <v>157</v>
      </c>
      <c r="B166" s="81">
        <v>659</v>
      </c>
      <c r="C166" s="81">
        <v>694</v>
      </c>
      <c r="D166" s="41">
        <f t="shared" si="13"/>
        <v>94.95677233429394</v>
      </c>
      <c r="E166" s="81">
        <v>14</v>
      </c>
      <c r="F166" s="81">
        <v>14</v>
      </c>
      <c r="G166" s="41">
        <f t="shared" si="16"/>
        <v>99.99999999999999</v>
      </c>
      <c r="H166" s="60" t="s">
        <v>87</v>
      </c>
      <c r="I166" s="60" t="s">
        <v>87</v>
      </c>
      <c r="J166" s="41" t="s">
        <v>87</v>
      </c>
      <c r="K166" s="81">
        <v>645</v>
      </c>
      <c r="L166" s="81">
        <v>680</v>
      </c>
      <c r="M166" s="41">
        <f t="shared" si="15"/>
        <v>94.8529411764706</v>
      </c>
      <c r="O166" s="260"/>
      <c r="P166" s="257"/>
      <c r="Q166" s="260"/>
      <c r="R166" s="260"/>
      <c r="S166" s="257"/>
      <c r="T166" s="257"/>
      <c r="U166" s="257"/>
      <c r="V166" s="257"/>
      <c r="W166" s="260"/>
      <c r="X166" s="260"/>
    </row>
    <row r="167" spans="1:24" ht="12.75">
      <c r="A167" s="42" t="s">
        <v>158</v>
      </c>
      <c r="B167" s="155">
        <v>3201</v>
      </c>
      <c r="C167" s="155">
        <v>3075</v>
      </c>
      <c r="D167" s="43">
        <f t="shared" si="13"/>
        <v>104.09756097560975</v>
      </c>
      <c r="E167" s="85" t="s">
        <v>87</v>
      </c>
      <c r="F167" s="155">
        <v>266</v>
      </c>
      <c r="G167" s="43" t="s">
        <v>87</v>
      </c>
      <c r="H167" s="155">
        <v>10</v>
      </c>
      <c r="I167" s="155">
        <v>10</v>
      </c>
      <c r="J167" s="43">
        <f t="shared" si="14"/>
        <v>100</v>
      </c>
      <c r="K167" s="155">
        <v>3191</v>
      </c>
      <c r="L167" s="155">
        <v>2799</v>
      </c>
      <c r="M167" s="43">
        <f t="shared" si="15"/>
        <v>114.00500178635228</v>
      </c>
      <c r="O167" s="260"/>
      <c r="P167" s="257"/>
      <c r="Q167" s="257"/>
      <c r="R167" s="260"/>
      <c r="S167" s="257"/>
      <c r="T167" s="260"/>
      <c r="U167" s="260"/>
      <c r="V167" s="257"/>
      <c r="W167" s="260"/>
      <c r="X167" s="260"/>
    </row>
    <row r="168" spans="1:24" ht="12.75">
      <c r="A168" s="106"/>
      <c r="B168" s="26"/>
      <c r="C168" s="26"/>
      <c r="D168" s="27"/>
      <c r="E168" s="191"/>
      <c r="F168" s="163"/>
      <c r="G168" s="27"/>
      <c r="H168" s="191"/>
      <c r="I168" s="163"/>
      <c r="J168" s="27"/>
      <c r="K168" s="191"/>
      <c r="L168" s="163"/>
      <c r="M168" s="27"/>
      <c r="O168" s="156"/>
      <c r="P168" s="164"/>
      <c r="Q168" s="164"/>
      <c r="R168" s="156"/>
      <c r="S168" s="164"/>
      <c r="T168" s="156"/>
      <c r="U168" s="164"/>
      <c r="V168" s="164"/>
      <c r="W168" s="156"/>
      <c r="X168" s="156"/>
    </row>
    <row r="169" ht="12.75">
      <c r="O169" s="205"/>
    </row>
    <row r="170" spans="1:15" ht="24.75" customHeight="1">
      <c r="A170" s="401" t="s">
        <v>195</v>
      </c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O170" s="205"/>
    </row>
    <row r="171" spans="1:13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7" t="s">
        <v>101</v>
      </c>
    </row>
    <row r="172" spans="1:13" ht="15.75" customHeight="1">
      <c r="A172" s="389"/>
      <c r="B172" s="339" t="s">
        <v>117</v>
      </c>
      <c r="C172" s="339"/>
      <c r="D172" s="339"/>
      <c r="E172" s="339" t="s">
        <v>121</v>
      </c>
      <c r="F172" s="339"/>
      <c r="G172" s="340"/>
      <c r="H172" s="340"/>
      <c r="I172" s="340"/>
      <c r="J172" s="340"/>
      <c r="K172" s="340"/>
      <c r="L172" s="340"/>
      <c r="M172" s="341"/>
    </row>
    <row r="173" spans="1:13" ht="39" customHeight="1">
      <c r="A173" s="390"/>
      <c r="B173" s="339"/>
      <c r="C173" s="339"/>
      <c r="D173" s="339"/>
      <c r="E173" s="339" t="s">
        <v>119</v>
      </c>
      <c r="F173" s="339"/>
      <c r="G173" s="339"/>
      <c r="H173" s="339" t="s">
        <v>120</v>
      </c>
      <c r="I173" s="339"/>
      <c r="J173" s="339"/>
      <c r="K173" s="339" t="s">
        <v>122</v>
      </c>
      <c r="L173" s="339"/>
      <c r="M173" s="342"/>
    </row>
    <row r="174" spans="1:18" ht="37.5" customHeight="1">
      <c r="A174" s="399"/>
      <c r="B174" s="294" t="s">
        <v>245</v>
      </c>
      <c r="C174" s="294" t="s">
        <v>118</v>
      </c>
      <c r="D174" s="294" t="s">
        <v>246</v>
      </c>
      <c r="E174" s="294" t="s">
        <v>245</v>
      </c>
      <c r="F174" s="294" t="s">
        <v>118</v>
      </c>
      <c r="G174" s="294" t="s">
        <v>246</v>
      </c>
      <c r="H174" s="294" t="s">
        <v>245</v>
      </c>
      <c r="I174" s="294" t="s">
        <v>118</v>
      </c>
      <c r="J174" s="294" t="s">
        <v>246</v>
      </c>
      <c r="K174" s="294" t="s">
        <v>245</v>
      </c>
      <c r="L174" s="294" t="s">
        <v>118</v>
      </c>
      <c r="M174" s="295" t="s">
        <v>246</v>
      </c>
      <c r="O174" s="205"/>
      <c r="P174" s="205"/>
      <c r="Q174" s="205"/>
      <c r="R174" s="205"/>
    </row>
    <row r="175" spans="1:24" ht="12.75">
      <c r="A175" s="37" t="s">
        <v>141</v>
      </c>
      <c r="B175" s="81">
        <v>749796</v>
      </c>
      <c r="C175" s="81">
        <v>823258</v>
      </c>
      <c r="D175" s="291">
        <f>B175/C175%</f>
        <v>91.07667341222314</v>
      </c>
      <c r="E175" s="81">
        <v>237956</v>
      </c>
      <c r="F175" s="81">
        <v>266774</v>
      </c>
      <c r="G175" s="291">
        <f>E175/F175%</f>
        <v>89.19759796681836</v>
      </c>
      <c r="H175" s="81">
        <v>68860</v>
      </c>
      <c r="I175" s="81">
        <v>84971</v>
      </c>
      <c r="J175" s="291">
        <f>H175/I175%</f>
        <v>81.03941344694071</v>
      </c>
      <c r="K175" s="81">
        <v>442980</v>
      </c>
      <c r="L175" s="81">
        <v>471513</v>
      </c>
      <c r="M175" s="291">
        <f>K175/L175%</f>
        <v>93.94862920004326</v>
      </c>
      <c r="O175" s="260"/>
      <c r="P175" s="257"/>
      <c r="Q175" s="260"/>
      <c r="R175" s="260"/>
      <c r="S175" s="257"/>
      <c r="T175" s="260"/>
      <c r="U175" s="260"/>
      <c r="V175" s="257"/>
      <c r="W175" s="260"/>
      <c r="X175" s="260"/>
    </row>
    <row r="176" spans="1:24" s="167" customFormat="1" ht="12.75">
      <c r="A176" s="162" t="s">
        <v>111</v>
      </c>
      <c r="B176" s="81">
        <v>12754</v>
      </c>
      <c r="C176" s="81">
        <v>12592</v>
      </c>
      <c r="D176" s="41">
        <f aca="true" t="shared" si="17" ref="D176:D195">B176/C176%</f>
        <v>101.28653113087674</v>
      </c>
      <c r="E176" s="60" t="s">
        <v>87</v>
      </c>
      <c r="F176" s="60" t="s">
        <v>87</v>
      </c>
      <c r="G176" s="41" t="s">
        <v>87</v>
      </c>
      <c r="H176" s="81">
        <v>965</v>
      </c>
      <c r="I176" s="81">
        <v>929</v>
      </c>
      <c r="J176" s="41">
        <f aca="true" t="shared" si="18" ref="J176:J195">H176/I176%</f>
        <v>103.8751345532831</v>
      </c>
      <c r="K176" s="81">
        <v>11789</v>
      </c>
      <c r="L176" s="81">
        <v>11663</v>
      </c>
      <c r="M176" s="41">
        <f aca="true" t="shared" si="19" ref="M176:M195">K176/L176%</f>
        <v>101.08033953528252</v>
      </c>
      <c r="O176" s="260"/>
      <c r="P176" s="257"/>
      <c r="Q176" s="257"/>
      <c r="R176" s="257"/>
      <c r="S176" s="257"/>
      <c r="T176" s="260"/>
      <c r="U176" s="260"/>
      <c r="V176" s="257"/>
      <c r="W176" s="260"/>
      <c r="X176" s="260"/>
    </row>
    <row r="177" spans="1:24" ht="12.75">
      <c r="A177" s="39" t="s">
        <v>142</v>
      </c>
      <c r="B177" s="81">
        <v>79275</v>
      </c>
      <c r="C177" s="81">
        <v>94214</v>
      </c>
      <c r="D177" s="41">
        <f t="shared" si="17"/>
        <v>84.14354554524806</v>
      </c>
      <c r="E177" s="81">
        <v>6150</v>
      </c>
      <c r="F177" s="81">
        <v>7879</v>
      </c>
      <c r="G177" s="41">
        <f aca="true" t="shared" si="20" ref="G177:G194">E177/F177%</f>
        <v>78.05559081101661</v>
      </c>
      <c r="H177" s="81">
        <v>4149</v>
      </c>
      <c r="I177" s="81">
        <v>5454</v>
      </c>
      <c r="J177" s="41">
        <f t="shared" si="18"/>
        <v>76.07260726072607</v>
      </c>
      <c r="K177" s="81">
        <v>68976</v>
      </c>
      <c r="L177" s="81">
        <v>80881</v>
      </c>
      <c r="M177" s="41">
        <f t="shared" si="19"/>
        <v>85.28084469776586</v>
      </c>
      <c r="O177" s="260"/>
      <c r="P177" s="257"/>
      <c r="Q177" s="260"/>
      <c r="R177" s="260"/>
      <c r="S177" s="257"/>
      <c r="T177" s="260"/>
      <c r="U177" s="260"/>
      <c r="V177" s="257"/>
      <c r="W177" s="260"/>
      <c r="X177" s="260"/>
    </row>
    <row r="178" spans="1:24" ht="12.75">
      <c r="A178" s="39" t="s">
        <v>143</v>
      </c>
      <c r="B178" s="81">
        <v>7993</v>
      </c>
      <c r="C178" s="81">
        <v>62991</v>
      </c>
      <c r="D178" s="41">
        <f t="shared" si="17"/>
        <v>12.689114317918433</v>
      </c>
      <c r="E178" s="164" t="s">
        <v>87</v>
      </c>
      <c r="F178" s="156">
        <v>55043</v>
      </c>
      <c r="G178" s="41" t="s">
        <v>87</v>
      </c>
      <c r="H178" s="81">
        <v>1203</v>
      </c>
      <c r="I178" s="81">
        <v>1333</v>
      </c>
      <c r="J178" s="41">
        <f t="shared" si="18"/>
        <v>90.24756189047262</v>
      </c>
      <c r="K178" s="81">
        <v>6790</v>
      </c>
      <c r="L178" s="81">
        <v>6615</v>
      </c>
      <c r="M178" s="41">
        <f t="shared" si="19"/>
        <v>102.64550264550263</v>
      </c>
      <c r="O178" s="260"/>
      <c r="P178" s="257"/>
      <c r="Q178" s="257"/>
      <c r="R178" s="260"/>
      <c r="S178" s="257"/>
      <c r="T178" s="260"/>
      <c r="U178" s="260"/>
      <c r="V178" s="257"/>
      <c r="W178" s="260"/>
      <c r="X178" s="260"/>
    </row>
    <row r="179" spans="1:24" s="167" customFormat="1" ht="12.75">
      <c r="A179" s="39" t="s">
        <v>144</v>
      </c>
      <c r="B179" s="81">
        <v>38008</v>
      </c>
      <c r="C179" s="81">
        <v>40731</v>
      </c>
      <c r="D179" s="41">
        <f t="shared" si="17"/>
        <v>93.31467432667992</v>
      </c>
      <c r="E179" s="156">
        <v>15543</v>
      </c>
      <c r="F179" s="156">
        <v>10057</v>
      </c>
      <c r="G179" s="41">
        <f t="shared" si="20"/>
        <v>154.54907029929404</v>
      </c>
      <c r="H179" s="81">
        <v>18651</v>
      </c>
      <c r="I179" s="81">
        <v>25173</v>
      </c>
      <c r="J179" s="41">
        <f t="shared" si="18"/>
        <v>74.09128828506734</v>
      </c>
      <c r="K179" s="81">
        <v>3814</v>
      </c>
      <c r="L179" s="81">
        <v>5501</v>
      </c>
      <c r="M179" s="41">
        <f t="shared" si="19"/>
        <v>69.33284857298673</v>
      </c>
      <c r="O179" s="260"/>
      <c r="P179" s="257"/>
      <c r="Q179" s="260"/>
      <c r="R179" s="260"/>
      <c r="S179" s="257"/>
      <c r="T179" s="260"/>
      <c r="U179" s="260"/>
      <c r="V179" s="257"/>
      <c r="W179" s="260"/>
      <c r="X179" s="260"/>
    </row>
    <row r="180" spans="1:24" ht="12.75">
      <c r="A180" s="39" t="s">
        <v>145</v>
      </c>
      <c r="B180" s="81">
        <v>319</v>
      </c>
      <c r="C180" s="81">
        <v>542</v>
      </c>
      <c r="D180" s="41">
        <f t="shared" si="17"/>
        <v>58.85608856088561</v>
      </c>
      <c r="E180" s="156">
        <v>201</v>
      </c>
      <c r="F180" s="156">
        <v>181</v>
      </c>
      <c r="G180" s="41">
        <f t="shared" si="20"/>
        <v>111.04972375690608</v>
      </c>
      <c r="H180" s="81">
        <v>50</v>
      </c>
      <c r="I180" s="81">
        <v>344</v>
      </c>
      <c r="J180" s="41">
        <f t="shared" si="18"/>
        <v>14.534883720930234</v>
      </c>
      <c r="K180" s="81">
        <v>68</v>
      </c>
      <c r="L180" s="81">
        <v>17</v>
      </c>
      <c r="M180" s="41" t="s">
        <v>266</v>
      </c>
      <c r="O180" s="260"/>
      <c r="P180" s="257"/>
      <c r="Q180" s="260"/>
      <c r="R180" s="260"/>
      <c r="S180" s="257"/>
      <c r="T180" s="260"/>
      <c r="U180" s="260"/>
      <c r="V180" s="257"/>
      <c r="W180" s="260"/>
      <c r="X180" s="260"/>
    </row>
    <row r="181" spans="1:24" ht="12.75">
      <c r="A181" s="39" t="s">
        <v>146</v>
      </c>
      <c r="B181" s="81">
        <v>11663</v>
      </c>
      <c r="C181" s="81">
        <v>13029</v>
      </c>
      <c r="D181" s="41">
        <f t="shared" si="17"/>
        <v>89.51569575562208</v>
      </c>
      <c r="E181" s="156">
        <v>5972</v>
      </c>
      <c r="F181" s="156">
        <v>7002</v>
      </c>
      <c r="G181" s="41">
        <f t="shared" si="20"/>
        <v>85.28991716652385</v>
      </c>
      <c r="H181" s="81">
        <v>1173</v>
      </c>
      <c r="I181" s="81">
        <v>1232</v>
      </c>
      <c r="J181" s="41">
        <f t="shared" si="18"/>
        <v>95.21103896103895</v>
      </c>
      <c r="K181" s="81">
        <v>4518</v>
      </c>
      <c r="L181" s="81">
        <v>4795</v>
      </c>
      <c r="M181" s="41">
        <f t="shared" si="19"/>
        <v>94.22314911366006</v>
      </c>
      <c r="O181" s="260"/>
      <c r="P181" s="257"/>
      <c r="Q181" s="260"/>
      <c r="R181" s="260"/>
      <c r="S181" s="257"/>
      <c r="T181" s="260"/>
      <c r="U181" s="260"/>
      <c r="V181" s="257"/>
      <c r="W181" s="260"/>
      <c r="X181" s="260"/>
    </row>
    <row r="182" spans="1:24" ht="12.75">
      <c r="A182" s="39" t="s">
        <v>147</v>
      </c>
      <c r="B182" s="81">
        <v>9522</v>
      </c>
      <c r="C182" s="81">
        <v>12121</v>
      </c>
      <c r="D182" s="41">
        <f t="shared" si="17"/>
        <v>78.55787476280835</v>
      </c>
      <c r="E182" s="164" t="s">
        <v>87</v>
      </c>
      <c r="F182" s="156">
        <v>1865</v>
      </c>
      <c r="G182" s="41" t="s">
        <v>87</v>
      </c>
      <c r="H182" s="81">
        <v>1982</v>
      </c>
      <c r="I182" s="81">
        <v>2314</v>
      </c>
      <c r="J182" s="41">
        <f t="shared" si="18"/>
        <v>85.65254969749351</v>
      </c>
      <c r="K182" s="81">
        <v>7540</v>
      </c>
      <c r="L182" s="81">
        <v>7942</v>
      </c>
      <c r="M182" s="41">
        <f t="shared" si="19"/>
        <v>94.93830269453538</v>
      </c>
      <c r="O182" s="260"/>
      <c r="P182" s="257"/>
      <c r="Q182" s="257"/>
      <c r="R182" s="260"/>
      <c r="S182" s="257"/>
      <c r="T182" s="260"/>
      <c r="U182" s="260"/>
      <c r="V182" s="257"/>
      <c r="W182" s="260"/>
      <c r="X182" s="260"/>
    </row>
    <row r="183" spans="1:24" s="167" customFormat="1" ht="12.75">
      <c r="A183" s="39" t="s">
        <v>112</v>
      </c>
      <c r="B183" s="81">
        <v>17761</v>
      </c>
      <c r="C183" s="81">
        <v>18593</v>
      </c>
      <c r="D183" s="41">
        <f t="shared" si="17"/>
        <v>95.52519765503146</v>
      </c>
      <c r="E183" s="81">
        <v>8219</v>
      </c>
      <c r="F183" s="81">
        <v>7737</v>
      </c>
      <c r="G183" s="41">
        <f t="shared" si="20"/>
        <v>106.22980483391495</v>
      </c>
      <c r="H183" s="81">
        <v>2040</v>
      </c>
      <c r="I183" s="81">
        <v>2467</v>
      </c>
      <c r="J183" s="41">
        <f t="shared" si="18"/>
        <v>82.69152817186865</v>
      </c>
      <c r="K183" s="81">
        <v>7502</v>
      </c>
      <c r="L183" s="81">
        <v>8389</v>
      </c>
      <c r="M183" s="41">
        <f t="shared" si="19"/>
        <v>89.42663011085946</v>
      </c>
      <c r="O183" s="260"/>
      <c r="P183" s="257"/>
      <c r="Q183" s="260"/>
      <c r="R183" s="260"/>
      <c r="S183" s="257"/>
      <c r="T183" s="260"/>
      <c r="U183" s="260"/>
      <c r="V183" s="257"/>
      <c r="W183" s="260"/>
      <c r="X183" s="260"/>
    </row>
    <row r="184" spans="1:24" s="105" customFormat="1" ht="12.75">
      <c r="A184" s="39" t="s">
        <v>148</v>
      </c>
      <c r="B184" s="81">
        <v>70517</v>
      </c>
      <c r="C184" s="81">
        <v>81591</v>
      </c>
      <c r="D184" s="41">
        <f t="shared" si="17"/>
        <v>86.42742459339878</v>
      </c>
      <c r="E184" s="81">
        <v>42733</v>
      </c>
      <c r="F184" s="81">
        <v>50573</v>
      </c>
      <c r="G184" s="41">
        <f t="shared" si="20"/>
        <v>84.49765685247068</v>
      </c>
      <c r="H184" s="81">
        <v>12001</v>
      </c>
      <c r="I184" s="81">
        <v>12875</v>
      </c>
      <c r="J184" s="41">
        <f t="shared" si="18"/>
        <v>93.21165048543689</v>
      </c>
      <c r="K184" s="81">
        <v>15783</v>
      </c>
      <c r="L184" s="81">
        <v>18143</v>
      </c>
      <c r="M184" s="41">
        <f t="shared" si="19"/>
        <v>86.99222840765033</v>
      </c>
      <c r="O184" s="260"/>
      <c r="P184" s="257"/>
      <c r="Q184" s="260"/>
      <c r="R184" s="260"/>
      <c r="S184" s="257"/>
      <c r="T184" s="260"/>
      <c r="U184" s="260"/>
      <c r="V184" s="257"/>
      <c r="W184" s="260"/>
      <c r="X184" s="260"/>
    </row>
    <row r="185" spans="1:24" ht="12.75">
      <c r="A185" s="39" t="s">
        <v>149</v>
      </c>
      <c r="B185" s="81">
        <v>125519</v>
      </c>
      <c r="C185" s="81">
        <v>127969</v>
      </c>
      <c r="D185" s="41">
        <f t="shared" si="17"/>
        <v>98.08547382569216</v>
      </c>
      <c r="E185" s="81">
        <v>13106</v>
      </c>
      <c r="F185" s="81">
        <v>15037</v>
      </c>
      <c r="G185" s="41">
        <f t="shared" si="20"/>
        <v>87.15834275453881</v>
      </c>
      <c r="H185" s="81">
        <v>7496</v>
      </c>
      <c r="I185" s="81">
        <v>9495</v>
      </c>
      <c r="J185" s="41">
        <f t="shared" si="18"/>
        <v>78.94681411269089</v>
      </c>
      <c r="K185" s="81">
        <v>104917</v>
      </c>
      <c r="L185" s="81">
        <v>103437</v>
      </c>
      <c r="M185" s="41">
        <f t="shared" si="19"/>
        <v>101.43082262633295</v>
      </c>
      <c r="O185" s="260"/>
      <c r="P185" s="257"/>
      <c r="Q185" s="260"/>
      <c r="R185" s="260"/>
      <c r="S185" s="257"/>
      <c r="T185" s="260"/>
      <c r="U185" s="260"/>
      <c r="V185" s="257"/>
      <c r="W185" s="260"/>
      <c r="X185" s="260"/>
    </row>
    <row r="186" spans="1:24" ht="12.75">
      <c r="A186" s="39" t="s">
        <v>150</v>
      </c>
      <c r="B186" s="81">
        <v>1049</v>
      </c>
      <c r="C186" s="81">
        <v>1166</v>
      </c>
      <c r="D186" s="41">
        <f t="shared" si="17"/>
        <v>89.96569468267582</v>
      </c>
      <c r="E186" s="60" t="s">
        <v>87</v>
      </c>
      <c r="F186" s="60" t="s">
        <v>87</v>
      </c>
      <c r="G186" s="41" t="s">
        <v>87</v>
      </c>
      <c r="H186" s="81">
        <v>90</v>
      </c>
      <c r="I186" s="81">
        <v>153</v>
      </c>
      <c r="J186" s="41">
        <f t="shared" si="18"/>
        <v>58.8235294117647</v>
      </c>
      <c r="K186" s="81">
        <v>959</v>
      </c>
      <c r="L186" s="81">
        <v>1013</v>
      </c>
      <c r="M186" s="41">
        <f t="shared" si="19"/>
        <v>94.66929911154985</v>
      </c>
      <c r="O186" s="260"/>
      <c r="P186" s="257"/>
      <c r="Q186" s="257"/>
      <c r="R186" s="257"/>
      <c r="S186" s="257"/>
      <c r="T186" s="260"/>
      <c r="U186" s="260"/>
      <c r="V186" s="257"/>
      <c r="W186" s="260"/>
      <c r="X186" s="260"/>
    </row>
    <row r="187" spans="1:24" ht="12.75">
      <c r="A187" s="39" t="s">
        <v>151</v>
      </c>
      <c r="B187" s="81">
        <v>40</v>
      </c>
      <c r="C187" s="81">
        <v>38</v>
      </c>
      <c r="D187" s="41">
        <f t="shared" si="17"/>
        <v>105.26315789473684</v>
      </c>
      <c r="E187" s="60" t="s">
        <v>87</v>
      </c>
      <c r="F187" s="60" t="s">
        <v>87</v>
      </c>
      <c r="G187" s="41" t="s">
        <v>87</v>
      </c>
      <c r="H187" s="81">
        <v>40</v>
      </c>
      <c r="I187" s="81">
        <v>38</v>
      </c>
      <c r="J187" s="41">
        <f t="shared" si="18"/>
        <v>105.26315789473684</v>
      </c>
      <c r="K187" s="60" t="s">
        <v>87</v>
      </c>
      <c r="L187" s="60" t="s">
        <v>87</v>
      </c>
      <c r="M187" s="41" t="s">
        <v>87</v>
      </c>
      <c r="O187" s="260"/>
      <c r="P187" s="257"/>
      <c r="Q187" s="257"/>
      <c r="R187" s="257"/>
      <c r="S187" s="257"/>
      <c r="T187" s="260"/>
      <c r="U187" s="260"/>
      <c r="V187" s="257"/>
      <c r="W187" s="257"/>
      <c r="X187" s="257"/>
    </row>
    <row r="188" spans="1:24" ht="12.75">
      <c r="A188" s="39" t="s">
        <v>152</v>
      </c>
      <c r="B188" s="81">
        <v>102755</v>
      </c>
      <c r="C188" s="81">
        <v>80968</v>
      </c>
      <c r="D188" s="41">
        <f t="shared" si="17"/>
        <v>126.90816124888846</v>
      </c>
      <c r="E188" s="81">
        <v>77729</v>
      </c>
      <c r="F188" s="81">
        <v>56362</v>
      </c>
      <c r="G188" s="41">
        <f t="shared" si="20"/>
        <v>137.91029416983073</v>
      </c>
      <c r="H188" s="81">
        <v>1815</v>
      </c>
      <c r="I188" s="81">
        <v>2261</v>
      </c>
      <c r="J188" s="41">
        <f t="shared" si="18"/>
        <v>80.27421494913756</v>
      </c>
      <c r="K188" s="81">
        <v>23211</v>
      </c>
      <c r="L188" s="81">
        <v>22345</v>
      </c>
      <c r="M188" s="41">
        <f t="shared" si="19"/>
        <v>103.87558737972701</v>
      </c>
      <c r="O188" s="260"/>
      <c r="P188" s="257"/>
      <c r="Q188" s="260"/>
      <c r="R188" s="260"/>
      <c r="S188" s="257"/>
      <c r="T188" s="260"/>
      <c r="U188" s="260"/>
      <c r="V188" s="257"/>
      <c r="W188" s="260"/>
      <c r="X188" s="260"/>
    </row>
    <row r="189" spans="1:24" ht="12.75">
      <c r="A189" s="39" t="s">
        <v>153</v>
      </c>
      <c r="B189" s="81">
        <v>212319</v>
      </c>
      <c r="C189" s="81">
        <v>210918</v>
      </c>
      <c r="D189" s="41">
        <f t="shared" si="17"/>
        <v>100.66423918300003</v>
      </c>
      <c r="E189" s="81">
        <v>59254</v>
      </c>
      <c r="F189" s="81">
        <v>46281</v>
      </c>
      <c r="G189" s="41">
        <f t="shared" si="20"/>
        <v>128.0309414230462</v>
      </c>
      <c r="H189" s="81">
        <v>6680</v>
      </c>
      <c r="I189" s="81">
        <v>5912</v>
      </c>
      <c r="J189" s="41">
        <f t="shared" si="18"/>
        <v>112.99052774018945</v>
      </c>
      <c r="K189" s="81">
        <v>146385</v>
      </c>
      <c r="L189" s="81">
        <v>158725</v>
      </c>
      <c r="M189" s="41">
        <f t="shared" si="19"/>
        <v>92.22554733028824</v>
      </c>
      <c r="O189" s="260"/>
      <c r="P189" s="257"/>
      <c r="Q189" s="260"/>
      <c r="R189" s="260"/>
      <c r="S189" s="257"/>
      <c r="T189" s="260"/>
      <c r="U189" s="260"/>
      <c r="V189" s="257"/>
      <c r="W189" s="260"/>
      <c r="X189" s="260"/>
    </row>
    <row r="190" spans="1:24" ht="12.75">
      <c r="A190" s="39" t="s">
        <v>154</v>
      </c>
      <c r="B190" s="81">
        <v>2461</v>
      </c>
      <c r="C190" s="81">
        <v>4249</v>
      </c>
      <c r="D190" s="41">
        <f t="shared" si="17"/>
        <v>57.91951047305248</v>
      </c>
      <c r="E190" s="60" t="s">
        <v>87</v>
      </c>
      <c r="F190" s="60" t="s">
        <v>87</v>
      </c>
      <c r="G190" s="41" t="s">
        <v>87</v>
      </c>
      <c r="H190" s="81">
        <v>1498</v>
      </c>
      <c r="I190" s="81">
        <v>1955</v>
      </c>
      <c r="J190" s="41">
        <f t="shared" si="18"/>
        <v>76.62404092071611</v>
      </c>
      <c r="K190" s="81">
        <v>963</v>
      </c>
      <c r="L190" s="81">
        <v>2294</v>
      </c>
      <c r="M190" s="41">
        <f t="shared" si="19"/>
        <v>41.97907585004359</v>
      </c>
      <c r="O190" s="260"/>
      <c r="P190" s="257"/>
      <c r="Q190" s="257"/>
      <c r="R190" s="257"/>
      <c r="S190" s="257"/>
      <c r="T190" s="260"/>
      <c r="U190" s="260"/>
      <c r="V190" s="257"/>
      <c r="W190" s="260"/>
      <c r="X190" s="260"/>
    </row>
    <row r="191" spans="1:24" s="188" customFormat="1" ht="12.75">
      <c r="A191" s="162" t="s">
        <v>113</v>
      </c>
      <c r="B191" s="81">
        <v>470</v>
      </c>
      <c r="C191" s="81">
        <v>970</v>
      </c>
      <c r="D191" s="41">
        <f t="shared" si="17"/>
        <v>48.453608247422686</v>
      </c>
      <c r="E191" s="60" t="s">
        <v>87</v>
      </c>
      <c r="F191" s="60" t="s">
        <v>87</v>
      </c>
      <c r="G191" s="41" t="s">
        <v>87</v>
      </c>
      <c r="H191" s="81">
        <v>209</v>
      </c>
      <c r="I191" s="81">
        <v>60</v>
      </c>
      <c r="J191" s="41" t="s">
        <v>265</v>
      </c>
      <c r="K191" s="81">
        <v>261</v>
      </c>
      <c r="L191" s="81">
        <v>910</v>
      </c>
      <c r="M191" s="41">
        <f t="shared" si="19"/>
        <v>28.681318681318682</v>
      </c>
      <c r="O191" s="260"/>
      <c r="P191" s="257"/>
      <c r="Q191" s="257"/>
      <c r="R191" s="257"/>
      <c r="S191" s="257"/>
      <c r="T191" s="260"/>
      <c r="U191" s="260"/>
      <c r="V191" s="257"/>
      <c r="W191" s="260"/>
      <c r="X191" s="260"/>
    </row>
    <row r="192" spans="1:24" s="167" customFormat="1" ht="12.75">
      <c r="A192" s="39" t="s">
        <v>155</v>
      </c>
      <c r="B192" s="81">
        <v>53903</v>
      </c>
      <c r="C192" s="81">
        <v>57086</v>
      </c>
      <c r="D192" s="41">
        <f t="shared" si="17"/>
        <v>94.42420208107066</v>
      </c>
      <c r="E192" s="81">
        <v>8950</v>
      </c>
      <c r="F192" s="81">
        <v>8589</v>
      </c>
      <c r="G192" s="41">
        <f t="shared" si="20"/>
        <v>104.20305041331936</v>
      </c>
      <c r="H192" s="81">
        <v>8207</v>
      </c>
      <c r="I192" s="81">
        <v>12228</v>
      </c>
      <c r="J192" s="41">
        <f t="shared" si="18"/>
        <v>67.1164540399084</v>
      </c>
      <c r="K192" s="81">
        <v>36746</v>
      </c>
      <c r="L192" s="81">
        <v>36269</v>
      </c>
      <c r="M192" s="41">
        <f t="shared" si="19"/>
        <v>101.31517273704817</v>
      </c>
      <c r="O192" s="260"/>
      <c r="P192" s="257"/>
      <c r="Q192" s="260"/>
      <c r="R192" s="260"/>
      <c r="S192" s="257"/>
      <c r="T192" s="260"/>
      <c r="U192" s="260"/>
      <c r="V192" s="257"/>
      <c r="W192" s="260"/>
      <c r="X192" s="260"/>
    </row>
    <row r="193" spans="1:24" ht="12.75">
      <c r="A193" s="39" t="s">
        <v>156</v>
      </c>
      <c r="B193" s="81">
        <v>4</v>
      </c>
      <c r="C193" s="81">
        <v>4</v>
      </c>
      <c r="D193" s="41">
        <f t="shared" si="17"/>
        <v>100</v>
      </c>
      <c r="E193" s="60" t="s">
        <v>87</v>
      </c>
      <c r="F193" s="60" t="s">
        <v>87</v>
      </c>
      <c r="G193" s="41" t="s">
        <v>87</v>
      </c>
      <c r="H193" s="60" t="s">
        <v>87</v>
      </c>
      <c r="I193" s="60" t="s">
        <v>87</v>
      </c>
      <c r="J193" s="41" t="s">
        <v>87</v>
      </c>
      <c r="K193" s="81">
        <v>4</v>
      </c>
      <c r="L193" s="81">
        <v>4</v>
      </c>
      <c r="M193" s="41">
        <f t="shared" si="19"/>
        <v>100</v>
      </c>
      <c r="O193" s="260"/>
      <c r="P193" s="257"/>
      <c r="Q193" s="257"/>
      <c r="R193" s="257"/>
      <c r="S193" s="257"/>
      <c r="T193" s="257"/>
      <c r="U193" s="257"/>
      <c r="V193" s="257"/>
      <c r="W193" s="260"/>
      <c r="X193" s="260"/>
    </row>
    <row r="194" spans="1:24" ht="12.75">
      <c r="A194" s="39" t="s">
        <v>157</v>
      </c>
      <c r="B194" s="81">
        <v>278</v>
      </c>
      <c r="C194" s="81">
        <v>168</v>
      </c>
      <c r="D194" s="41">
        <f t="shared" si="17"/>
        <v>165.47619047619048</v>
      </c>
      <c r="E194" s="81">
        <v>99</v>
      </c>
      <c r="F194" s="81">
        <v>168</v>
      </c>
      <c r="G194" s="41">
        <f t="shared" si="20"/>
        <v>58.92857142857143</v>
      </c>
      <c r="H194" s="60" t="s">
        <v>87</v>
      </c>
      <c r="I194" s="60" t="s">
        <v>87</v>
      </c>
      <c r="J194" s="41" t="s">
        <v>87</v>
      </c>
      <c r="K194" s="81">
        <v>179</v>
      </c>
      <c r="L194" s="60" t="s">
        <v>87</v>
      </c>
      <c r="M194" s="41" t="s">
        <v>87</v>
      </c>
      <c r="O194" s="260"/>
      <c r="P194" s="257"/>
      <c r="Q194" s="260"/>
      <c r="R194" s="260"/>
      <c r="S194" s="257"/>
      <c r="T194" s="257"/>
      <c r="U194" s="257"/>
      <c r="V194" s="257"/>
      <c r="W194" s="260"/>
      <c r="X194" s="260"/>
    </row>
    <row r="195" spans="1:24" ht="12.75">
      <c r="A195" s="42" t="s">
        <v>158</v>
      </c>
      <c r="B195" s="155">
        <v>3186</v>
      </c>
      <c r="C195" s="155">
        <v>3318</v>
      </c>
      <c r="D195" s="43">
        <f t="shared" si="17"/>
        <v>96.02169981916818</v>
      </c>
      <c r="E195" s="85" t="s">
        <v>87</v>
      </c>
      <c r="F195" s="85" t="s">
        <v>87</v>
      </c>
      <c r="G195" s="43" t="s">
        <v>87</v>
      </c>
      <c r="H195" s="155">
        <v>611</v>
      </c>
      <c r="I195" s="155">
        <v>748</v>
      </c>
      <c r="J195" s="43">
        <f t="shared" si="18"/>
        <v>81.68449197860961</v>
      </c>
      <c r="K195" s="155">
        <v>2575</v>
      </c>
      <c r="L195" s="155">
        <v>2570</v>
      </c>
      <c r="M195" s="43">
        <f t="shared" si="19"/>
        <v>100.19455252918289</v>
      </c>
      <c r="O195" s="260"/>
      <c r="P195" s="257"/>
      <c r="Q195" s="257"/>
      <c r="R195" s="257"/>
      <c r="S195" s="257"/>
      <c r="T195" s="260"/>
      <c r="U195" s="260"/>
      <c r="V195" s="257"/>
      <c r="W195" s="260"/>
      <c r="X195" s="260"/>
    </row>
    <row r="196" spans="1:24" ht="12.75">
      <c r="A196" s="106"/>
      <c r="B196" s="26"/>
      <c r="C196" s="26"/>
      <c r="D196" s="27"/>
      <c r="E196" s="238"/>
      <c r="F196" s="184"/>
      <c r="G196" s="27"/>
      <c r="H196" s="238"/>
      <c r="I196" s="189"/>
      <c r="J196" s="27"/>
      <c r="K196" s="238"/>
      <c r="L196" s="238"/>
      <c r="M196" s="27"/>
      <c r="O196" s="156"/>
      <c r="P196" s="164"/>
      <c r="Q196" s="164"/>
      <c r="R196" s="164"/>
      <c r="S196" s="164"/>
      <c r="T196" s="156"/>
      <c r="U196" s="156"/>
      <c r="V196" s="164"/>
      <c r="W196" s="156"/>
      <c r="X196" s="156"/>
    </row>
    <row r="197" spans="1:18" ht="24.75" customHeight="1">
      <c r="A197" s="402" t="s">
        <v>196</v>
      </c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O197" s="205"/>
      <c r="P197" s="205"/>
      <c r="Q197" s="205"/>
      <c r="R197" s="205"/>
    </row>
    <row r="198" spans="1:13" ht="12.75">
      <c r="A198" s="228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9" t="s">
        <v>101</v>
      </c>
    </row>
    <row r="199" spans="1:13" ht="13.5" customHeight="1">
      <c r="A199" s="389"/>
      <c r="B199" s="339" t="s">
        <v>117</v>
      </c>
      <c r="C199" s="339"/>
      <c r="D199" s="339"/>
      <c r="E199" s="339" t="s">
        <v>121</v>
      </c>
      <c r="F199" s="339"/>
      <c r="G199" s="340"/>
      <c r="H199" s="340"/>
      <c r="I199" s="340"/>
      <c r="J199" s="340"/>
      <c r="K199" s="340"/>
      <c r="L199" s="340"/>
      <c r="M199" s="341"/>
    </row>
    <row r="200" spans="1:13" ht="36.75" customHeight="1">
      <c r="A200" s="390"/>
      <c r="B200" s="339"/>
      <c r="C200" s="339"/>
      <c r="D200" s="339"/>
      <c r="E200" s="339" t="s">
        <v>119</v>
      </c>
      <c r="F200" s="339"/>
      <c r="G200" s="339"/>
      <c r="H200" s="339" t="s">
        <v>120</v>
      </c>
      <c r="I200" s="339"/>
      <c r="J200" s="339"/>
      <c r="K200" s="339" t="s">
        <v>122</v>
      </c>
      <c r="L200" s="339"/>
      <c r="M200" s="342"/>
    </row>
    <row r="201" spans="1:13" ht="41.25" customHeight="1">
      <c r="A201" s="399"/>
      <c r="B201" s="294" t="s">
        <v>245</v>
      </c>
      <c r="C201" s="294" t="s">
        <v>118</v>
      </c>
      <c r="D201" s="294" t="s">
        <v>246</v>
      </c>
      <c r="E201" s="294" t="s">
        <v>245</v>
      </c>
      <c r="F201" s="294" t="s">
        <v>118</v>
      </c>
      <c r="G201" s="294" t="s">
        <v>246</v>
      </c>
      <c r="H201" s="294" t="s">
        <v>245</v>
      </c>
      <c r="I201" s="294" t="s">
        <v>118</v>
      </c>
      <c r="J201" s="294" t="s">
        <v>246</v>
      </c>
      <c r="K201" s="294" t="s">
        <v>245</v>
      </c>
      <c r="L201" s="294" t="s">
        <v>118</v>
      </c>
      <c r="M201" s="295" t="s">
        <v>246</v>
      </c>
    </row>
    <row r="202" spans="1:25" ht="12.75">
      <c r="A202" s="37" t="s">
        <v>141</v>
      </c>
      <c r="B202" s="81">
        <v>3808939</v>
      </c>
      <c r="C202" s="81">
        <v>3443539</v>
      </c>
      <c r="D202" s="291">
        <f>B202/C202%</f>
        <v>110.61117646700096</v>
      </c>
      <c r="E202" s="81">
        <v>271317</v>
      </c>
      <c r="F202" s="81">
        <v>233812</v>
      </c>
      <c r="G202" s="291">
        <f>E202/F202%</f>
        <v>116.04066514977846</v>
      </c>
      <c r="H202" s="81">
        <v>1913237</v>
      </c>
      <c r="I202" s="81">
        <v>1704359</v>
      </c>
      <c r="J202" s="291">
        <f>H202/I202%</f>
        <v>112.25551659010807</v>
      </c>
      <c r="K202" s="81">
        <v>1624385</v>
      </c>
      <c r="L202" s="81">
        <v>1505368</v>
      </c>
      <c r="M202" s="291">
        <f>K202/L202%</f>
        <v>107.90617310850237</v>
      </c>
      <c r="O202" s="260"/>
      <c r="P202" s="257"/>
      <c r="Q202" s="260"/>
      <c r="R202" s="260"/>
      <c r="S202" s="257"/>
      <c r="T202" s="260"/>
      <c r="U202" s="260"/>
      <c r="V202" s="257"/>
      <c r="W202" s="260"/>
      <c r="X202" s="260"/>
      <c r="Y202" s="230"/>
    </row>
    <row r="203" spans="1:25" s="167" customFormat="1" ht="12.75">
      <c r="A203" s="162" t="s">
        <v>111</v>
      </c>
      <c r="B203" s="81">
        <v>323046</v>
      </c>
      <c r="C203" s="81">
        <v>290370</v>
      </c>
      <c r="D203" s="41">
        <f aca="true" t="shared" si="21" ref="D203:D222">B203/C203%</f>
        <v>111.25322863932224</v>
      </c>
      <c r="E203" s="81">
        <v>8466</v>
      </c>
      <c r="F203" s="81">
        <v>7280</v>
      </c>
      <c r="G203" s="41">
        <f aca="true" t="shared" si="22" ref="G203:G222">E203/F203%</f>
        <v>116.2912087912088</v>
      </c>
      <c r="H203" s="81">
        <v>220700</v>
      </c>
      <c r="I203" s="81">
        <v>196609</v>
      </c>
      <c r="J203" s="41">
        <f aca="true" t="shared" si="23" ref="J203:J219">H203/I203%</f>
        <v>112.25325392021729</v>
      </c>
      <c r="K203" s="81">
        <v>93880</v>
      </c>
      <c r="L203" s="81">
        <v>86481</v>
      </c>
      <c r="M203" s="41">
        <f aca="true" t="shared" si="24" ref="M203:M222">K203/L203%</f>
        <v>108.55563649819037</v>
      </c>
      <c r="O203" s="260"/>
      <c r="P203" s="257"/>
      <c r="Q203" s="260"/>
      <c r="R203" s="260"/>
      <c r="S203" s="257"/>
      <c r="T203" s="260"/>
      <c r="U203" s="260"/>
      <c r="V203" s="257"/>
      <c r="W203" s="260"/>
      <c r="X203" s="260"/>
      <c r="Y203" s="231"/>
    </row>
    <row r="204" spans="1:25" ht="12.75">
      <c r="A204" s="39" t="s">
        <v>142</v>
      </c>
      <c r="B204" s="81">
        <v>247973</v>
      </c>
      <c r="C204" s="81">
        <v>228089</v>
      </c>
      <c r="D204" s="41">
        <f t="shared" si="21"/>
        <v>108.71764968937565</v>
      </c>
      <c r="E204" s="81">
        <v>60824</v>
      </c>
      <c r="F204" s="81">
        <v>52253</v>
      </c>
      <c r="G204" s="41">
        <f t="shared" si="22"/>
        <v>116.40288595870094</v>
      </c>
      <c r="H204" s="81">
        <v>69098</v>
      </c>
      <c r="I204" s="81">
        <v>63593</v>
      </c>
      <c r="J204" s="41">
        <f t="shared" si="23"/>
        <v>108.656613149246</v>
      </c>
      <c r="K204" s="81">
        <v>118051</v>
      </c>
      <c r="L204" s="81">
        <v>112243</v>
      </c>
      <c r="M204" s="41">
        <f t="shared" si="24"/>
        <v>105.17448749587948</v>
      </c>
      <c r="O204" s="260"/>
      <c r="P204" s="257"/>
      <c r="Q204" s="260"/>
      <c r="R204" s="260"/>
      <c r="S204" s="257"/>
      <c r="T204" s="260"/>
      <c r="U204" s="260"/>
      <c r="V204" s="257"/>
      <c r="W204" s="260"/>
      <c r="X204" s="260"/>
      <c r="Y204" s="230"/>
    </row>
    <row r="205" spans="1:25" ht="12.75">
      <c r="A205" s="39" t="s">
        <v>143</v>
      </c>
      <c r="B205" s="81">
        <v>266870</v>
      </c>
      <c r="C205" s="81">
        <v>215938</v>
      </c>
      <c r="D205" s="41">
        <f t="shared" si="21"/>
        <v>123.58639979994257</v>
      </c>
      <c r="E205" s="81">
        <v>20785</v>
      </c>
      <c r="F205" s="81">
        <v>18347</v>
      </c>
      <c r="G205" s="41">
        <f t="shared" si="22"/>
        <v>113.2882760124271</v>
      </c>
      <c r="H205" s="81">
        <v>192152</v>
      </c>
      <c r="I205" s="81">
        <v>150982</v>
      </c>
      <c r="J205" s="41">
        <f t="shared" si="23"/>
        <v>127.26815117033819</v>
      </c>
      <c r="K205" s="81">
        <v>53933</v>
      </c>
      <c r="L205" s="81">
        <v>46609</v>
      </c>
      <c r="M205" s="41">
        <f t="shared" si="24"/>
        <v>115.71370336201163</v>
      </c>
      <c r="O205" s="260"/>
      <c r="P205" s="257"/>
      <c r="Q205" s="260"/>
      <c r="R205" s="260"/>
      <c r="S205" s="257"/>
      <c r="T205" s="260"/>
      <c r="U205" s="260"/>
      <c r="V205" s="257"/>
      <c r="W205" s="260"/>
      <c r="X205" s="260"/>
      <c r="Y205" s="230"/>
    </row>
    <row r="206" spans="1:25" s="167" customFormat="1" ht="12.75">
      <c r="A206" s="39" t="s">
        <v>144</v>
      </c>
      <c r="B206" s="81">
        <v>220581</v>
      </c>
      <c r="C206" s="81">
        <v>209200</v>
      </c>
      <c r="D206" s="41">
        <f t="shared" si="21"/>
        <v>105.44024856596559</v>
      </c>
      <c r="E206" s="81">
        <v>13910</v>
      </c>
      <c r="F206" s="81">
        <v>11602</v>
      </c>
      <c r="G206" s="41">
        <f t="shared" si="22"/>
        <v>119.89312187553871</v>
      </c>
      <c r="H206" s="81">
        <v>109730</v>
      </c>
      <c r="I206" s="81">
        <v>107326</v>
      </c>
      <c r="J206" s="41">
        <f t="shared" si="23"/>
        <v>102.23990458975457</v>
      </c>
      <c r="K206" s="81">
        <v>96941</v>
      </c>
      <c r="L206" s="81">
        <v>90272</v>
      </c>
      <c r="M206" s="41">
        <f t="shared" si="24"/>
        <v>107.3876728110599</v>
      </c>
      <c r="O206" s="260"/>
      <c r="P206" s="257"/>
      <c r="Q206" s="260"/>
      <c r="R206" s="260"/>
      <c r="S206" s="257"/>
      <c r="T206" s="260"/>
      <c r="U206" s="260"/>
      <c r="V206" s="257"/>
      <c r="W206" s="260"/>
      <c r="X206" s="260"/>
      <c r="Y206" s="231"/>
    </row>
    <row r="207" spans="1:25" ht="12.75">
      <c r="A207" s="39" t="s">
        <v>145</v>
      </c>
      <c r="B207" s="81">
        <v>107447</v>
      </c>
      <c r="C207" s="81">
        <v>98683</v>
      </c>
      <c r="D207" s="41">
        <f t="shared" si="21"/>
        <v>108.88096227313721</v>
      </c>
      <c r="E207" s="81">
        <v>1788</v>
      </c>
      <c r="F207" s="81">
        <v>1765</v>
      </c>
      <c r="G207" s="41">
        <f t="shared" si="22"/>
        <v>101.30311614730878</v>
      </c>
      <c r="H207" s="81">
        <v>61912</v>
      </c>
      <c r="I207" s="81">
        <v>55552</v>
      </c>
      <c r="J207" s="41">
        <f t="shared" si="23"/>
        <v>111.44873271889401</v>
      </c>
      <c r="K207" s="81">
        <v>43747</v>
      </c>
      <c r="L207" s="81">
        <v>41366</v>
      </c>
      <c r="M207" s="41">
        <f t="shared" si="24"/>
        <v>105.75593482570225</v>
      </c>
      <c r="O207" s="260"/>
      <c r="P207" s="257"/>
      <c r="Q207" s="260"/>
      <c r="R207" s="260"/>
      <c r="S207" s="257"/>
      <c r="T207" s="260"/>
      <c r="U207" s="260"/>
      <c r="V207" s="257"/>
      <c r="W207" s="260"/>
      <c r="X207" s="260"/>
      <c r="Y207" s="230"/>
    </row>
    <row r="208" spans="1:25" ht="12.75">
      <c r="A208" s="39" t="s">
        <v>146</v>
      </c>
      <c r="B208" s="81">
        <v>279001</v>
      </c>
      <c r="C208" s="81">
        <v>249018</v>
      </c>
      <c r="D208" s="41">
        <f t="shared" si="21"/>
        <v>112.04049506461381</v>
      </c>
      <c r="E208" s="81">
        <v>12626</v>
      </c>
      <c r="F208" s="81">
        <v>10039</v>
      </c>
      <c r="G208" s="41">
        <f t="shared" si="22"/>
        <v>125.7694989540791</v>
      </c>
      <c r="H208" s="81">
        <v>202318</v>
      </c>
      <c r="I208" s="81">
        <v>180449</v>
      </c>
      <c r="J208" s="41">
        <f t="shared" si="23"/>
        <v>112.119213739062</v>
      </c>
      <c r="K208" s="81">
        <v>64057</v>
      </c>
      <c r="L208" s="81">
        <v>58530</v>
      </c>
      <c r="M208" s="41">
        <f t="shared" si="24"/>
        <v>109.44302067315907</v>
      </c>
      <c r="O208" s="260"/>
      <c r="P208" s="257"/>
      <c r="Q208" s="260"/>
      <c r="R208" s="260"/>
      <c r="S208" s="257"/>
      <c r="T208" s="260"/>
      <c r="U208" s="260"/>
      <c r="V208" s="257"/>
      <c r="W208" s="260"/>
      <c r="X208" s="260"/>
      <c r="Y208" s="230"/>
    </row>
    <row r="209" spans="1:25" ht="12.75">
      <c r="A209" s="39" t="s">
        <v>147</v>
      </c>
      <c r="B209" s="81">
        <v>171661</v>
      </c>
      <c r="C209" s="81">
        <v>163151</v>
      </c>
      <c r="D209" s="41">
        <f t="shared" si="21"/>
        <v>105.21602687081293</v>
      </c>
      <c r="E209" s="81">
        <v>2488</v>
      </c>
      <c r="F209" s="81">
        <v>2909</v>
      </c>
      <c r="G209" s="41">
        <f t="shared" si="22"/>
        <v>85.52767273977312</v>
      </c>
      <c r="H209" s="81">
        <v>85908</v>
      </c>
      <c r="I209" s="81">
        <v>80815</v>
      </c>
      <c r="J209" s="41">
        <f t="shared" si="23"/>
        <v>106.30204788714967</v>
      </c>
      <c r="K209" s="81">
        <v>83265</v>
      </c>
      <c r="L209" s="81">
        <v>79427</v>
      </c>
      <c r="M209" s="41">
        <f t="shared" si="24"/>
        <v>104.83210998778753</v>
      </c>
      <c r="O209" s="260"/>
      <c r="P209" s="257"/>
      <c r="Q209" s="260"/>
      <c r="R209" s="260"/>
      <c r="S209" s="257"/>
      <c r="T209" s="260"/>
      <c r="U209" s="260"/>
      <c r="V209" s="257"/>
      <c r="W209" s="260"/>
      <c r="X209" s="260"/>
      <c r="Y209" s="230"/>
    </row>
    <row r="210" spans="1:25" s="167" customFormat="1" ht="12.75">
      <c r="A210" s="39" t="s">
        <v>112</v>
      </c>
      <c r="B210" s="81">
        <v>179047</v>
      </c>
      <c r="C210" s="81">
        <v>167740</v>
      </c>
      <c r="D210" s="41">
        <f t="shared" si="21"/>
        <v>106.7407893167998</v>
      </c>
      <c r="E210" s="81">
        <v>15188</v>
      </c>
      <c r="F210" s="81">
        <v>12254</v>
      </c>
      <c r="G210" s="41">
        <f t="shared" si="22"/>
        <v>123.94320221968336</v>
      </c>
      <c r="H210" s="81">
        <v>98427</v>
      </c>
      <c r="I210" s="81">
        <v>91171</v>
      </c>
      <c r="J210" s="41">
        <f t="shared" si="23"/>
        <v>107.95867106865121</v>
      </c>
      <c r="K210" s="81">
        <v>65432</v>
      </c>
      <c r="L210" s="81">
        <v>64315</v>
      </c>
      <c r="M210" s="41">
        <f t="shared" si="24"/>
        <v>101.73676436290135</v>
      </c>
      <c r="O210" s="260"/>
      <c r="P210" s="257"/>
      <c r="Q210" s="260"/>
      <c r="R210" s="260"/>
      <c r="S210" s="257"/>
      <c r="T210" s="260"/>
      <c r="U210" s="260"/>
      <c r="V210" s="257"/>
      <c r="W210" s="260"/>
      <c r="X210" s="260"/>
      <c r="Y210" s="231"/>
    </row>
    <row r="211" spans="1:25" s="105" customFormat="1" ht="12.75">
      <c r="A211" s="39" t="s">
        <v>148</v>
      </c>
      <c r="B211" s="81">
        <v>313402</v>
      </c>
      <c r="C211" s="81">
        <v>281381</v>
      </c>
      <c r="D211" s="41">
        <f t="shared" si="21"/>
        <v>111.3799439194544</v>
      </c>
      <c r="E211" s="81">
        <v>23796</v>
      </c>
      <c r="F211" s="81">
        <v>20038</v>
      </c>
      <c r="G211" s="41">
        <f t="shared" si="22"/>
        <v>118.7543667032638</v>
      </c>
      <c r="H211" s="81">
        <v>189032</v>
      </c>
      <c r="I211" s="81">
        <v>166273</v>
      </c>
      <c r="J211" s="41">
        <f t="shared" si="23"/>
        <v>113.68773041925027</v>
      </c>
      <c r="K211" s="81">
        <v>100574</v>
      </c>
      <c r="L211" s="81">
        <v>95070</v>
      </c>
      <c r="M211" s="41">
        <f t="shared" si="24"/>
        <v>105.7894183233407</v>
      </c>
      <c r="O211" s="260"/>
      <c r="P211" s="257"/>
      <c r="Q211" s="260"/>
      <c r="R211" s="260"/>
      <c r="S211" s="257"/>
      <c r="T211" s="260"/>
      <c r="U211" s="260"/>
      <c r="V211" s="257"/>
      <c r="W211" s="260"/>
      <c r="X211" s="260"/>
      <c r="Y211" s="239"/>
    </row>
    <row r="212" spans="1:25" ht="12.75">
      <c r="A212" s="39" t="s">
        <v>149</v>
      </c>
      <c r="B212" s="81">
        <v>158480</v>
      </c>
      <c r="C212" s="81">
        <v>146293</v>
      </c>
      <c r="D212" s="41">
        <f t="shared" si="21"/>
        <v>108.33054213120245</v>
      </c>
      <c r="E212" s="81">
        <v>27209</v>
      </c>
      <c r="F212" s="81">
        <v>25016</v>
      </c>
      <c r="G212" s="41">
        <f t="shared" si="22"/>
        <v>108.76638951071314</v>
      </c>
      <c r="H212" s="81">
        <v>58074</v>
      </c>
      <c r="I212" s="81">
        <v>51016</v>
      </c>
      <c r="J212" s="41">
        <f t="shared" si="23"/>
        <v>113.83487533322878</v>
      </c>
      <c r="K212" s="81">
        <v>73197</v>
      </c>
      <c r="L212" s="81">
        <v>70261</v>
      </c>
      <c r="M212" s="41">
        <f t="shared" si="24"/>
        <v>104.17870511379002</v>
      </c>
      <c r="O212" s="260"/>
      <c r="P212" s="257"/>
      <c r="Q212" s="260"/>
      <c r="R212" s="260"/>
      <c r="S212" s="257"/>
      <c r="T212" s="260"/>
      <c r="U212" s="260"/>
      <c r="V212" s="257"/>
      <c r="W212" s="260"/>
      <c r="X212" s="260"/>
      <c r="Y212" s="230"/>
    </row>
    <row r="213" spans="1:25" ht="12.75">
      <c r="A213" s="39" t="s">
        <v>150</v>
      </c>
      <c r="B213" s="81">
        <v>214503</v>
      </c>
      <c r="C213" s="81">
        <v>187738</v>
      </c>
      <c r="D213" s="41">
        <f t="shared" si="21"/>
        <v>114.25657032673193</v>
      </c>
      <c r="E213" s="81">
        <v>5160</v>
      </c>
      <c r="F213" s="81">
        <v>4522</v>
      </c>
      <c r="G213" s="41">
        <f t="shared" si="22"/>
        <v>114.10880141530296</v>
      </c>
      <c r="H213" s="81">
        <v>105244</v>
      </c>
      <c r="I213" s="81">
        <v>92052</v>
      </c>
      <c r="J213" s="41">
        <f t="shared" si="23"/>
        <v>114.33103028722896</v>
      </c>
      <c r="K213" s="81">
        <v>104099</v>
      </c>
      <c r="L213" s="81">
        <v>91164</v>
      </c>
      <c r="M213" s="41">
        <f t="shared" si="24"/>
        <v>114.18871484357861</v>
      </c>
      <c r="O213" s="260"/>
      <c r="P213" s="257"/>
      <c r="Q213" s="260"/>
      <c r="R213" s="260"/>
      <c r="S213" s="257"/>
      <c r="T213" s="260"/>
      <c r="U213" s="260"/>
      <c r="V213" s="257"/>
      <c r="W213" s="260"/>
      <c r="X213" s="260"/>
      <c r="Y213" s="230"/>
    </row>
    <row r="214" spans="1:25" ht="12.75">
      <c r="A214" s="39" t="s">
        <v>151</v>
      </c>
      <c r="B214" s="81">
        <v>120141</v>
      </c>
      <c r="C214" s="81">
        <v>113083</v>
      </c>
      <c r="D214" s="41">
        <f t="shared" si="21"/>
        <v>106.24143328351742</v>
      </c>
      <c r="E214" s="81">
        <v>1468</v>
      </c>
      <c r="F214" s="81">
        <v>1547</v>
      </c>
      <c r="G214" s="41">
        <f t="shared" si="22"/>
        <v>94.89334195216547</v>
      </c>
      <c r="H214" s="81">
        <v>57213</v>
      </c>
      <c r="I214" s="81">
        <v>50648</v>
      </c>
      <c r="J214" s="41">
        <f t="shared" si="23"/>
        <v>112.96201232032854</v>
      </c>
      <c r="K214" s="81">
        <v>61460</v>
      </c>
      <c r="L214" s="81">
        <v>60888</v>
      </c>
      <c r="M214" s="41">
        <f t="shared" si="24"/>
        <v>100.93942977269741</v>
      </c>
      <c r="O214" s="260"/>
      <c r="P214" s="257"/>
      <c r="Q214" s="260"/>
      <c r="R214" s="260"/>
      <c r="S214" s="257"/>
      <c r="T214" s="260"/>
      <c r="U214" s="260"/>
      <c r="V214" s="257"/>
      <c r="W214" s="260"/>
      <c r="X214" s="260"/>
      <c r="Y214" s="230"/>
    </row>
    <row r="215" spans="1:25" ht="12.75">
      <c r="A215" s="39" t="s">
        <v>152</v>
      </c>
      <c r="B215" s="81">
        <v>247252</v>
      </c>
      <c r="C215" s="81">
        <v>221502</v>
      </c>
      <c r="D215" s="41">
        <f t="shared" si="21"/>
        <v>111.62517719930294</v>
      </c>
      <c r="E215" s="81">
        <v>23335</v>
      </c>
      <c r="F215" s="81">
        <v>20923</v>
      </c>
      <c r="G215" s="41">
        <f t="shared" si="22"/>
        <v>111.52798355876308</v>
      </c>
      <c r="H215" s="81">
        <v>130773</v>
      </c>
      <c r="I215" s="81">
        <v>118500</v>
      </c>
      <c r="J215" s="41">
        <f t="shared" si="23"/>
        <v>110.35696202531645</v>
      </c>
      <c r="K215" s="81">
        <v>93144</v>
      </c>
      <c r="L215" s="81">
        <v>82079</v>
      </c>
      <c r="M215" s="41">
        <f t="shared" si="24"/>
        <v>113.48091472849329</v>
      </c>
      <c r="O215" s="260"/>
      <c r="P215" s="257"/>
      <c r="Q215" s="260"/>
      <c r="R215" s="260"/>
      <c r="S215" s="257"/>
      <c r="T215" s="260"/>
      <c r="U215" s="260"/>
      <c r="V215" s="257"/>
      <c r="W215" s="260"/>
      <c r="X215" s="260"/>
      <c r="Y215" s="230"/>
    </row>
    <row r="216" spans="1:25" ht="12.75">
      <c r="A216" s="39" t="s">
        <v>153</v>
      </c>
      <c r="B216" s="81">
        <v>151473</v>
      </c>
      <c r="C216" s="81">
        <v>142655</v>
      </c>
      <c r="D216" s="41">
        <f t="shared" si="21"/>
        <v>106.1813466054467</v>
      </c>
      <c r="E216" s="81">
        <v>17556</v>
      </c>
      <c r="F216" s="81">
        <v>15968</v>
      </c>
      <c r="G216" s="41">
        <f t="shared" si="22"/>
        <v>109.94488977955912</v>
      </c>
      <c r="H216" s="81">
        <v>37437</v>
      </c>
      <c r="I216" s="81">
        <v>33770</v>
      </c>
      <c r="J216" s="41">
        <f t="shared" si="23"/>
        <v>110.85875037015103</v>
      </c>
      <c r="K216" s="81">
        <v>96480</v>
      </c>
      <c r="L216" s="81">
        <v>92917</v>
      </c>
      <c r="M216" s="41">
        <f t="shared" si="24"/>
        <v>103.83460507764995</v>
      </c>
      <c r="O216" s="260"/>
      <c r="P216" s="257"/>
      <c r="Q216" s="260"/>
      <c r="R216" s="260"/>
      <c r="S216" s="257"/>
      <c r="T216" s="260"/>
      <c r="U216" s="260"/>
      <c r="V216" s="257"/>
      <c r="W216" s="260"/>
      <c r="X216" s="260"/>
      <c r="Y216" s="230"/>
    </row>
    <row r="217" spans="1:25" ht="12.75">
      <c r="A217" s="39" t="s">
        <v>154</v>
      </c>
      <c r="B217" s="81">
        <v>423509</v>
      </c>
      <c r="C217" s="81">
        <v>386866</v>
      </c>
      <c r="D217" s="41">
        <f t="shared" si="21"/>
        <v>109.47175507798566</v>
      </c>
      <c r="E217" s="81">
        <v>23881</v>
      </c>
      <c r="F217" s="81">
        <v>21206</v>
      </c>
      <c r="G217" s="41">
        <f t="shared" si="22"/>
        <v>112.61435442799208</v>
      </c>
      <c r="H217" s="81">
        <v>63091</v>
      </c>
      <c r="I217" s="81">
        <v>56985</v>
      </c>
      <c r="J217" s="41">
        <f t="shared" si="23"/>
        <v>110.71510046503465</v>
      </c>
      <c r="K217" s="81">
        <v>336537</v>
      </c>
      <c r="L217" s="81">
        <v>308675</v>
      </c>
      <c r="M217" s="41">
        <f t="shared" si="24"/>
        <v>109.02632218352636</v>
      </c>
      <c r="O217" s="260"/>
      <c r="P217" s="257"/>
      <c r="Q217" s="260"/>
      <c r="R217" s="260"/>
      <c r="S217" s="257"/>
      <c r="T217" s="260"/>
      <c r="U217" s="260"/>
      <c r="V217" s="257"/>
      <c r="W217" s="260"/>
      <c r="X217" s="260"/>
      <c r="Y217" s="230"/>
    </row>
    <row r="218" spans="1:25" s="188" customFormat="1" ht="12.75">
      <c r="A218" s="162" t="s">
        <v>113</v>
      </c>
      <c r="B218" s="81">
        <v>165709</v>
      </c>
      <c r="C218" s="81">
        <v>143229</v>
      </c>
      <c r="D218" s="41">
        <f t="shared" si="21"/>
        <v>115.69514553616935</v>
      </c>
      <c r="E218" s="81">
        <v>3202</v>
      </c>
      <c r="F218" s="81">
        <v>1672</v>
      </c>
      <c r="G218" s="41">
        <f t="shared" si="22"/>
        <v>191.50717703349284</v>
      </c>
      <c r="H218" s="81">
        <v>121756</v>
      </c>
      <c r="I218" s="81">
        <v>107501</v>
      </c>
      <c r="J218" s="41">
        <f t="shared" si="23"/>
        <v>113.26034176426266</v>
      </c>
      <c r="K218" s="81">
        <v>40751</v>
      </c>
      <c r="L218" s="81">
        <v>34056</v>
      </c>
      <c r="M218" s="41">
        <f t="shared" si="24"/>
        <v>119.65879727507634</v>
      </c>
      <c r="O218" s="260"/>
      <c r="P218" s="257"/>
      <c r="Q218" s="260"/>
      <c r="R218" s="260"/>
      <c r="S218" s="257"/>
      <c r="T218" s="260"/>
      <c r="U218" s="260"/>
      <c r="V218" s="257"/>
      <c r="W218" s="260"/>
      <c r="X218" s="260"/>
      <c r="Y218" s="239"/>
    </row>
    <row r="219" spans="1:25" s="167" customFormat="1" ht="12.75">
      <c r="A219" s="39" t="s">
        <v>155</v>
      </c>
      <c r="B219" s="81">
        <v>200976</v>
      </c>
      <c r="C219" s="81">
        <v>183818</v>
      </c>
      <c r="D219" s="41">
        <f t="shared" si="21"/>
        <v>109.33423277372182</v>
      </c>
      <c r="E219" s="81">
        <v>9180</v>
      </c>
      <c r="F219" s="81">
        <v>6004</v>
      </c>
      <c r="G219" s="41">
        <f t="shared" si="22"/>
        <v>152.89806795469687</v>
      </c>
      <c r="H219" s="81">
        <v>107068</v>
      </c>
      <c r="I219" s="81">
        <v>100466</v>
      </c>
      <c r="J219" s="41">
        <f t="shared" si="23"/>
        <v>106.57137738140267</v>
      </c>
      <c r="K219" s="81">
        <v>84728</v>
      </c>
      <c r="L219" s="81">
        <v>77348</v>
      </c>
      <c r="M219" s="41">
        <f t="shared" si="24"/>
        <v>109.54129389253762</v>
      </c>
      <c r="O219" s="260"/>
      <c r="P219" s="257"/>
      <c r="Q219" s="260"/>
      <c r="R219" s="260"/>
      <c r="S219" s="257"/>
      <c r="T219" s="260"/>
      <c r="U219" s="260"/>
      <c r="V219" s="257"/>
      <c r="W219" s="260"/>
      <c r="X219" s="260"/>
      <c r="Y219" s="231"/>
    </row>
    <row r="220" spans="1:25" ht="12.75">
      <c r="A220" s="39" t="s">
        <v>156</v>
      </c>
      <c r="B220" s="81">
        <v>423</v>
      </c>
      <c r="C220" s="81">
        <v>371</v>
      </c>
      <c r="D220" s="41">
        <f t="shared" si="21"/>
        <v>114.01617250673854</v>
      </c>
      <c r="E220" s="81">
        <v>63</v>
      </c>
      <c r="F220" s="81">
        <v>61</v>
      </c>
      <c r="G220" s="41">
        <f t="shared" si="22"/>
        <v>103.27868852459017</v>
      </c>
      <c r="H220" s="60" t="s">
        <v>87</v>
      </c>
      <c r="I220" s="60" t="s">
        <v>87</v>
      </c>
      <c r="J220" s="41" t="s">
        <v>87</v>
      </c>
      <c r="K220" s="81">
        <v>360</v>
      </c>
      <c r="L220" s="81">
        <v>310</v>
      </c>
      <c r="M220" s="41">
        <f t="shared" si="24"/>
        <v>116.12903225806451</v>
      </c>
      <c r="O220" s="260"/>
      <c r="P220" s="257"/>
      <c r="Q220" s="260"/>
      <c r="R220" s="260"/>
      <c r="S220" s="257"/>
      <c r="T220" s="257"/>
      <c r="U220" s="260"/>
      <c r="V220" s="257"/>
      <c r="W220" s="260"/>
      <c r="X220" s="260"/>
      <c r="Y220" s="230"/>
    </row>
    <row r="221" spans="1:25" ht="12.75">
      <c r="A221" s="39" t="s">
        <v>157</v>
      </c>
      <c r="B221" s="81">
        <v>1339</v>
      </c>
      <c r="C221" s="81">
        <v>885</v>
      </c>
      <c r="D221" s="41">
        <f t="shared" si="21"/>
        <v>151.29943502824858</v>
      </c>
      <c r="E221" s="60" t="s">
        <v>87</v>
      </c>
      <c r="F221" s="60" t="s">
        <v>87</v>
      </c>
      <c r="G221" s="41" t="s">
        <v>87</v>
      </c>
      <c r="H221" s="60" t="s">
        <v>87</v>
      </c>
      <c r="I221" s="60" t="s">
        <v>87</v>
      </c>
      <c r="J221" s="41" t="s">
        <v>87</v>
      </c>
      <c r="K221" s="81">
        <v>1339</v>
      </c>
      <c r="L221" s="81">
        <v>885</v>
      </c>
      <c r="M221" s="41">
        <f t="shared" si="24"/>
        <v>151.29943502824858</v>
      </c>
      <c r="O221" s="260"/>
      <c r="P221" s="257"/>
      <c r="Q221" s="257"/>
      <c r="R221" s="257"/>
      <c r="S221" s="257"/>
      <c r="T221" s="257"/>
      <c r="U221" s="260"/>
      <c r="V221" s="257"/>
      <c r="W221" s="260"/>
      <c r="X221" s="260"/>
      <c r="Y221" s="230"/>
    </row>
    <row r="222" spans="1:25" ht="12.75">
      <c r="A222" s="42" t="s">
        <v>158</v>
      </c>
      <c r="B222" s="155">
        <v>16106</v>
      </c>
      <c r="C222" s="155">
        <v>13529</v>
      </c>
      <c r="D222" s="43">
        <f t="shared" si="21"/>
        <v>119.04797102520511</v>
      </c>
      <c r="E222" s="155">
        <v>392</v>
      </c>
      <c r="F222" s="155">
        <v>406</v>
      </c>
      <c r="G222" s="43">
        <f t="shared" si="22"/>
        <v>96.55172413793105</v>
      </c>
      <c r="H222" s="155">
        <v>3304</v>
      </c>
      <c r="I222" s="155">
        <v>651</v>
      </c>
      <c r="J222" s="43">
        <f>H222/I222%</f>
        <v>507.52688172043014</v>
      </c>
      <c r="K222" s="155">
        <v>12410</v>
      </c>
      <c r="L222" s="155">
        <v>12472</v>
      </c>
      <c r="M222" s="43">
        <f t="shared" si="24"/>
        <v>99.50288646568313</v>
      </c>
      <c r="O222" s="260"/>
      <c r="P222" s="257"/>
      <c r="Q222" s="260"/>
      <c r="R222" s="260"/>
      <c r="S222" s="257"/>
      <c r="T222" s="260"/>
      <c r="U222" s="260"/>
      <c r="V222" s="257"/>
      <c r="W222" s="260"/>
      <c r="X222" s="260"/>
      <c r="Y222" s="230"/>
    </row>
    <row r="223" spans="1:25" ht="12.75">
      <c r="A223" s="106"/>
      <c r="B223" s="100"/>
      <c r="C223" s="100"/>
      <c r="D223" s="109"/>
      <c r="E223" s="191"/>
      <c r="F223" s="163"/>
      <c r="G223" s="109"/>
      <c r="H223" s="156"/>
      <c r="I223" s="163"/>
      <c r="J223" s="109"/>
      <c r="K223" s="156"/>
      <c r="L223" s="156"/>
      <c r="M223" s="109"/>
      <c r="O223" s="156"/>
      <c r="P223" s="164"/>
      <c r="Q223" s="156"/>
      <c r="R223" s="156"/>
      <c r="S223" s="164"/>
      <c r="T223" s="156"/>
      <c r="U223" s="156"/>
      <c r="V223" s="164"/>
      <c r="W223" s="156"/>
      <c r="X223" s="156"/>
      <c r="Y223" s="230"/>
    </row>
    <row r="225" spans="1:13" ht="26.25" customHeight="1">
      <c r="A225" s="403" t="s">
        <v>197</v>
      </c>
      <c r="B225" s="403"/>
      <c r="C225" s="403"/>
      <c r="D225" s="403"/>
      <c r="E225" s="403"/>
      <c r="F225" s="403"/>
      <c r="G225" s="403"/>
      <c r="H225" s="403"/>
      <c r="I225" s="403"/>
      <c r="J225" s="403"/>
      <c r="K225" s="403"/>
      <c r="L225" s="403"/>
      <c r="M225" s="403"/>
    </row>
    <row r="226" spans="1:13" ht="12.7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3" t="s">
        <v>101</v>
      </c>
    </row>
    <row r="227" spans="1:13" ht="15" customHeight="1">
      <c r="A227" s="389"/>
      <c r="B227" s="339" t="s">
        <v>117</v>
      </c>
      <c r="C227" s="339"/>
      <c r="D227" s="339"/>
      <c r="E227" s="339" t="s">
        <v>121</v>
      </c>
      <c r="F227" s="339"/>
      <c r="G227" s="340"/>
      <c r="H227" s="340"/>
      <c r="I227" s="340"/>
      <c r="J227" s="340"/>
      <c r="K227" s="340"/>
      <c r="L227" s="340"/>
      <c r="M227" s="341"/>
    </row>
    <row r="228" spans="1:13" ht="36" customHeight="1">
      <c r="A228" s="390"/>
      <c r="B228" s="339"/>
      <c r="C228" s="339"/>
      <c r="D228" s="339"/>
      <c r="E228" s="339" t="s">
        <v>119</v>
      </c>
      <c r="F228" s="339"/>
      <c r="G228" s="339"/>
      <c r="H228" s="339" t="s">
        <v>120</v>
      </c>
      <c r="I228" s="339"/>
      <c r="J228" s="339"/>
      <c r="K228" s="339" t="s">
        <v>122</v>
      </c>
      <c r="L228" s="339"/>
      <c r="M228" s="342"/>
    </row>
    <row r="229" spans="1:19" ht="33.75" customHeight="1">
      <c r="A229" s="399"/>
      <c r="B229" s="294" t="s">
        <v>245</v>
      </c>
      <c r="C229" s="294" t="s">
        <v>118</v>
      </c>
      <c r="D229" s="294" t="s">
        <v>246</v>
      </c>
      <c r="E229" s="294" t="s">
        <v>245</v>
      </c>
      <c r="F229" s="294" t="s">
        <v>118</v>
      </c>
      <c r="G229" s="294" t="s">
        <v>246</v>
      </c>
      <c r="H229" s="294" t="s">
        <v>245</v>
      </c>
      <c r="I229" s="294" t="s">
        <v>118</v>
      </c>
      <c r="J229" s="294" t="s">
        <v>246</v>
      </c>
      <c r="K229" s="294" t="s">
        <v>245</v>
      </c>
      <c r="L229" s="294" t="s">
        <v>118</v>
      </c>
      <c r="M229" s="295" t="s">
        <v>246</v>
      </c>
      <c r="O229" s="205"/>
      <c r="P229" s="205"/>
      <c r="Q229" s="205"/>
      <c r="R229" s="205"/>
      <c r="S229" s="205"/>
    </row>
    <row r="230" spans="1:25" ht="12.75">
      <c r="A230" s="37" t="s">
        <v>141</v>
      </c>
      <c r="B230" s="81">
        <v>257303</v>
      </c>
      <c r="C230" s="81">
        <v>241513</v>
      </c>
      <c r="D230" s="291">
        <f>B230/C230%</f>
        <v>106.53795033807704</v>
      </c>
      <c r="E230" s="81">
        <v>17320</v>
      </c>
      <c r="F230" s="81">
        <v>17033</v>
      </c>
      <c r="G230" s="291">
        <f>E230/F230%</f>
        <v>101.6849644807139</v>
      </c>
      <c r="H230" s="81">
        <v>114000</v>
      </c>
      <c r="I230" s="81">
        <v>104308</v>
      </c>
      <c r="J230" s="291">
        <f>H230/I230%</f>
        <v>109.29171300379646</v>
      </c>
      <c r="K230" s="81">
        <v>125983</v>
      </c>
      <c r="L230" s="81">
        <v>120172</v>
      </c>
      <c r="M230" s="291">
        <f>K230/L230%</f>
        <v>104.83556901774124</v>
      </c>
      <c r="O230" s="260"/>
      <c r="P230" s="257"/>
      <c r="Q230" s="260"/>
      <c r="R230" s="260"/>
      <c r="S230" s="257"/>
      <c r="T230" s="260"/>
      <c r="U230" s="260"/>
      <c r="V230" s="257"/>
      <c r="W230" s="260"/>
      <c r="X230" s="260"/>
      <c r="Y230" s="230"/>
    </row>
    <row r="231" spans="1:25" s="167" customFormat="1" ht="12.75">
      <c r="A231" s="162" t="s">
        <v>111</v>
      </c>
      <c r="B231" s="81">
        <v>418</v>
      </c>
      <c r="C231" s="81">
        <v>428</v>
      </c>
      <c r="D231" s="41">
        <f aca="true" t="shared" si="25" ref="D231:D247">B231/C231%</f>
        <v>97.66355140186916</v>
      </c>
      <c r="E231" s="81">
        <v>106</v>
      </c>
      <c r="F231" s="81">
        <v>101</v>
      </c>
      <c r="G231" s="41">
        <f aca="true" t="shared" si="26" ref="G231:G247">E231/F231%</f>
        <v>104.95049504950495</v>
      </c>
      <c r="H231" s="81">
        <v>288</v>
      </c>
      <c r="I231" s="81">
        <v>303</v>
      </c>
      <c r="J231" s="41">
        <f aca="true" t="shared" si="27" ref="J231:J247">H231/I231%</f>
        <v>95.04950495049505</v>
      </c>
      <c r="K231" s="81">
        <v>24</v>
      </c>
      <c r="L231" s="81">
        <v>24</v>
      </c>
      <c r="M231" s="41">
        <f aca="true" t="shared" si="28" ref="M231:M247">K231/L231%</f>
        <v>100</v>
      </c>
      <c r="O231" s="260"/>
      <c r="P231" s="257"/>
      <c r="Q231" s="260"/>
      <c r="R231" s="260"/>
      <c r="S231" s="257"/>
      <c r="T231" s="260"/>
      <c r="U231" s="260"/>
      <c r="V231" s="257"/>
      <c r="W231" s="260"/>
      <c r="X231" s="260"/>
      <c r="Y231" s="231"/>
    </row>
    <row r="232" spans="1:25" ht="12.75">
      <c r="A232" s="39" t="s">
        <v>142</v>
      </c>
      <c r="B232" s="81">
        <v>112</v>
      </c>
      <c r="C232" s="81">
        <v>101</v>
      </c>
      <c r="D232" s="41">
        <f t="shared" si="25"/>
        <v>110.89108910891089</v>
      </c>
      <c r="E232" s="81">
        <v>35</v>
      </c>
      <c r="F232" s="81">
        <v>32</v>
      </c>
      <c r="G232" s="41">
        <f t="shared" si="26"/>
        <v>109.375</v>
      </c>
      <c r="H232" s="60" t="s">
        <v>87</v>
      </c>
      <c r="I232" s="60" t="s">
        <v>87</v>
      </c>
      <c r="J232" s="41" t="s">
        <v>87</v>
      </c>
      <c r="K232" s="81">
        <v>77</v>
      </c>
      <c r="L232" s="81">
        <v>69</v>
      </c>
      <c r="M232" s="41">
        <f t="shared" si="28"/>
        <v>111.59420289855073</v>
      </c>
      <c r="O232" s="260"/>
      <c r="P232" s="257"/>
      <c r="Q232" s="260"/>
      <c r="R232" s="260"/>
      <c r="S232" s="257"/>
      <c r="T232" s="257"/>
      <c r="U232" s="257"/>
      <c r="V232" s="257"/>
      <c r="W232" s="260"/>
      <c r="X232" s="260"/>
      <c r="Y232" s="230"/>
    </row>
    <row r="233" spans="1:25" ht="12.75">
      <c r="A233" s="39" t="s">
        <v>143</v>
      </c>
      <c r="B233" s="81">
        <v>19888</v>
      </c>
      <c r="C233" s="81">
        <v>18207</v>
      </c>
      <c r="D233" s="41">
        <f t="shared" si="25"/>
        <v>109.23271269292032</v>
      </c>
      <c r="E233" s="81">
        <v>72</v>
      </c>
      <c r="F233" s="81">
        <v>72</v>
      </c>
      <c r="G233" s="41">
        <f t="shared" si="26"/>
        <v>100</v>
      </c>
      <c r="H233" s="81">
        <v>11496</v>
      </c>
      <c r="I233" s="81">
        <v>10381</v>
      </c>
      <c r="J233" s="41">
        <f t="shared" si="27"/>
        <v>110.74077641845679</v>
      </c>
      <c r="K233" s="81">
        <v>8320</v>
      </c>
      <c r="L233" s="81">
        <v>7754</v>
      </c>
      <c r="M233" s="41">
        <f t="shared" si="28"/>
        <v>107.29945834408046</v>
      </c>
      <c r="O233" s="260"/>
      <c r="P233" s="257"/>
      <c r="Q233" s="260"/>
      <c r="R233" s="260"/>
      <c r="S233" s="257"/>
      <c r="T233" s="260"/>
      <c r="U233" s="260"/>
      <c r="V233" s="257"/>
      <c r="W233" s="260"/>
      <c r="X233" s="260"/>
      <c r="Y233" s="230"/>
    </row>
    <row r="234" spans="1:25" s="167" customFormat="1" ht="12.75">
      <c r="A234" s="39" t="s">
        <v>144</v>
      </c>
      <c r="B234" s="81">
        <v>6873</v>
      </c>
      <c r="C234" s="81">
        <v>6350</v>
      </c>
      <c r="D234" s="41">
        <f t="shared" si="25"/>
        <v>108.23622047244095</v>
      </c>
      <c r="E234" s="81">
        <v>4918</v>
      </c>
      <c r="F234" s="81">
        <v>4823</v>
      </c>
      <c r="G234" s="41">
        <f t="shared" si="26"/>
        <v>101.96972838482273</v>
      </c>
      <c r="H234" s="81">
        <v>1529</v>
      </c>
      <c r="I234" s="81">
        <v>1266</v>
      </c>
      <c r="J234" s="41">
        <f t="shared" si="27"/>
        <v>120.7740916271722</v>
      </c>
      <c r="K234" s="81">
        <v>426</v>
      </c>
      <c r="L234" s="81">
        <v>261</v>
      </c>
      <c r="M234" s="41">
        <f t="shared" si="28"/>
        <v>163.2183908045977</v>
      </c>
      <c r="O234" s="260"/>
      <c r="P234" s="257"/>
      <c r="Q234" s="260"/>
      <c r="R234" s="260"/>
      <c r="S234" s="257"/>
      <c r="T234" s="260"/>
      <c r="U234" s="260"/>
      <c r="V234" s="257"/>
      <c r="W234" s="260"/>
      <c r="X234" s="260"/>
      <c r="Y234" s="231"/>
    </row>
    <row r="235" spans="1:25" ht="12.75">
      <c r="A235" s="39" t="s">
        <v>145</v>
      </c>
      <c r="B235" s="81">
        <v>35586</v>
      </c>
      <c r="C235" s="81">
        <v>33928</v>
      </c>
      <c r="D235" s="41">
        <f t="shared" si="25"/>
        <v>104.88681914642774</v>
      </c>
      <c r="E235" s="81">
        <v>1541</v>
      </c>
      <c r="F235" s="81">
        <v>1542</v>
      </c>
      <c r="G235" s="41">
        <f t="shared" si="26"/>
        <v>99.93514915693905</v>
      </c>
      <c r="H235" s="81">
        <v>17199</v>
      </c>
      <c r="I235" s="81">
        <v>15949</v>
      </c>
      <c r="J235" s="41">
        <f t="shared" si="27"/>
        <v>107.83748197379145</v>
      </c>
      <c r="K235" s="81">
        <v>16846</v>
      </c>
      <c r="L235" s="81">
        <v>16437</v>
      </c>
      <c r="M235" s="41">
        <f t="shared" si="28"/>
        <v>102.48828861714425</v>
      </c>
      <c r="O235" s="260"/>
      <c r="P235" s="257"/>
      <c r="Q235" s="260"/>
      <c r="R235" s="260"/>
      <c r="S235" s="257"/>
      <c r="T235" s="260"/>
      <c r="U235" s="260"/>
      <c r="V235" s="257"/>
      <c r="W235" s="260"/>
      <c r="X235" s="260"/>
      <c r="Y235" s="230"/>
    </row>
    <row r="236" spans="1:25" ht="12.75">
      <c r="A236" s="39" t="s">
        <v>146</v>
      </c>
      <c r="B236" s="81">
        <v>2598</v>
      </c>
      <c r="C236" s="81">
        <v>2427</v>
      </c>
      <c r="D236" s="41">
        <f t="shared" si="25"/>
        <v>107.04573547589617</v>
      </c>
      <c r="E236" s="81">
        <v>24</v>
      </c>
      <c r="F236" s="81">
        <v>19</v>
      </c>
      <c r="G236" s="41">
        <f t="shared" si="26"/>
        <v>126.3157894736842</v>
      </c>
      <c r="H236" s="81">
        <v>1992</v>
      </c>
      <c r="I236" s="81">
        <v>1869</v>
      </c>
      <c r="J236" s="41">
        <f t="shared" si="27"/>
        <v>106.58105939004815</v>
      </c>
      <c r="K236" s="81">
        <v>582</v>
      </c>
      <c r="L236" s="81">
        <v>539</v>
      </c>
      <c r="M236" s="41">
        <f t="shared" si="28"/>
        <v>107.97773654916513</v>
      </c>
      <c r="O236" s="260"/>
      <c r="P236" s="257"/>
      <c r="Q236" s="260"/>
      <c r="R236" s="260"/>
      <c r="S236" s="257"/>
      <c r="T236" s="260"/>
      <c r="U236" s="260"/>
      <c r="V236" s="257"/>
      <c r="W236" s="260"/>
      <c r="X236" s="260"/>
      <c r="Y236" s="230"/>
    </row>
    <row r="237" spans="1:25" ht="12.75">
      <c r="A237" s="39" t="s">
        <v>147</v>
      </c>
      <c r="B237" s="81">
        <v>7314</v>
      </c>
      <c r="C237" s="81">
        <v>7319</v>
      </c>
      <c r="D237" s="41">
        <f t="shared" si="25"/>
        <v>99.93168465637382</v>
      </c>
      <c r="E237" s="81">
        <v>65</v>
      </c>
      <c r="F237" s="81">
        <v>98</v>
      </c>
      <c r="G237" s="41">
        <f t="shared" si="26"/>
        <v>66.3265306122449</v>
      </c>
      <c r="H237" s="81">
        <v>5029</v>
      </c>
      <c r="I237" s="81">
        <v>4659</v>
      </c>
      <c r="J237" s="41">
        <f t="shared" si="27"/>
        <v>107.94161837304142</v>
      </c>
      <c r="K237" s="81">
        <v>2220</v>
      </c>
      <c r="L237" s="81">
        <v>2562</v>
      </c>
      <c r="M237" s="41">
        <f t="shared" si="28"/>
        <v>86.65105386416862</v>
      </c>
      <c r="O237" s="260"/>
      <c r="P237" s="257"/>
      <c r="Q237" s="260"/>
      <c r="R237" s="260"/>
      <c r="S237" s="257"/>
      <c r="T237" s="260"/>
      <c r="U237" s="260"/>
      <c r="V237" s="257"/>
      <c r="W237" s="260"/>
      <c r="X237" s="260"/>
      <c r="Y237" s="230"/>
    </row>
    <row r="238" spans="1:25" s="167" customFormat="1" ht="12.75">
      <c r="A238" s="39" t="s">
        <v>112</v>
      </c>
      <c r="B238" s="81">
        <v>2079</v>
      </c>
      <c r="C238" s="81">
        <v>1550</v>
      </c>
      <c r="D238" s="41">
        <f t="shared" si="25"/>
        <v>134.1290322580645</v>
      </c>
      <c r="E238" s="81">
        <v>616</v>
      </c>
      <c r="F238" s="81">
        <v>157</v>
      </c>
      <c r="G238" s="41" t="s">
        <v>267</v>
      </c>
      <c r="H238" s="81">
        <v>1173</v>
      </c>
      <c r="I238" s="81">
        <v>1201</v>
      </c>
      <c r="J238" s="41">
        <f t="shared" si="27"/>
        <v>97.66860949208993</v>
      </c>
      <c r="K238" s="81">
        <v>290</v>
      </c>
      <c r="L238" s="81">
        <v>192</v>
      </c>
      <c r="M238" s="41">
        <f t="shared" si="28"/>
        <v>151.04166666666669</v>
      </c>
      <c r="O238" s="260"/>
      <c r="P238" s="257"/>
      <c r="Q238" s="260"/>
      <c r="R238" s="260"/>
      <c r="S238" s="257"/>
      <c r="T238" s="260"/>
      <c r="U238" s="260"/>
      <c r="V238" s="257"/>
      <c r="W238" s="260"/>
      <c r="X238" s="260"/>
      <c r="Y238" s="231"/>
    </row>
    <row r="239" spans="1:25" s="105" customFormat="1" ht="12.75">
      <c r="A239" s="39" t="s">
        <v>148</v>
      </c>
      <c r="B239" s="81">
        <v>1184</v>
      </c>
      <c r="C239" s="81">
        <v>1032</v>
      </c>
      <c r="D239" s="41">
        <f t="shared" si="25"/>
        <v>114.72868217054263</v>
      </c>
      <c r="E239" s="60" t="s">
        <v>87</v>
      </c>
      <c r="F239" s="60" t="s">
        <v>87</v>
      </c>
      <c r="G239" s="41" t="s">
        <v>87</v>
      </c>
      <c r="H239" s="81">
        <v>359</v>
      </c>
      <c r="I239" s="81">
        <v>289</v>
      </c>
      <c r="J239" s="41">
        <f t="shared" si="27"/>
        <v>124.22145328719722</v>
      </c>
      <c r="K239" s="81">
        <v>825</v>
      </c>
      <c r="L239" s="81">
        <v>743</v>
      </c>
      <c r="M239" s="41">
        <f t="shared" si="28"/>
        <v>111.03633916554509</v>
      </c>
      <c r="O239" s="260"/>
      <c r="P239" s="257"/>
      <c r="Q239" s="257"/>
      <c r="R239" s="257"/>
      <c r="S239" s="257"/>
      <c r="T239" s="260"/>
      <c r="U239" s="260"/>
      <c r="V239" s="257"/>
      <c r="W239" s="260"/>
      <c r="X239" s="260"/>
      <c r="Y239" s="239"/>
    </row>
    <row r="240" spans="1:25" ht="12.75">
      <c r="A240" s="39" t="s">
        <v>149</v>
      </c>
      <c r="B240" s="81">
        <v>267</v>
      </c>
      <c r="C240" s="81">
        <v>248</v>
      </c>
      <c r="D240" s="41">
        <f t="shared" si="25"/>
        <v>107.66129032258064</v>
      </c>
      <c r="E240" s="81">
        <v>12</v>
      </c>
      <c r="F240" s="81">
        <v>10</v>
      </c>
      <c r="G240" s="41">
        <f t="shared" si="26"/>
        <v>120</v>
      </c>
      <c r="H240" s="81">
        <v>188</v>
      </c>
      <c r="I240" s="81">
        <v>172</v>
      </c>
      <c r="J240" s="41">
        <f t="shared" si="27"/>
        <v>109.30232558139535</v>
      </c>
      <c r="K240" s="81">
        <v>67</v>
      </c>
      <c r="L240" s="81">
        <v>66</v>
      </c>
      <c r="M240" s="41">
        <f t="shared" si="28"/>
        <v>101.51515151515152</v>
      </c>
      <c r="O240" s="260"/>
      <c r="P240" s="257"/>
      <c r="Q240" s="260"/>
      <c r="R240" s="260"/>
      <c r="S240" s="257"/>
      <c r="T240" s="260"/>
      <c r="U240" s="260"/>
      <c r="V240" s="257"/>
      <c r="W240" s="260"/>
      <c r="X240" s="260"/>
      <c r="Y240" s="230"/>
    </row>
    <row r="241" spans="1:25" ht="12.75">
      <c r="A241" s="39" t="s">
        <v>150</v>
      </c>
      <c r="B241" s="81">
        <v>57912</v>
      </c>
      <c r="C241" s="81">
        <v>53596</v>
      </c>
      <c r="D241" s="41">
        <f t="shared" si="25"/>
        <v>108.05283976416149</v>
      </c>
      <c r="E241" s="81">
        <v>1617</v>
      </c>
      <c r="F241" s="81">
        <v>1668</v>
      </c>
      <c r="G241" s="41">
        <f t="shared" si="26"/>
        <v>96.94244604316548</v>
      </c>
      <c r="H241" s="81">
        <v>23578</v>
      </c>
      <c r="I241" s="81">
        <v>22921</v>
      </c>
      <c r="J241" s="41">
        <f t="shared" si="27"/>
        <v>102.86636708695083</v>
      </c>
      <c r="K241" s="81">
        <v>32717</v>
      </c>
      <c r="L241" s="81">
        <v>29007</v>
      </c>
      <c r="M241" s="41">
        <f t="shared" si="28"/>
        <v>112.79001620298548</v>
      </c>
      <c r="O241" s="260"/>
      <c r="P241" s="257"/>
      <c r="Q241" s="260"/>
      <c r="R241" s="260"/>
      <c r="S241" s="257"/>
      <c r="T241" s="260"/>
      <c r="U241" s="260"/>
      <c r="V241" s="257"/>
      <c r="W241" s="260"/>
      <c r="X241" s="260"/>
      <c r="Y241" s="230"/>
    </row>
    <row r="242" spans="1:25" ht="12.75">
      <c r="A242" s="39" t="s">
        <v>151</v>
      </c>
      <c r="B242" s="81">
        <v>85244</v>
      </c>
      <c r="C242" s="81">
        <v>80499</v>
      </c>
      <c r="D242" s="41">
        <f t="shared" si="25"/>
        <v>105.8944831612815</v>
      </c>
      <c r="E242" s="81">
        <v>1545</v>
      </c>
      <c r="F242" s="81">
        <v>1860</v>
      </c>
      <c r="G242" s="41">
        <f t="shared" si="26"/>
        <v>83.06451612903226</v>
      </c>
      <c r="H242" s="81">
        <v>35023</v>
      </c>
      <c r="I242" s="81">
        <v>30601</v>
      </c>
      <c r="J242" s="41">
        <f t="shared" si="27"/>
        <v>114.45050815332833</v>
      </c>
      <c r="K242" s="81">
        <v>48676</v>
      </c>
      <c r="L242" s="81">
        <v>48038</v>
      </c>
      <c r="M242" s="41">
        <f t="shared" si="28"/>
        <v>101.32811524210001</v>
      </c>
      <c r="O242" s="260"/>
      <c r="P242" s="257"/>
      <c r="Q242" s="260"/>
      <c r="R242" s="260"/>
      <c r="S242" s="257"/>
      <c r="T242" s="260"/>
      <c r="U242" s="260"/>
      <c r="V242" s="257"/>
      <c r="W242" s="260"/>
      <c r="X242" s="260"/>
      <c r="Y242" s="230"/>
    </row>
    <row r="243" spans="1:25" ht="12.75">
      <c r="A243" s="39" t="s">
        <v>152</v>
      </c>
      <c r="B243" s="81">
        <v>27</v>
      </c>
      <c r="C243" s="81">
        <v>103</v>
      </c>
      <c r="D243" s="41">
        <f t="shared" si="25"/>
        <v>26.21359223300971</v>
      </c>
      <c r="E243" s="81">
        <v>17</v>
      </c>
      <c r="F243" s="81">
        <v>17</v>
      </c>
      <c r="G243" s="41" t="s">
        <v>87</v>
      </c>
      <c r="H243" s="81">
        <v>2</v>
      </c>
      <c r="I243" s="60" t="s">
        <v>87</v>
      </c>
      <c r="J243" s="41" t="s">
        <v>87</v>
      </c>
      <c r="K243" s="81">
        <v>8</v>
      </c>
      <c r="L243" s="81">
        <v>86</v>
      </c>
      <c r="M243" s="41">
        <f t="shared" si="28"/>
        <v>9.30232558139535</v>
      </c>
      <c r="O243" s="260"/>
      <c r="P243" s="257"/>
      <c r="Q243" s="260"/>
      <c r="R243" s="257"/>
      <c r="S243" s="257"/>
      <c r="T243" s="257"/>
      <c r="U243" s="260"/>
      <c r="V243" s="257"/>
      <c r="W243" s="260"/>
      <c r="X243" s="260"/>
      <c r="Y243" s="230"/>
    </row>
    <row r="244" spans="1:25" ht="12.75">
      <c r="A244" s="39" t="s">
        <v>153</v>
      </c>
      <c r="B244" s="81">
        <v>3</v>
      </c>
      <c r="C244" s="81">
        <v>15</v>
      </c>
      <c r="D244" s="41">
        <f t="shared" si="25"/>
        <v>20</v>
      </c>
      <c r="E244" s="60" t="s">
        <v>87</v>
      </c>
      <c r="F244" s="60" t="s">
        <v>87</v>
      </c>
      <c r="G244" s="41" t="s">
        <v>87</v>
      </c>
      <c r="H244" s="81">
        <v>3</v>
      </c>
      <c r="I244" s="81">
        <v>9</v>
      </c>
      <c r="J244" s="41">
        <f t="shared" si="27"/>
        <v>33.333333333333336</v>
      </c>
      <c r="K244" s="60" t="s">
        <v>87</v>
      </c>
      <c r="L244" s="81">
        <v>6</v>
      </c>
      <c r="M244" s="41" t="s">
        <v>87</v>
      </c>
      <c r="O244" s="260"/>
      <c r="P244" s="257"/>
      <c r="Q244" s="257"/>
      <c r="R244" s="257"/>
      <c r="S244" s="257"/>
      <c r="T244" s="260"/>
      <c r="U244" s="260"/>
      <c r="V244" s="257"/>
      <c r="W244" s="257"/>
      <c r="X244" s="257"/>
      <c r="Y244" s="230"/>
    </row>
    <row r="245" spans="1:25" ht="12.75">
      <c r="A245" s="39" t="s">
        <v>154</v>
      </c>
      <c r="B245" s="81">
        <v>36860</v>
      </c>
      <c r="C245" s="81">
        <v>34837</v>
      </c>
      <c r="D245" s="41">
        <f t="shared" si="25"/>
        <v>105.80704423457817</v>
      </c>
      <c r="E245" s="81">
        <v>6659</v>
      </c>
      <c r="F245" s="81">
        <v>6546</v>
      </c>
      <c r="G245" s="41">
        <f t="shared" si="26"/>
        <v>101.72624503513597</v>
      </c>
      <c r="H245" s="81">
        <v>15429</v>
      </c>
      <c r="I245" s="81">
        <v>14018</v>
      </c>
      <c r="J245" s="41">
        <f t="shared" si="27"/>
        <v>110.06562990440861</v>
      </c>
      <c r="K245" s="81">
        <v>14772</v>
      </c>
      <c r="L245" s="81">
        <v>14273</v>
      </c>
      <c r="M245" s="41">
        <f t="shared" si="28"/>
        <v>103.49611153926996</v>
      </c>
      <c r="O245" s="260"/>
      <c r="P245" s="257"/>
      <c r="Q245" s="260"/>
      <c r="R245" s="260"/>
      <c r="S245" s="257"/>
      <c r="T245" s="260"/>
      <c r="U245" s="260"/>
      <c r="V245" s="257"/>
      <c r="W245" s="260"/>
      <c r="X245" s="260"/>
      <c r="Y245" s="230"/>
    </row>
    <row r="246" spans="1:25" s="188" customFormat="1" ht="12.75">
      <c r="A246" s="162" t="s">
        <v>113</v>
      </c>
      <c r="B246" s="81">
        <v>699</v>
      </c>
      <c r="C246" s="81">
        <v>644</v>
      </c>
      <c r="D246" s="41">
        <f t="shared" si="25"/>
        <v>108.54037267080744</v>
      </c>
      <c r="E246" s="60" t="s">
        <v>233</v>
      </c>
      <c r="F246" s="81">
        <v>13</v>
      </c>
      <c r="G246" s="41" t="s">
        <v>263</v>
      </c>
      <c r="H246" s="81">
        <v>614</v>
      </c>
      <c r="I246" s="81">
        <v>586</v>
      </c>
      <c r="J246" s="41">
        <f t="shared" si="27"/>
        <v>104.77815699658703</v>
      </c>
      <c r="K246" s="81">
        <v>72</v>
      </c>
      <c r="L246" s="81">
        <v>45</v>
      </c>
      <c r="M246" s="41">
        <f t="shared" si="28"/>
        <v>160</v>
      </c>
      <c r="O246" s="260"/>
      <c r="P246" s="257"/>
      <c r="Q246" s="257"/>
      <c r="R246" s="260"/>
      <c r="S246" s="257"/>
      <c r="T246" s="260"/>
      <c r="U246" s="260"/>
      <c r="V246" s="257"/>
      <c r="W246" s="260"/>
      <c r="X246" s="260"/>
      <c r="Y246" s="239"/>
    </row>
    <row r="247" spans="1:25" s="167" customFormat="1" ht="12.75">
      <c r="A247" s="39" t="s">
        <v>155</v>
      </c>
      <c r="B247" s="81">
        <v>235</v>
      </c>
      <c r="C247" s="81">
        <v>207</v>
      </c>
      <c r="D247" s="41">
        <f t="shared" si="25"/>
        <v>113.52657004830918</v>
      </c>
      <c r="E247" s="81">
        <v>80</v>
      </c>
      <c r="F247" s="81">
        <v>75</v>
      </c>
      <c r="G247" s="41">
        <f t="shared" si="26"/>
        <v>106.66666666666667</v>
      </c>
      <c r="H247" s="81">
        <v>98</v>
      </c>
      <c r="I247" s="81">
        <v>84</v>
      </c>
      <c r="J247" s="41">
        <f t="shared" si="27"/>
        <v>116.66666666666667</v>
      </c>
      <c r="K247" s="81">
        <v>57</v>
      </c>
      <c r="L247" s="81">
        <v>48</v>
      </c>
      <c r="M247" s="41">
        <f t="shared" si="28"/>
        <v>118.75</v>
      </c>
      <c r="O247" s="260"/>
      <c r="P247" s="257"/>
      <c r="Q247" s="260"/>
      <c r="R247" s="260"/>
      <c r="S247" s="257"/>
      <c r="T247" s="260"/>
      <c r="U247" s="260"/>
      <c r="V247" s="257"/>
      <c r="W247" s="260"/>
      <c r="X247" s="260"/>
      <c r="Y247" s="231"/>
    </row>
    <row r="248" spans="1:25" ht="12.75">
      <c r="A248" s="42" t="s">
        <v>158</v>
      </c>
      <c r="B248" s="155">
        <v>4</v>
      </c>
      <c r="C248" s="155">
        <v>22</v>
      </c>
      <c r="D248" s="43">
        <f>B248/C248*100</f>
        <v>18.181818181818183</v>
      </c>
      <c r="E248" s="85" t="s">
        <v>87</v>
      </c>
      <c r="F248" s="85" t="s">
        <v>87</v>
      </c>
      <c r="G248" s="43" t="s">
        <v>87</v>
      </c>
      <c r="H248" s="85" t="s">
        <v>87</v>
      </c>
      <c r="I248" s="85" t="s">
        <v>87</v>
      </c>
      <c r="J248" s="43" t="s">
        <v>87</v>
      </c>
      <c r="K248" s="155">
        <v>4</v>
      </c>
      <c r="L248" s="155">
        <v>22</v>
      </c>
      <c r="M248" s="43">
        <f>K248/L248*100</f>
        <v>18.181818181818183</v>
      </c>
      <c r="O248" s="260"/>
      <c r="P248" s="257"/>
      <c r="Q248" s="257"/>
      <c r="R248" s="257"/>
      <c r="S248" s="257"/>
      <c r="T248" s="257"/>
      <c r="U248" s="257"/>
      <c r="V248" s="257"/>
      <c r="W248" s="260"/>
      <c r="X248" s="260"/>
      <c r="Y248" s="230"/>
    </row>
    <row r="249" spans="1:25" ht="12.75">
      <c r="A249" s="106"/>
      <c r="B249" s="165"/>
      <c r="C249" s="165"/>
      <c r="D249" s="114"/>
      <c r="E249" s="198"/>
      <c r="F249" s="165"/>
      <c r="G249" s="114"/>
      <c r="H249" s="198"/>
      <c r="I249" s="165"/>
      <c r="J249" s="114"/>
      <c r="K249" s="197"/>
      <c r="L249" s="165"/>
      <c r="M249" s="114"/>
      <c r="O249" s="156"/>
      <c r="P249" s="164"/>
      <c r="Q249" s="164"/>
      <c r="R249" s="164"/>
      <c r="S249" s="164"/>
      <c r="T249" s="164"/>
      <c r="U249" s="164"/>
      <c r="V249" s="164"/>
      <c r="W249" s="156"/>
      <c r="X249" s="156"/>
      <c r="Y249" s="230"/>
    </row>
    <row r="250" spans="15:19" ht="12.75">
      <c r="O250" s="205"/>
      <c r="P250" s="205"/>
      <c r="Q250" s="205"/>
      <c r="R250" s="205"/>
      <c r="S250" s="205"/>
    </row>
    <row r="251" spans="1:13" ht="27" customHeight="1">
      <c r="A251" s="404" t="s">
        <v>198</v>
      </c>
      <c r="B251" s="404"/>
      <c r="C251" s="404"/>
      <c r="D251" s="404"/>
      <c r="E251" s="404"/>
      <c r="F251" s="404"/>
      <c r="G251" s="404"/>
      <c r="H251" s="404"/>
      <c r="I251" s="404"/>
      <c r="J251" s="404"/>
      <c r="K251" s="404"/>
      <c r="L251" s="404"/>
      <c r="M251" s="404"/>
    </row>
    <row r="252" spans="1:13" ht="12.75">
      <c r="A252" s="234"/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5" t="s">
        <v>101</v>
      </c>
    </row>
    <row r="253" spans="1:13" ht="14.25" customHeight="1">
      <c r="A253" s="389"/>
      <c r="B253" s="339" t="s">
        <v>117</v>
      </c>
      <c r="C253" s="339"/>
      <c r="D253" s="339"/>
      <c r="E253" s="339" t="s">
        <v>121</v>
      </c>
      <c r="F253" s="339"/>
      <c r="G253" s="340"/>
      <c r="H253" s="340"/>
      <c r="I253" s="340"/>
      <c r="J253" s="340"/>
      <c r="K253" s="340"/>
      <c r="L253" s="340"/>
      <c r="M253" s="341"/>
    </row>
    <row r="254" spans="1:13" ht="36" customHeight="1">
      <c r="A254" s="390"/>
      <c r="B254" s="339"/>
      <c r="C254" s="339"/>
      <c r="D254" s="339"/>
      <c r="E254" s="339" t="s">
        <v>119</v>
      </c>
      <c r="F254" s="339"/>
      <c r="G254" s="339"/>
      <c r="H254" s="339" t="s">
        <v>120</v>
      </c>
      <c r="I254" s="339"/>
      <c r="J254" s="339"/>
      <c r="K254" s="339" t="s">
        <v>122</v>
      </c>
      <c r="L254" s="339"/>
      <c r="M254" s="342"/>
    </row>
    <row r="255" spans="1:13" ht="42.75" customHeight="1">
      <c r="A255" s="399"/>
      <c r="B255" s="294" t="s">
        <v>245</v>
      </c>
      <c r="C255" s="294" t="s">
        <v>118</v>
      </c>
      <c r="D255" s="294" t="s">
        <v>246</v>
      </c>
      <c r="E255" s="294" t="s">
        <v>245</v>
      </c>
      <c r="F255" s="294" t="s">
        <v>118</v>
      </c>
      <c r="G255" s="294" t="s">
        <v>246</v>
      </c>
      <c r="H255" s="294" t="s">
        <v>245</v>
      </c>
      <c r="I255" s="294" t="s">
        <v>118</v>
      </c>
      <c r="J255" s="294" t="s">
        <v>246</v>
      </c>
      <c r="K255" s="294" t="s">
        <v>245</v>
      </c>
      <c r="L255" s="294" t="s">
        <v>118</v>
      </c>
      <c r="M255" s="295" t="s">
        <v>246</v>
      </c>
    </row>
    <row r="256" spans="1:24" ht="12.75">
      <c r="A256" s="37" t="s">
        <v>141</v>
      </c>
      <c r="B256" s="81">
        <v>49560685</v>
      </c>
      <c r="C256" s="81">
        <v>47313070</v>
      </c>
      <c r="D256" s="291">
        <f>B256/C256%</f>
        <v>104.75051608361072</v>
      </c>
      <c r="E256" s="81">
        <v>37106601</v>
      </c>
      <c r="F256" s="81">
        <v>34665875</v>
      </c>
      <c r="G256" s="291">
        <f>E256/F256%</f>
        <v>107.04071655482517</v>
      </c>
      <c r="H256" s="81">
        <v>585894</v>
      </c>
      <c r="I256" s="81">
        <v>614137</v>
      </c>
      <c r="J256" s="291">
        <f>H256/I256%</f>
        <v>95.40118898551952</v>
      </c>
      <c r="K256" s="81">
        <v>11868190</v>
      </c>
      <c r="L256" s="81">
        <v>12033058</v>
      </c>
      <c r="M256" s="291">
        <f>K256/L256%</f>
        <v>98.62987446748781</v>
      </c>
      <c r="O256" s="260"/>
      <c r="P256" s="257"/>
      <c r="Q256" s="260"/>
      <c r="R256" s="260"/>
      <c r="S256" s="257"/>
      <c r="T256" s="260"/>
      <c r="U256" s="260"/>
      <c r="V256" s="257"/>
      <c r="W256" s="260"/>
      <c r="X256" s="260"/>
    </row>
    <row r="257" spans="1:24" s="167" customFormat="1" ht="12.75">
      <c r="A257" s="162" t="s">
        <v>111</v>
      </c>
      <c r="B257" s="81">
        <v>1414444</v>
      </c>
      <c r="C257" s="81">
        <v>1593462</v>
      </c>
      <c r="D257" s="41">
        <f aca="true" t="shared" si="29" ref="D257:D276">B257/C257%</f>
        <v>88.7654678931785</v>
      </c>
      <c r="E257" s="81">
        <v>959110</v>
      </c>
      <c r="F257" s="81">
        <v>1154252</v>
      </c>
      <c r="G257" s="41">
        <f aca="true" t="shared" si="30" ref="G257:G276">E257/F257%</f>
        <v>83.09363986373859</v>
      </c>
      <c r="H257" s="81">
        <v>17760</v>
      </c>
      <c r="I257" s="81">
        <v>16997</v>
      </c>
      <c r="J257" s="41">
        <f aca="true" t="shared" si="31" ref="J257:J276">H257/I257%</f>
        <v>104.48902747543684</v>
      </c>
      <c r="K257" s="81">
        <v>437574</v>
      </c>
      <c r="L257" s="81">
        <v>422213</v>
      </c>
      <c r="M257" s="41">
        <f aca="true" t="shared" si="32" ref="M257:M276">K257/L257%</f>
        <v>103.63821104513599</v>
      </c>
      <c r="O257" s="260"/>
      <c r="P257" s="257"/>
      <c r="Q257" s="260"/>
      <c r="R257" s="260"/>
      <c r="S257" s="257"/>
      <c r="T257" s="260"/>
      <c r="U257" s="260"/>
      <c r="V257" s="257"/>
      <c r="W257" s="260"/>
      <c r="X257" s="260"/>
    </row>
    <row r="258" spans="1:24" ht="12.75">
      <c r="A258" s="39" t="s">
        <v>142</v>
      </c>
      <c r="B258" s="81">
        <v>9857750</v>
      </c>
      <c r="C258" s="81">
        <v>9306544</v>
      </c>
      <c r="D258" s="41">
        <f t="shared" si="29"/>
        <v>105.92277863834308</v>
      </c>
      <c r="E258" s="81">
        <v>8888378</v>
      </c>
      <c r="F258" s="81">
        <v>8304308</v>
      </c>
      <c r="G258" s="41">
        <f t="shared" si="30"/>
        <v>107.03333739548195</v>
      </c>
      <c r="H258" s="81">
        <v>10635</v>
      </c>
      <c r="I258" s="81">
        <v>18714</v>
      </c>
      <c r="J258" s="41">
        <f t="shared" si="31"/>
        <v>56.82911189483809</v>
      </c>
      <c r="K258" s="81">
        <v>958737</v>
      </c>
      <c r="L258" s="81">
        <v>983522</v>
      </c>
      <c r="M258" s="41">
        <f t="shared" si="32"/>
        <v>97.47997502851996</v>
      </c>
      <c r="O258" s="260"/>
      <c r="P258" s="257"/>
      <c r="Q258" s="260"/>
      <c r="R258" s="260"/>
      <c r="S258" s="257"/>
      <c r="T258" s="260"/>
      <c r="U258" s="260"/>
      <c r="V258" s="257"/>
      <c r="W258" s="260"/>
      <c r="X258" s="260"/>
    </row>
    <row r="259" spans="1:24" ht="12.75">
      <c r="A259" s="39" t="s">
        <v>143</v>
      </c>
      <c r="B259" s="81">
        <v>1332774</v>
      </c>
      <c r="C259" s="81">
        <v>1299993</v>
      </c>
      <c r="D259" s="41">
        <f t="shared" si="29"/>
        <v>102.52162896261748</v>
      </c>
      <c r="E259" s="81">
        <v>727539</v>
      </c>
      <c r="F259" s="81">
        <v>688159</v>
      </c>
      <c r="G259" s="41">
        <f t="shared" si="30"/>
        <v>105.7225147095366</v>
      </c>
      <c r="H259" s="81">
        <v>8723</v>
      </c>
      <c r="I259" s="81">
        <v>8634</v>
      </c>
      <c r="J259" s="41">
        <f t="shared" si="31"/>
        <v>101.03080843178132</v>
      </c>
      <c r="K259" s="81">
        <v>596512</v>
      </c>
      <c r="L259" s="81">
        <v>603200</v>
      </c>
      <c r="M259" s="41">
        <f t="shared" si="32"/>
        <v>98.89124668435014</v>
      </c>
      <c r="O259" s="260"/>
      <c r="P259" s="257"/>
      <c r="Q259" s="260"/>
      <c r="R259" s="260"/>
      <c r="S259" s="257"/>
      <c r="T259" s="260"/>
      <c r="U259" s="260"/>
      <c r="V259" s="257"/>
      <c r="W259" s="260"/>
      <c r="X259" s="260"/>
    </row>
    <row r="260" spans="1:24" s="167" customFormat="1" ht="12.75">
      <c r="A260" s="39" t="s">
        <v>144</v>
      </c>
      <c r="B260" s="81">
        <v>9283907</v>
      </c>
      <c r="C260" s="81">
        <v>9476885</v>
      </c>
      <c r="D260" s="41">
        <f t="shared" si="29"/>
        <v>97.96369798726057</v>
      </c>
      <c r="E260" s="81">
        <v>8645112</v>
      </c>
      <c r="F260" s="81">
        <v>8875418</v>
      </c>
      <c r="G260" s="41">
        <f t="shared" si="30"/>
        <v>97.40512503185766</v>
      </c>
      <c r="H260" s="81">
        <v>64832</v>
      </c>
      <c r="I260" s="81">
        <v>48621</v>
      </c>
      <c r="J260" s="41">
        <f t="shared" si="31"/>
        <v>133.34156023117583</v>
      </c>
      <c r="K260" s="81">
        <v>573963</v>
      </c>
      <c r="L260" s="81">
        <v>552846</v>
      </c>
      <c r="M260" s="41">
        <f t="shared" si="32"/>
        <v>103.81968938908847</v>
      </c>
      <c r="O260" s="260"/>
      <c r="P260" s="257"/>
      <c r="Q260" s="260"/>
      <c r="R260" s="260"/>
      <c r="S260" s="257"/>
      <c r="T260" s="260"/>
      <c r="U260" s="260"/>
      <c r="V260" s="257"/>
      <c r="W260" s="260"/>
      <c r="X260" s="260"/>
    </row>
    <row r="261" spans="1:24" ht="12.75">
      <c r="A261" s="39" t="s">
        <v>145</v>
      </c>
      <c r="B261" s="81">
        <v>79191</v>
      </c>
      <c r="C261" s="81">
        <v>210991</v>
      </c>
      <c r="D261" s="41">
        <f t="shared" si="29"/>
        <v>37.532880549407324</v>
      </c>
      <c r="E261" s="81">
        <v>40245</v>
      </c>
      <c r="F261" s="81">
        <v>172223</v>
      </c>
      <c r="G261" s="430">
        <f t="shared" si="30"/>
        <v>23.367958983411043</v>
      </c>
      <c r="H261" s="81">
        <v>4956</v>
      </c>
      <c r="I261" s="81">
        <v>5113</v>
      </c>
      <c r="J261" s="41">
        <f t="shared" si="31"/>
        <v>96.92939565812634</v>
      </c>
      <c r="K261" s="81">
        <v>33990</v>
      </c>
      <c r="L261" s="81">
        <v>33655</v>
      </c>
      <c r="M261" s="41">
        <f t="shared" si="32"/>
        <v>100.99539444361908</v>
      </c>
      <c r="O261" s="260"/>
      <c r="P261" s="257"/>
      <c r="Q261" s="260"/>
      <c r="R261" s="260"/>
      <c r="S261" s="257"/>
      <c r="T261" s="260"/>
      <c r="U261" s="260"/>
      <c r="V261" s="257"/>
      <c r="W261" s="260"/>
      <c r="X261" s="260"/>
    </row>
    <row r="262" spans="1:24" ht="12.75">
      <c r="A262" s="39" t="s">
        <v>146</v>
      </c>
      <c r="B262" s="81">
        <v>1486238</v>
      </c>
      <c r="C262" s="81">
        <v>1492929</v>
      </c>
      <c r="D262" s="41">
        <f t="shared" si="29"/>
        <v>99.55182061571581</v>
      </c>
      <c r="E262" s="81">
        <v>1106508</v>
      </c>
      <c r="F262" s="81">
        <v>1117218</v>
      </c>
      <c r="G262" s="430">
        <f t="shared" si="30"/>
        <v>99.04136882864401</v>
      </c>
      <c r="H262" s="81">
        <v>27121</v>
      </c>
      <c r="I262" s="81">
        <v>28132</v>
      </c>
      <c r="J262" s="41">
        <f t="shared" si="31"/>
        <v>96.40622778330727</v>
      </c>
      <c r="K262" s="81">
        <v>352609</v>
      </c>
      <c r="L262" s="81">
        <v>347579</v>
      </c>
      <c r="M262" s="41">
        <f t="shared" si="32"/>
        <v>101.44715302132752</v>
      </c>
      <c r="O262" s="260"/>
      <c r="P262" s="257"/>
      <c r="Q262" s="260"/>
      <c r="R262" s="260"/>
      <c r="S262" s="257"/>
      <c r="T262" s="260"/>
      <c r="U262" s="260"/>
      <c r="V262" s="257"/>
      <c r="W262" s="260"/>
      <c r="X262" s="260"/>
    </row>
    <row r="263" spans="1:24" ht="12.75">
      <c r="A263" s="39" t="s">
        <v>147</v>
      </c>
      <c r="B263" s="81">
        <v>2058752</v>
      </c>
      <c r="C263" s="81">
        <v>1752816</v>
      </c>
      <c r="D263" s="41">
        <f t="shared" si="29"/>
        <v>117.45397120975619</v>
      </c>
      <c r="E263" s="81">
        <v>1092652</v>
      </c>
      <c r="F263" s="81">
        <v>718010</v>
      </c>
      <c r="G263" s="430">
        <f t="shared" si="30"/>
        <v>152.1778248213813</v>
      </c>
      <c r="H263" s="81">
        <v>64378</v>
      </c>
      <c r="I263" s="81">
        <v>58961</v>
      </c>
      <c r="J263" s="41">
        <f t="shared" si="31"/>
        <v>109.1874289784773</v>
      </c>
      <c r="K263" s="81">
        <v>901722</v>
      </c>
      <c r="L263" s="81">
        <v>975845</v>
      </c>
      <c r="M263" s="41">
        <f t="shared" si="32"/>
        <v>92.4042240314804</v>
      </c>
      <c r="O263" s="260"/>
      <c r="P263" s="257"/>
      <c r="Q263" s="260"/>
      <c r="R263" s="260"/>
      <c r="S263" s="257"/>
      <c r="T263" s="260"/>
      <c r="U263" s="260"/>
      <c r="V263" s="257"/>
      <c r="W263" s="260"/>
      <c r="X263" s="260"/>
    </row>
    <row r="264" spans="1:24" s="167" customFormat="1" ht="12.75">
      <c r="A264" s="39" t="s">
        <v>112</v>
      </c>
      <c r="B264" s="81">
        <v>2436648</v>
      </c>
      <c r="C264" s="81">
        <v>2683415</v>
      </c>
      <c r="D264" s="41">
        <f t="shared" si="29"/>
        <v>90.80399416415277</v>
      </c>
      <c r="E264" s="81">
        <v>1418404</v>
      </c>
      <c r="F264" s="81">
        <v>1643726</v>
      </c>
      <c r="G264" s="430">
        <f t="shared" si="30"/>
        <v>86.2919975713714</v>
      </c>
      <c r="H264" s="81">
        <v>81081</v>
      </c>
      <c r="I264" s="81">
        <v>80639</v>
      </c>
      <c r="J264" s="41">
        <f t="shared" si="31"/>
        <v>100.54812187651137</v>
      </c>
      <c r="K264" s="81">
        <v>937163</v>
      </c>
      <c r="L264" s="81">
        <v>959050</v>
      </c>
      <c r="M264" s="41">
        <f t="shared" si="32"/>
        <v>97.7178457848913</v>
      </c>
      <c r="O264" s="260"/>
      <c r="P264" s="257"/>
      <c r="Q264" s="260"/>
      <c r="R264" s="260"/>
      <c r="S264" s="257"/>
      <c r="T264" s="260"/>
      <c r="U264" s="260"/>
      <c r="V264" s="257"/>
      <c r="W264" s="260"/>
      <c r="X264" s="260"/>
    </row>
    <row r="265" spans="1:24" s="105" customFormat="1" ht="12.75">
      <c r="A265" s="39" t="s">
        <v>148</v>
      </c>
      <c r="B265" s="81">
        <v>3453906</v>
      </c>
      <c r="C265" s="81">
        <v>3197371</v>
      </c>
      <c r="D265" s="41">
        <f t="shared" si="29"/>
        <v>108.02331040095129</v>
      </c>
      <c r="E265" s="81">
        <v>3026222</v>
      </c>
      <c r="F265" s="81">
        <v>2750443</v>
      </c>
      <c r="G265" s="430">
        <f t="shared" si="30"/>
        <v>110.02671206056624</v>
      </c>
      <c r="H265" s="81">
        <v>76473</v>
      </c>
      <c r="I265" s="81">
        <v>90574</v>
      </c>
      <c r="J265" s="41">
        <f t="shared" si="31"/>
        <v>84.43151456267803</v>
      </c>
      <c r="K265" s="81">
        <v>351211</v>
      </c>
      <c r="L265" s="81">
        <v>356354</v>
      </c>
      <c r="M265" s="41">
        <f t="shared" si="32"/>
        <v>98.5567721984319</v>
      </c>
      <c r="O265" s="260"/>
      <c r="P265" s="257"/>
      <c r="Q265" s="260"/>
      <c r="R265" s="260"/>
      <c r="S265" s="257"/>
      <c r="T265" s="260"/>
      <c r="U265" s="260"/>
      <c r="V265" s="257"/>
      <c r="W265" s="260"/>
      <c r="X265" s="260"/>
    </row>
    <row r="266" spans="1:24" ht="12.75">
      <c r="A266" s="39" t="s">
        <v>149</v>
      </c>
      <c r="B266" s="81">
        <v>4497997</v>
      </c>
      <c r="C266" s="81">
        <v>4632143</v>
      </c>
      <c r="D266" s="41">
        <f t="shared" si="29"/>
        <v>97.10401859355379</v>
      </c>
      <c r="E266" s="81">
        <v>2359025</v>
      </c>
      <c r="F266" s="81">
        <v>2418112</v>
      </c>
      <c r="G266" s="430">
        <f t="shared" si="30"/>
        <v>97.55648208188869</v>
      </c>
      <c r="H266" s="81">
        <v>21242</v>
      </c>
      <c r="I266" s="81">
        <v>22851</v>
      </c>
      <c r="J266" s="41">
        <f t="shared" si="31"/>
        <v>92.95873265940222</v>
      </c>
      <c r="K266" s="81">
        <v>2117730</v>
      </c>
      <c r="L266" s="81">
        <v>2191180</v>
      </c>
      <c r="M266" s="41">
        <f t="shared" si="32"/>
        <v>96.6479248624029</v>
      </c>
      <c r="O266" s="260"/>
      <c r="P266" s="257"/>
      <c r="Q266" s="260"/>
      <c r="R266" s="260"/>
      <c r="S266" s="257"/>
      <c r="T266" s="260"/>
      <c r="U266" s="260"/>
      <c r="V266" s="257"/>
      <c r="W266" s="260"/>
      <c r="X266" s="260"/>
    </row>
    <row r="267" spans="1:24" ht="12.75">
      <c r="A267" s="39" t="s">
        <v>150</v>
      </c>
      <c r="B267" s="81">
        <v>124673</v>
      </c>
      <c r="C267" s="81">
        <v>123793</v>
      </c>
      <c r="D267" s="41">
        <f t="shared" si="29"/>
        <v>100.71086410378615</v>
      </c>
      <c r="E267" s="60" t="s">
        <v>87</v>
      </c>
      <c r="F267" s="81">
        <v>13500</v>
      </c>
      <c r="G267" s="430" t="s">
        <v>87</v>
      </c>
      <c r="H267" s="81">
        <v>5340</v>
      </c>
      <c r="I267" s="81">
        <v>8076</v>
      </c>
      <c r="J267" s="41">
        <f t="shared" si="31"/>
        <v>66.12184249628528</v>
      </c>
      <c r="K267" s="81">
        <v>119333</v>
      </c>
      <c r="L267" s="81">
        <v>102217</v>
      </c>
      <c r="M267" s="41">
        <f t="shared" si="32"/>
        <v>116.74476848273771</v>
      </c>
      <c r="O267" s="260"/>
      <c r="P267" s="257"/>
      <c r="Q267" s="257"/>
      <c r="R267" s="260"/>
      <c r="S267" s="257"/>
      <c r="T267" s="260"/>
      <c r="U267" s="260"/>
      <c r="V267" s="257"/>
      <c r="W267" s="260"/>
      <c r="X267" s="260"/>
    </row>
    <row r="268" spans="1:24" ht="12.75">
      <c r="A268" s="39" t="s">
        <v>151</v>
      </c>
      <c r="B268" s="81">
        <v>739276</v>
      </c>
      <c r="C268" s="81">
        <v>311655</v>
      </c>
      <c r="D268" s="41" t="s">
        <v>268</v>
      </c>
      <c r="E268" s="81">
        <v>719679</v>
      </c>
      <c r="F268" s="81">
        <v>293473</v>
      </c>
      <c r="G268" s="430" t="s">
        <v>268</v>
      </c>
      <c r="H268" s="81">
        <v>2682</v>
      </c>
      <c r="I268" s="81">
        <v>2673</v>
      </c>
      <c r="J268" s="41">
        <f t="shared" si="31"/>
        <v>100.33670033670033</v>
      </c>
      <c r="K268" s="81">
        <v>16915</v>
      </c>
      <c r="L268" s="81">
        <v>15509</v>
      </c>
      <c r="M268" s="41">
        <f t="shared" si="32"/>
        <v>109.06570378489909</v>
      </c>
      <c r="O268" s="260"/>
      <c r="P268" s="257"/>
      <c r="Q268" s="260"/>
      <c r="R268" s="260"/>
      <c r="S268" s="257"/>
      <c r="T268" s="260"/>
      <c r="U268" s="260"/>
      <c r="V268" s="257"/>
      <c r="W268" s="260"/>
      <c r="X268" s="260"/>
    </row>
    <row r="269" spans="1:24" ht="12.75">
      <c r="A269" s="39" t="s">
        <v>152</v>
      </c>
      <c r="B269" s="81">
        <v>1359502</v>
      </c>
      <c r="C269" s="81">
        <v>1452493</v>
      </c>
      <c r="D269" s="41">
        <f t="shared" si="29"/>
        <v>93.59783489490138</v>
      </c>
      <c r="E269" s="81">
        <v>804965</v>
      </c>
      <c r="F269" s="81">
        <v>903860</v>
      </c>
      <c r="G269" s="430">
        <f t="shared" si="30"/>
        <v>89.05859314495608</v>
      </c>
      <c r="H269" s="81">
        <v>35469</v>
      </c>
      <c r="I269" s="81">
        <v>33995</v>
      </c>
      <c r="J269" s="41">
        <f t="shared" si="31"/>
        <v>104.3359317546698</v>
      </c>
      <c r="K269" s="81">
        <v>519068</v>
      </c>
      <c r="L269" s="81">
        <v>514638</v>
      </c>
      <c r="M269" s="41">
        <f t="shared" si="32"/>
        <v>100.86079924140853</v>
      </c>
      <c r="O269" s="260"/>
      <c r="P269" s="257"/>
      <c r="Q269" s="260"/>
      <c r="R269" s="260"/>
      <c r="S269" s="257"/>
      <c r="T269" s="260"/>
      <c r="U269" s="260"/>
      <c r="V269" s="257"/>
      <c r="W269" s="260"/>
      <c r="X269" s="260"/>
    </row>
    <row r="270" spans="1:24" ht="12.75">
      <c r="A270" s="39" t="s">
        <v>153</v>
      </c>
      <c r="B270" s="81">
        <v>4189477</v>
      </c>
      <c r="C270" s="81">
        <v>4034989</v>
      </c>
      <c r="D270" s="41">
        <f t="shared" si="29"/>
        <v>103.82870932237981</v>
      </c>
      <c r="E270" s="81">
        <v>2432025</v>
      </c>
      <c r="F270" s="81">
        <v>2321208</v>
      </c>
      <c r="G270" s="430">
        <f t="shared" si="30"/>
        <v>104.77410899841806</v>
      </c>
      <c r="H270" s="81">
        <v>15049</v>
      </c>
      <c r="I270" s="81">
        <v>35347</v>
      </c>
      <c r="J270" s="41">
        <f t="shared" si="31"/>
        <v>42.5750417291425</v>
      </c>
      <c r="K270" s="81">
        <v>1742403</v>
      </c>
      <c r="L270" s="81">
        <v>1678434</v>
      </c>
      <c r="M270" s="41">
        <f t="shared" si="32"/>
        <v>103.81123118335306</v>
      </c>
      <c r="O270" s="260"/>
      <c r="P270" s="257"/>
      <c r="Q270" s="260"/>
      <c r="R270" s="260"/>
      <c r="S270" s="257"/>
      <c r="T270" s="260"/>
      <c r="U270" s="260"/>
      <c r="V270" s="257"/>
      <c r="W270" s="260"/>
      <c r="X270" s="260"/>
    </row>
    <row r="271" spans="1:24" ht="12.75">
      <c r="A271" s="39" t="s">
        <v>154</v>
      </c>
      <c r="B271" s="81">
        <v>2119882</v>
      </c>
      <c r="C271" s="81">
        <v>2173214</v>
      </c>
      <c r="D271" s="41">
        <f t="shared" si="29"/>
        <v>97.54593887210372</v>
      </c>
      <c r="E271" s="81">
        <v>623044</v>
      </c>
      <c r="F271" s="81">
        <v>745467</v>
      </c>
      <c r="G271" s="41">
        <f t="shared" si="30"/>
        <v>83.57767681198497</v>
      </c>
      <c r="H271" s="81">
        <v>132201</v>
      </c>
      <c r="I271" s="81">
        <v>111739</v>
      </c>
      <c r="J271" s="41">
        <f t="shared" si="31"/>
        <v>118.31231709608998</v>
      </c>
      <c r="K271" s="81">
        <v>1364637</v>
      </c>
      <c r="L271" s="81">
        <v>1316008</v>
      </c>
      <c r="M271" s="41">
        <f t="shared" si="32"/>
        <v>103.69519030279451</v>
      </c>
      <c r="O271" s="260"/>
      <c r="P271" s="257"/>
      <c r="Q271" s="260"/>
      <c r="R271" s="260"/>
      <c r="S271" s="257"/>
      <c r="T271" s="260"/>
      <c r="U271" s="260"/>
      <c r="V271" s="257"/>
      <c r="W271" s="260"/>
      <c r="X271" s="260"/>
    </row>
    <row r="272" spans="1:24" s="188" customFormat="1" ht="12.75">
      <c r="A272" s="162" t="s">
        <v>113</v>
      </c>
      <c r="B272" s="81">
        <v>107991</v>
      </c>
      <c r="C272" s="81">
        <v>152997</v>
      </c>
      <c r="D272" s="41">
        <f t="shared" si="29"/>
        <v>70.58373693601835</v>
      </c>
      <c r="E272" s="81">
        <v>53426</v>
      </c>
      <c r="F272" s="81">
        <v>77173</v>
      </c>
      <c r="G272" s="41">
        <f t="shared" si="30"/>
        <v>69.22887538387778</v>
      </c>
      <c r="H272" s="81">
        <v>7734</v>
      </c>
      <c r="I272" s="81">
        <v>32475</v>
      </c>
      <c r="J272" s="41">
        <f t="shared" si="31"/>
        <v>23.81524249422633</v>
      </c>
      <c r="K272" s="81">
        <v>46831</v>
      </c>
      <c r="L272" s="81">
        <v>43349</v>
      </c>
      <c r="M272" s="41">
        <f t="shared" si="32"/>
        <v>108.03248056471891</v>
      </c>
      <c r="O272" s="260"/>
      <c r="P272" s="257"/>
      <c r="Q272" s="260"/>
      <c r="R272" s="260"/>
      <c r="S272" s="257"/>
      <c r="T272" s="260"/>
      <c r="U272" s="260"/>
      <c r="V272" s="257"/>
      <c r="W272" s="260"/>
      <c r="X272" s="260"/>
    </row>
    <row r="273" spans="1:24" s="167" customFormat="1" ht="12.75">
      <c r="A273" s="39" t="s">
        <v>155</v>
      </c>
      <c r="B273" s="81">
        <v>4043258</v>
      </c>
      <c r="C273" s="81">
        <v>2455946</v>
      </c>
      <c r="D273" s="41">
        <f t="shared" si="29"/>
        <v>164.63138847515378</v>
      </c>
      <c r="E273" s="81">
        <v>3477213</v>
      </c>
      <c r="F273" s="81">
        <v>1896004</v>
      </c>
      <c r="G273" s="41">
        <f t="shared" si="30"/>
        <v>183.39692321324216</v>
      </c>
      <c r="H273" s="81">
        <v>6345</v>
      </c>
      <c r="I273" s="81">
        <v>5856</v>
      </c>
      <c r="J273" s="41">
        <f t="shared" si="31"/>
        <v>108.35040983606557</v>
      </c>
      <c r="K273" s="81">
        <v>559700</v>
      </c>
      <c r="L273" s="81">
        <v>554086</v>
      </c>
      <c r="M273" s="41">
        <f t="shared" si="32"/>
        <v>101.01320011694936</v>
      </c>
      <c r="O273" s="260"/>
      <c r="P273" s="257"/>
      <c r="Q273" s="260"/>
      <c r="R273" s="260"/>
      <c r="S273" s="257"/>
      <c r="T273" s="260"/>
      <c r="U273" s="260"/>
      <c r="V273" s="257"/>
      <c r="W273" s="260"/>
      <c r="X273" s="260"/>
    </row>
    <row r="274" spans="1:24" ht="12.75">
      <c r="A274" s="39" t="s">
        <v>156</v>
      </c>
      <c r="B274" s="81">
        <v>589</v>
      </c>
      <c r="C274" s="81">
        <v>3122</v>
      </c>
      <c r="D274" s="41">
        <f t="shared" si="29"/>
        <v>18.866111467008327</v>
      </c>
      <c r="E274" s="60" t="s">
        <v>87</v>
      </c>
      <c r="F274" s="60" t="s">
        <v>87</v>
      </c>
      <c r="G274" s="41" t="s">
        <v>87</v>
      </c>
      <c r="H274" s="60" t="s">
        <v>87</v>
      </c>
      <c r="I274" s="60" t="s">
        <v>87</v>
      </c>
      <c r="J274" s="41" t="s">
        <v>87</v>
      </c>
      <c r="K274" s="81">
        <v>589</v>
      </c>
      <c r="L274" s="81">
        <v>3122</v>
      </c>
      <c r="M274" s="41">
        <f t="shared" si="32"/>
        <v>18.866111467008327</v>
      </c>
      <c r="O274" s="260"/>
      <c r="P274" s="257"/>
      <c r="Q274" s="257"/>
      <c r="R274" s="257"/>
      <c r="S274" s="257"/>
      <c r="T274" s="257"/>
      <c r="U274" s="257"/>
      <c r="V274" s="257"/>
      <c r="W274" s="260"/>
      <c r="X274" s="260"/>
    </row>
    <row r="275" spans="1:24" ht="12.75">
      <c r="A275" s="39" t="s">
        <v>157</v>
      </c>
      <c r="B275" s="81">
        <v>9571</v>
      </c>
      <c r="C275" s="81">
        <v>9486</v>
      </c>
      <c r="D275" s="41">
        <f t="shared" si="29"/>
        <v>100.89605734767025</v>
      </c>
      <c r="E275" s="81">
        <v>31</v>
      </c>
      <c r="F275" s="81">
        <v>31</v>
      </c>
      <c r="G275" s="41">
        <f t="shared" si="30"/>
        <v>100</v>
      </c>
      <c r="H275" s="60" t="s">
        <v>87</v>
      </c>
      <c r="I275" s="60" t="s">
        <v>87</v>
      </c>
      <c r="J275" s="41" t="s">
        <v>87</v>
      </c>
      <c r="K275" s="81">
        <v>9540</v>
      </c>
      <c r="L275" s="81">
        <v>9455</v>
      </c>
      <c r="M275" s="41">
        <f t="shared" si="32"/>
        <v>100.89899524061343</v>
      </c>
      <c r="O275" s="260"/>
      <c r="P275" s="257"/>
      <c r="Q275" s="260"/>
      <c r="R275" s="260"/>
      <c r="S275" s="257"/>
      <c r="T275" s="257"/>
      <c r="U275" s="257"/>
      <c r="V275" s="257"/>
      <c r="W275" s="260"/>
      <c r="X275" s="260"/>
    </row>
    <row r="276" spans="1:24" ht="12.75">
      <c r="A276" s="42" t="s">
        <v>158</v>
      </c>
      <c r="B276" s="81">
        <v>964859</v>
      </c>
      <c r="C276" s="81">
        <v>948826</v>
      </c>
      <c r="D276" s="43">
        <f t="shared" si="29"/>
        <v>101.68977241348783</v>
      </c>
      <c r="E276" s="81">
        <v>733023</v>
      </c>
      <c r="F276" s="81">
        <v>573290</v>
      </c>
      <c r="G276" s="43">
        <f t="shared" si="30"/>
        <v>127.86251286434441</v>
      </c>
      <c r="H276" s="81">
        <v>3873</v>
      </c>
      <c r="I276" s="81">
        <v>4740</v>
      </c>
      <c r="J276" s="43">
        <f t="shared" si="31"/>
        <v>81.70886075949367</v>
      </c>
      <c r="K276" s="81">
        <v>227963</v>
      </c>
      <c r="L276" s="81">
        <v>370796</v>
      </c>
      <c r="M276" s="43">
        <f t="shared" si="32"/>
        <v>61.47935792187618</v>
      </c>
      <c r="O276" s="260"/>
      <c r="P276" s="257"/>
      <c r="Q276" s="260"/>
      <c r="R276" s="260"/>
      <c r="S276" s="257"/>
      <c r="T276" s="260"/>
      <c r="U276" s="260"/>
      <c r="V276" s="257"/>
      <c r="W276" s="260"/>
      <c r="X276" s="260"/>
    </row>
    <row r="277" spans="1:13" ht="12.75">
      <c r="A277" s="201"/>
      <c r="B277" s="201"/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</row>
    <row r="279" spans="1:12" ht="12.75">
      <c r="A279" s="236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</row>
    <row r="280" spans="1:12" ht="12.75">
      <c r="A280" s="236"/>
      <c r="B280" s="213"/>
      <c r="C280" s="213"/>
      <c r="D280" s="213"/>
      <c r="E280" s="213"/>
      <c r="F280" s="236"/>
      <c r="G280" s="213"/>
      <c r="H280" s="213"/>
      <c r="I280" s="213"/>
      <c r="J280" s="213"/>
      <c r="K280" s="213"/>
      <c r="L280" s="237"/>
    </row>
  </sheetData>
  <sheetProtection/>
  <mergeCells count="91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A57:S57"/>
    <mergeCell ref="K59:S59"/>
    <mergeCell ref="K60:S60"/>
    <mergeCell ref="N61:O61"/>
    <mergeCell ref="P61:P62"/>
    <mergeCell ref="Q61:R61"/>
    <mergeCell ref="S61:S62"/>
    <mergeCell ref="E61:F61"/>
    <mergeCell ref="G61:G62"/>
    <mergeCell ref="H61:I61"/>
    <mergeCell ref="N86:S86"/>
    <mergeCell ref="B87:S87"/>
    <mergeCell ref="K88:S88"/>
    <mergeCell ref="N89:O89"/>
    <mergeCell ref="P89:P90"/>
    <mergeCell ref="Q89:R89"/>
    <mergeCell ref="S89:S90"/>
    <mergeCell ref="K89:L89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15" customWidth="1"/>
    <col min="2" max="4" width="28.375" style="115" customWidth="1"/>
    <col min="5" max="5" width="28.375" style="120" customWidth="1"/>
    <col min="6" max="16384" width="9.125" style="115" customWidth="1"/>
  </cols>
  <sheetData>
    <row r="1" spans="1:5" ht="32.25" customHeight="1">
      <c r="A1" s="405" t="s">
        <v>199</v>
      </c>
      <c r="B1" s="405"/>
      <c r="C1" s="405"/>
      <c r="D1" s="405"/>
      <c r="E1" s="405"/>
    </row>
    <row r="2" spans="1:5" ht="12.75">
      <c r="A2" s="116"/>
      <c r="B2" s="117"/>
      <c r="C2" s="117"/>
      <c r="D2" s="117"/>
      <c r="E2" s="118" t="s">
        <v>104</v>
      </c>
    </row>
    <row r="3" spans="1:5" ht="36" customHeight="1">
      <c r="A3" s="119"/>
      <c r="B3" s="276" t="s">
        <v>117</v>
      </c>
      <c r="C3" s="276" t="s">
        <v>170</v>
      </c>
      <c r="D3" s="276" t="s">
        <v>171</v>
      </c>
      <c r="E3" s="277" t="s">
        <v>172</v>
      </c>
    </row>
    <row r="4" spans="1:7" ht="12.75">
      <c r="A4" s="37" t="s">
        <v>141</v>
      </c>
      <c r="B4" s="81">
        <v>113</v>
      </c>
      <c r="C4" s="81">
        <v>446</v>
      </c>
      <c r="D4" s="81">
        <v>75</v>
      </c>
      <c r="E4" s="81">
        <v>109</v>
      </c>
      <c r="G4" s="161"/>
    </row>
    <row r="5" spans="1:7" ht="12.75">
      <c r="A5" s="162" t="s">
        <v>111</v>
      </c>
      <c r="B5" s="81">
        <v>65</v>
      </c>
      <c r="C5" s="81">
        <v>234</v>
      </c>
      <c r="D5" s="81">
        <v>45</v>
      </c>
      <c r="E5" s="81">
        <v>88</v>
      </c>
      <c r="G5" s="161"/>
    </row>
    <row r="6" spans="1:7" ht="12.75">
      <c r="A6" s="39" t="s">
        <v>142</v>
      </c>
      <c r="B6" s="81">
        <v>159</v>
      </c>
      <c r="C6" s="81">
        <v>461</v>
      </c>
      <c r="D6" s="81">
        <v>161</v>
      </c>
      <c r="E6" s="81">
        <v>116</v>
      </c>
      <c r="G6" s="161"/>
    </row>
    <row r="7" spans="1:7" ht="12.75">
      <c r="A7" s="39" t="s">
        <v>143</v>
      </c>
      <c r="B7" s="81">
        <v>46</v>
      </c>
      <c r="C7" s="81">
        <v>561</v>
      </c>
      <c r="D7" s="81">
        <v>29</v>
      </c>
      <c r="E7" s="81">
        <v>40</v>
      </c>
      <c r="G7" s="161"/>
    </row>
    <row r="8" spans="1:7" ht="12.75">
      <c r="A8" s="39" t="s">
        <v>144</v>
      </c>
      <c r="B8" s="81">
        <v>202</v>
      </c>
      <c r="C8" s="81">
        <v>499</v>
      </c>
      <c r="D8" s="81">
        <v>197</v>
      </c>
      <c r="E8" s="81">
        <v>189</v>
      </c>
      <c r="G8" s="161"/>
    </row>
    <row r="9" spans="1:7" ht="12.75">
      <c r="A9" s="39" t="s">
        <v>145</v>
      </c>
      <c r="B9" s="81">
        <v>72</v>
      </c>
      <c r="C9" s="81">
        <v>464</v>
      </c>
      <c r="D9" s="81">
        <v>43</v>
      </c>
      <c r="E9" s="81">
        <v>74</v>
      </c>
      <c r="G9" s="161"/>
    </row>
    <row r="10" spans="1:7" ht="12.75">
      <c r="A10" s="39" t="s">
        <v>146</v>
      </c>
      <c r="B10" s="81">
        <v>31</v>
      </c>
      <c r="C10" s="81">
        <v>107</v>
      </c>
      <c r="D10" s="81">
        <v>15</v>
      </c>
      <c r="E10" s="81">
        <v>36</v>
      </c>
      <c r="G10" s="161"/>
    </row>
    <row r="11" spans="1:7" ht="12.75">
      <c r="A11" s="39" t="s">
        <v>147</v>
      </c>
      <c r="B11" s="81">
        <v>146</v>
      </c>
      <c r="C11" s="81">
        <v>293</v>
      </c>
      <c r="D11" s="81">
        <v>137</v>
      </c>
      <c r="E11" s="81">
        <v>147</v>
      </c>
      <c r="G11" s="161"/>
    </row>
    <row r="12" spans="1:7" ht="12.75">
      <c r="A12" s="39" t="s">
        <v>112</v>
      </c>
      <c r="B12" s="81">
        <v>160</v>
      </c>
      <c r="C12" s="81">
        <v>421</v>
      </c>
      <c r="D12" s="81">
        <v>146</v>
      </c>
      <c r="E12" s="81">
        <v>154</v>
      </c>
      <c r="G12" s="161"/>
    </row>
    <row r="13" spans="1:7" ht="12.75">
      <c r="A13" s="39" t="s">
        <v>148</v>
      </c>
      <c r="B13" s="81">
        <v>60</v>
      </c>
      <c r="C13" s="81">
        <v>229</v>
      </c>
      <c r="D13" s="81">
        <v>58</v>
      </c>
      <c r="E13" s="81">
        <v>58</v>
      </c>
      <c r="G13" s="161"/>
    </row>
    <row r="14" spans="1:7" ht="12.75">
      <c r="A14" s="39" t="s">
        <v>149</v>
      </c>
      <c r="B14" s="81">
        <v>175</v>
      </c>
      <c r="C14" s="81">
        <v>506</v>
      </c>
      <c r="D14" s="81">
        <v>121</v>
      </c>
      <c r="E14" s="81">
        <v>143</v>
      </c>
      <c r="G14" s="161"/>
    </row>
    <row r="15" spans="1:7" ht="12.75">
      <c r="A15" s="39" t="s">
        <v>150</v>
      </c>
      <c r="B15" s="81">
        <v>99</v>
      </c>
      <c r="C15" s="81">
        <v>874</v>
      </c>
      <c r="D15" s="81">
        <v>101</v>
      </c>
      <c r="E15" s="81">
        <v>91</v>
      </c>
      <c r="G15" s="161"/>
    </row>
    <row r="16" spans="1:7" ht="12.75">
      <c r="A16" s="39" t="s">
        <v>152</v>
      </c>
      <c r="B16" s="81">
        <v>133</v>
      </c>
      <c r="C16" s="81">
        <v>501</v>
      </c>
      <c r="D16" s="81">
        <v>91</v>
      </c>
      <c r="E16" s="81">
        <v>101</v>
      </c>
      <c r="G16" s="161"/>
    </row>
    <row r="17" spans="1:7" ht="14.25" customHeight="1">
      <c r="A17" s="39" t="s">
        <v>153</v>
      </c>
      <c r="B17" s="81">
        <v>120</v>
      </c>
      <c r="C17" s="81">
        <v>453</v>
      </c>
      <c r="D17" s="81">
        <v>76</v>
      </c>
      <c r="E17" s="81">
        <v>83</v>
      </c>
      <c r="G17" s="161"/>
    </row>
    <row r="18" spans="1:7" ht="12.75">
      <c r="A18" s="39" t="s">
        <v>154</v>
      </c>
      <c r="B18" s="81">
        <v>141</v>
      </c>
      <c r="C18" s="81">
        <v>440</v>
      </c>
      <c r="D18" s="81">
        <v>112</v>
      </c>
      <c r="E18" s="81">
        <v>136</v>
      </c>
      <c r="G18" s="161"/>
    </row>
    <row r="19" spans="1:7" ht="12.75">
      <c r="A19" s="162" t="s">
        <v>113</v>
      </c>
      <c r="B19" s="81">
        <v>36</v>
      </c>
      <c r="C19" s="60" t="s">
        <v>87</v>
      </c>
      <c r="D19" s="81">
        <v>39</v>
      </c>
      <c r="E19" s="81">
        <v>32</v>
      </c>
      <c r="G19" s="161"/>
    </row>
    <row r="20" spans="1:7" ht="12.75">
      <c r="A20" s="39" t="s">
        <v>155</v>
      </c>
      <c r="B20" s="81">
        <v>95</v>
      </c>
      <c r="C20" s="81">
        <v>479</v>
      </c>
      <c r="D20" s="81">
        <v>71</v>
      </c>
      <c r="E20" s="81">
        <v>96</v>
      </c>
      <c r="G20" s="161"/>
    </row>
    <row r="21" spans="1:7" ht="12.75">
      <c r="A21" s="39" t="s">
        <v>156</v>
      </c>
      <c r="B21" s="81">
        <v>120</v>
      </c>
      <c r="C21" s="60" t="s">
        <v>87</v>
      </c>
      <c r="D21" s="81" t="s">
        <v>87</v>
      </c>
      <c r="E21" s="81">
        <v>120</v>
      </c>
      <c r="G21" s="161"/>
    </row>
    <row r="22" spans="1:7" ht="12.75">
      <c r="A22" s="39" t="s">
        <v>157</v>
      </c>
      <c r="B22" s="81">
        <v>50</v>
      </c>
      <c r="C22" s="60" t="s">
        <v>87</v>
      </c>
      <c r="D22" s="308" t="s">
        <v>87</v>
      </c>
      <c r="E22" s="81">
        <v>50</v>
      </c>
      <c r="G22" s="161"/>
    </row>
    <row r="23" spans="1:7" ht="12.75">
      <c r="A23" s="42" t="s">
        <v>158</v>
      </c>
      <c r="B23" s="155">
        <v>122</v>
      </c>
      <c r="C23" s="155">
        <v>447</v>
      </c>
      <c r="D23" s="155">
        <v>216</v>
      </c>
      <c r="E23" s="155">
        <v>77</v>
      </c>
      <c r="G23" s="161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15" customWidth="1"/>
    <col min="2" max="4" width="28.25390625" style="115" customWidth="1"/>
    <col min="5" max="5" width="28.25390625" style="120" customWidth="1"/>
    <col min="6" max="16384" width="9.125" style="115" customWidth="1"/>
  </cols>
  <sheetData>
    <row r="1" spans="1:5" ht="33" customHeight="1">
      <c r="A1" s="405" t="s">
        <v>200</v>
      </c>
      <c r="B1" s="405"/>
      <c r="C1" s="405"/>
      <c r="D1" s="405"/>
      <c r="E1" s="405"/>
    </row>
    <row r="2" spans="1:5" ht="12.75">
      <c r="A2" s="96"/>
      <c r="B2" s="117"/>
      <c r="C2" s="117"/>
      <c r="D2" s="117"/>
      <c r="E2" s="118" t="s">
        <v>91</v>
      </c>
    </row>
    <row r="3" spans="1:5" ht="35.25" customHeight="1">
      <c r="A3" s="119"/>
      <c r="B3" s="276" t="s">
        <v>117</v>
      </c>
      <c r="C3" s="276" t="s">
        <v>170</v>
      </c>
      <c r="D3" s="276" t="s">
        <v>171</v>
      </c>
      <c r="E3" s="277" t="s">
        <v>172</v>
      </c>
    </row>
    <row r="4" spans="1:7" ht="12.75">
      <c r="A4" s="37" t="s">
        <v>141</v>
      </c>
      <c r="B4" s="81">
        <v>18</v>
      </c>
      <c r="C4" s="81">
        <v>23</v>
      </c>
      <c r="D4" s="81">
        <v>6</v>
      </c>
      <c r="E4" s="81">
        <v>7</v>
      </c>
      <c r="G4" s="81"/>
    </row>
    <row r="5" spans="1:7" ht="12.75">
      <c r="A5" s="162" t="s">
        <v>111</v>
      </c>
      <c r="B5" s="81">
        <v>8</v>
      </c>
      <c r="C5" s="81">
        <v>14</v>
      </c>
      <c r="D5" s="81">
        <v>5</v>
      </c>
      <c r="E5" s="81">
        <v>7</v>
      </c>
      <c r="G5" s="81"/>
    </row>
    <row r="6" spans="1:7" ht="12.75">
      <c r="A6" s="39" t="s">
        <v>142</v>
      </c>
      <c r="B6" s="81">
        <v>21</v>
      </c>
      <c r="C6" s="81">
        <v>25</v>
      </c>
      <c r="D6" s="81">
        <v>16</v>
      </c>
      <c r="E6" s="81">
        <v>4</v>
      </c>
      <c r="G6" s="81"/>
    </row>
    <row r="7" spans="1:7" ht="12.75">
      <c r="A7" s="39" t="s">
        <v>143</v>
      </c>
      <c r="B7" s="81">
        <v>21</v>
      </c>
      <c r="C7" s="81">
        <v>26</v>
      </c>
      <c r="D7" s="81">
        <v>6</v>
      </c>
      <c r="E7" s="81">
        <v>15</v>
      </c>
      <c r="G7" s="81"/>
    </row>
    <row r="8" spans="1:7" ht="12.75">
      <c r="A8" s="39" t="s">
        <v>144</v>
      </c>
      <c r="B8" s="81">
        <v>17</v>
      </c>
      <c r="C8" s="81">
        <v>18</v>
      </c>
      <c r="D8" s="81">
        <v>15</v>
      </c>
      <c r="E8" s="81">
        <v>15</v>
      </c>
      <c r="G8" s="81"/>
    </row>
    <row r="9" spans="1:7" ht="12.75">
      <c r="A9" s="39" t="s">
        <v>145</v>
      </c>
      <c r="B9" s="81">
        <v>16</v>
      </c>
      <c r="C9" s="81">
        <v>21</v>
      </c>
      <c r="D9" s="81">
        <v>6</v>
      </c>
      <c r="E9" s="81">
        <v>5</v>
      </c>
      <c r="G9" s="81"/>
    </row>
    <row r="10" spans="1:7" ht="12.75">
      <c r="A10" s="39" t="s">
        <v>146</v>
      </c>
      <c r="B10" s="81">
        <v>16</v>
      </c>
      <c r="C10" s="81">
        <v>23</v>
      </c>
      <c r="D10" s="81">
        <v>3</v>
      </c>
      <c r="E10" s="81">
        <v>4</v>
      </c>
      <c r="G10" s="81"/>
    </row>
    <row r="11" spans="1:7" ht="12.75">
      <c r="A11" s="39" t="s">
        <v>147</v>
      </c>
      <c r="B11" s="81">
        <v>11</v>
      </c>
      <c r="C11" s="81">
        <v>19</v>
      </c>
      <c r="D11" s="81">
        <v>5</v>
      </c>
      <c r="E11" s="81">
        <v>6</v>
      </c>
      <c r="G11" s="81"/>
    </row>
    <row r="12" spans="1:7" ht="12.75">
      <c r="A12" s="39" t="s">
        <v>112</v>
      </c>
      <c r="B12" s="81">
        <v>18</v>
      </c>
      <c r="C12" s="81">
        <v>20</v>
      </c>
      <c r="D12" s="81">
        <v>13</v>
      </c>
      <c r="E12" s="81">
        <v>12</v>
      </c>
      <c r="G12" s="81"/>
    </row>
    <row r="13" spans="1:7" ht="12.75">
      <c r="A13" s="39" t="s">
        <v>148</v>
      </c>
      <c r="B13" s="81">
        <v>23</v>
      </c>
      <c r="C13" s="81">
        <v>25</v>
      </c>
      <c r="D13" s="81">
        <v>6</v>
      </c>
      <c r="E13" s="81">
        <v>6</v>
      </c>
      <c r="G13" s="81"/>
    </row>
    <row r="14" spans="1:7" ht="12.75">
      <c r="A14" s="39" t="s">
        <v>149</v>
      </c>
      <c r="B14" s="81">
        <v>17</v>
      </c>
      <c r="C14" s="81">
        <v>24</v>
      </c>
      <c r="D14" s="81">
        <v>4</v>
      </c>
      <c r="E14" s="81">
        <v>7</v>
      </c>
      <c r="G14" s="81"/>
    </row>
    <row r="15" spans="1:7" ht="12.75">
      <c r="A15" s="39" t="s">
        <v>150</v>
      </c>
      <c r="B15" s="81">
        <v>7</v>
      </c>
      <c r="C15" s="60" t="s">
        <v>87</v>
      </c>
      <c r="D15" s="81">
        <v>5</v>
      </c>
      <c r="E15" s="81">
        <v>7</v>
      </c>
      <c r="G15" s="81"/>
    </row>
    <row r="16" spans="1:7" ht="12.75">
      <c r="A16" s="39" t="s">
        <v>151</v>
      </c>
      <c r="B16" s="81">
        <v>5</v>
      </c>
      <c r="C16" s="308" t="s">
        <v>87</v>
      </c>
      <c r="D16" s="81">
        <v>5</v>
      </c>
      <c r="E16" s="81">
        <v>5</v>
      </c>
      <c r="G16" s="81"/>
    </row>
    <row r="17" spans="1:7" ht="12.75">
      <c r="A17" s="39" t="s">
        <v>152</v>
      </c>
      <c r="B17" s="81">
        <v>19</v>
      </c>
      <c r="C17" s="81">
        <v>28</v>
      </c>
      <c r="D17" s="81">
        <v>6</v>
      </c>
      <c r="E17" s="81">
        <v>6</v>
      </c>
      <c r="G17" s="81"/>
    </row>
    <row r="18" spans="1:7" ht="14.25" customHeight="1">
      <c r="A18" s="39" t="s">
        <v>153</v>
      </c>
      <c r="B18" s="81">
        <v>16</v>
      </c>
      <c r="C18" s="81">
        <v>25</v>
      </c>
      <c r="D18" s="81">
        <v>3</v>
      </c>
      <c r="E18" s="81">
        <v>3</v>
      </c>
      <c r="G18" s="81"/>
    </row>
    <row r="19" spans="1:7" ht="12.75">
      <c r="A19" s="39" t="s">
        <v>154</v>
      </c>
      <c r="B19" s="81">
        <v>14</v>
      </c>
      <c r="C19" s="81">
        <v>23</v>
      </c>
      <c r="D19" s="81">
        <v>5</v>
      </c>
      <c r="E19" s="81">
        <v>9</v>
      </c>
      <c r="G19" s="81"/>
    </row>
    <row r="20" spans="1:7" ht="12.75">
      <c r="A20" s="162" t="s">
        <v>113</v>
      </c>
      <c r="B20" s="81">
        <v>18</v>
      </c>
      <c r="C20" s="81">
        <v>26</v>
      </c>
      <c r="D20" s="81">
        <v>8</v>
      </c>
      <c r="E20" s="81">
        <v>6</v>
      </c>
      <c r="G20" s="81"/>
    </row>
    <row r="21" spans="1:7" ht="12.75">
      <c r="A21" s="39" t="s">
        <v>155</v>
      </c>
      <c r="B21" s="81">
        <v>8</v>
      </c>
      <c r="C21" s="81">
        <v>22</v>
      </c>
      <c r="D21" s="81">
        <v>2</v>
      </c>
      <c r="E21" s="81">
        <v>7</v>
      </c>
      <c r="G21" s="81"/>
    </row>
    <row r="22" spans="1:7" ht="12.75">
      <c r="A22" s="39" t="s">
        <v>156</v>
      </c>
      <c r="B22" s="81">
        <v>7</v>
      </c>
      <c r="C22" s="308" t="s">
        <v>87</v>
      </c>
      <c r="D22" s="60" t="s">
        <v>87</v>
      </c>
      <c r="E22" s="81">
        <v>7</v>
      </c>
      <c r="G22" s="81"/>
    </row>
    <row r="23" spans="1:7" ht="12.75">
      <c r="A23" s="39" t="s">
        <v>157</v>
      </c>
      <c r="B23" s="81">
        <v>5</v>
      </c>
      <c r="C23" s="81">
        <v>3</v>
      </c>
      <c r="D23" s="60" t="s">
        <v>87</v>
      </c>
      <c r="E23" s="81">
        <v>5</v>
      </c>
      <c r="G23" s="81"/>
    </row>
    <row r="24" spans="1:7" ht="12.75">
      <c r="A24" s="42" t="s">
        <v>158</v>
      </c>
      <c r="B24" s="155">
        <v>24</v>
      </c>
      <c r="C24" s="155">
        <v>25</v>
      </c>
      <c r="D24" s="85" t="s">
        <v>87</v>
      </c>
      <c r="E24" s="155">
        <v>7</v>
      </c>
      <c r="G24" s="81"/>
    </row>
    <row r="25" spans="1:5" ht="12.75">
      <c r="A25" s="121"/>
      <c r="B25" s="121"/>
      <c r="C25" s="121"/>
      <c r="D25" s="121"/>
      <c r="E25" s="122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23" customWidth="1"/>
    <col min="2" max="2" width="10.375" style="123" customWidth="1"/>
    <col min="3" max="4" width="9.875" style="123" customWidth="1"/>
    <col min="5" max="5" width="8.75390625" style="123" customWidth="1"/>
    <col min="6" max="6" width="9.375" style="123" customWidth="1"/>
    <col min="7" max="7" width="9.75390625" style="123" customWidth="1"/>
    <col min="8" max="8" width="10.25390625" style="123" customWidth="1"/>
    <col min="9" max="9" width="11.00390625" style="123" customWidth="1"/>
    <col min="10" max="11" width="8.875" style="123" customWidth="1"/>
    <col min="12" max="16384" width="9.125" style="123" customWidth="1"/>
  </cols>
  <sheetData>
    <row r="1" spans="1:11" s="253" customFormat="1" ht="29.25" customHeight="1">
      <c r="A1" s="406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s="253" customFormat="1" ht="12.7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20" t="s">
        <v>101</v>
      </c>
    </row>
    <row r="3" spans="1:11" s="253" customFormat="1" ht="18" customHeight="1">
      <c r="A3" s="407"/>
      <c r="B3" s="408" t="s">
        <v>173</v>
      </c>
      <c r="C3" s="408"/>
      <c r="D3" s="409"/>
      <c r="E3" s="409"/>
      <c r="F3" s="409"/>
      <c r="G3" s="408" t="s">
        <v>174</v>
      </c>
      <c r="H3" s="408"/>
      <c r="I3" s="409"/>
      <c r="J3" s="409"/>
      <c r="K3" s="410"/>
    </row>
    <row r="4" spans="1:11" s="253" customFormat="1" ht="14.25" customHeight="1">
      <c r="A4" s="407"/>
      <c r="B4" s="408" t="s">
        <v>175</v>
      </c>
      <c r="C4" s="408"/>
      <c r="D4" s="408"/>
      <c r="E4" s="408" t="s">
        <v>176</v>
      </c>
      <c r="F4" s="408"/>
      <c r="G4" s="408" t="s">
        <v>175</v>
      </c>
      <c r="H4" s="408"/>
      <c r="I4" s="408"/>
      <c r="J4" s="408" t="s">
        <v>176</v>
      </c>
      <c r="K4" s="411"/>
    </row>
    <row r="5" spans="1:11" s="253" customFormat="1" ht="42" customHeight="1">
      <c r="A5" s="407"/>
      <c r="B5" s="321" t="s">
        <v>245</v>
      </c>
      <c r="C5" s="321" t="s">
        <v>118</v>
      </c>
      <c r="D5" s="321" t="s">
        <v>246</v>
      </c>
      <c r="E5" s="321" t="s">
        <v>245</v>
      </c>
      <c r="F5" s="321" t="s">
        <v>118</v>
      </c>
      <c r="G5" s="321" t="s">
        <v>245</v>
      </c>
      <c r="H5" s="321" t="s">
        <v>118</v>
      </c>
      <c r="I5" s="321" t="s">
        <v>246</v>
      </c>
      <c r="J5" s="321" t="s">
        <v>245</v>
      </c>
      <c r="K5" s="321" t="s">
        <v>118</v>
      </c>
    </row>
    <row r="6" spans="1:23" s="249" customFormat="1" ht="12.75" customHeight="1">
      <c r="A6" s="37" t="s">
        <v>141</v>
      </c>
      <c r="B6" s="100">
        <f>SUM(B7:B26)</f>
        <v>300148</v>
      </c>
      <c r="C6" s="100">
        <f>SUM(C7:C26)</f>
        <v>266641</v>
      </c>
      <c r="D6" s="27">
        <f>B6/C6%</f>
        <v>112.56633450969656</v>
      </c>
      <c r="E6" s="156">
        <v>6</v>
      </c>
      <c r="F6" s="156">
        <v>6</v>
      </c>
      <c r="G6" s="100">
        <f>SUM(G7:G26)</f>
        <v>140701</v>
      </c>
      <c r="H6" s="100">
        <f>SUM(H7:H26)</f>
        <v>142564</v>
      </c>
      <c r="I6" s="27">
        <f>G6/H6%</f>
        <v>98.69321848432983</v>
      </c>
      <c r="J6" s="156">
        <v>95</v>
      </c>
      <c r="K6" s="156">
        <v>90</v>
      </c>
      <c r="L6" s="322"/>
      <c r="M6" s="254"/>
      <c r="N6" s="322"/>
      <c r="O6" s="322"/>
      <c r="P6" s="254"/>
      <c r="Q6" s="322"/>
      <c r="R6" s="322"/>
      <c r="S6" s="254"/>
      <c r="T6" s="322"/>
      <c r="U6" s="322"/>
      <c r="V6" s="254"/>
      <c r="W6" s="248"/>
    </row>
    <row r="7" spans="1:23" s="249" customFormat="1" ht="12.75" customHeight="1">
      <c r="A7" s="168" t="s">
        <v>111</v>
      </c>
      <c r="B7" s="156">
        <v>24024</v>
      </c>
      <c r="C7" s="156">
        <v>22666</v>
      </c>
      <c r="D7" s="27">
        <f aca="true" t="shared" si="0" ref="D7:D23">B7/C7%</f>
        <v>105.99135268684373</v>
      </c>
      <c r="E7" s="156">
        <v>6</v>
      </c>
      <c r="F7" s="156">
        <v>6</v>
      </c>
      <c r="G7" s="156">
        <v>2483</v>
      </c>
      <c r="H7" s="156">
        <v>2202</v>
      </c>
      <c r="I7" s="27">
        <f aca="true" t="shared" si="1" ref="I7:I21">G7/H7%</f>
        <v>112.76112624886467</v>
      </c>
      <c r="J7" s="156">
        <v>111</v>
      </c>
      <c r="K7" s="156">
        <v>82</v>
      </c>
      <c r="L7" s="322"/>
      <c r="M7" s="254"/>
      <c r="N7" s="322"/>
      <c r="O7" s="322"/>
      <c r="P7" s="254"/>
      <c r="Q7" s="322"/>
      <c r="R7" s="322"/>
      <c r="S7" s="254"/>
      <c r="T7" s="322"/>
      <c r="U7" s="322"/>
      <c r="V7" s="254"/>
      <c r="W7" s="248"/>
    </row>
    <row r="8" spans="1:23" s="249" customFormat="1" ht="12.75" customHeight="1">
      <c r="A8" s="39" t="s">
        <v>142</v>
      </c>
      <c r="B8" s="156">
        <v>37228</v>
      </c>
      <c r="C8" s="156">
        <v>37334</v>
      </c>
      <c r="D8" s="27">
        <f t="shared" si="0"/>
        <v>99.71607649863395</v>
      </c>
      <c r="E8" s="156">
        <v>14</v>
      </c>
      <c r="F8" s="156">
        <v>15</v>
      </c>
      <c r="G8" s="156">
        <v>9045</v>
      </c>
      <c r="H8" s="156">
        <v>11049</v>
      </c>
      <c r="I8" s="27">
        <f t="shared" si="1"/>
        <v>81.86261200108608</v>
      </c>
      <c r="J8" s="156">
        <v>42</v>
      </c>
      <c r="K8" s="156">
        <v>40</v>
      </c>
      <c r="L8" s="322"/>
      <c r="M8" s="254"/>
      <c r="N8" s="322"/>
      <c r="O8" s="322"/>
      <c r="P8" s="254"/>
      <c r="Q8" s="322"/>
      <c r="R8" s="322"/>
      <c r="S8" s="254"/>
      <c r="T8" s="322"/>
      <c r="U8" s="322"/>
      <c r="V8" s="254"/>
      <c r="W8" s="248"/>
    </row>
    <row r="9" spans="1:23" s="249" customFormat="1" ht="12.75" customHeight="1">
      <c r="A9" s="39" t="s">
        <v>143</v>
      </c>
      <c r="B9" s="156">
        <v>8645</v>
      </c>
      <c r="C9" s="156">
        <v>9373</v>
      </c>
      <c r="D9" s="27">
        <f t="shared" si="0"/>
        <v>92.23300970873785</v>
      </c>
      <c r="E9" s="156">
        <v>2</v>
      </c>
      <c r="F9" s="156">
        <v>3</v>
      </c>
      <c r="G9" s="156">
        <v>1745</v>
      </c>
      <c r="H9" s="156">
        <v>1711</v>
      </c>
      <c r="I9" s="27">
        <f t="shared" si="1"/>
        <v>101.98714202220924</v>
      </c>
      <c r="J9" s="156">
        <v>43</v>
      </c>
      <c r="K9" s="156">
        <v>24</v>
      </c>
      <c r="L9" s="322"/>
      <c r="M9" s="254"/>
      <c r="N9" s="322"/>
      <c r="O9" s="322"/>
      <c r="P9" s="254"/>
      <c r="Q9" s="322"/>
      <c r="R9" s="322"/>
      <c r="S9" s="254"/>
      <c r="T9" s="322"/>
      <c r="U9" s="322"/>
      <c r="V9" s="254"/>
      <c r="W9" s="248"/>
    </row>
    <row r="10" spans="1:23" s="249" customFormat="1" ht="12.75" customHeight="1">
      <c r="A10" s="39" t="s">
        <v>144</v>
      </c>
      <c r="B10" s="156">
        <v>12455</v>
      </c>
      <c r="C10" s="156">
        <v>9426</v>
      </c>
      <c r="D10" s="27">
        <f t="shared" si="0"/>
        <v>132.13452153617652</v>
      </c>
      <c r="E10" s="156">
        <v>3</v>
      </c>
      <c r="F10" s="156">
        <v>2</v>
      </c>
      <c r="G10" s="156">
        <v>4894</v>
      </c>
      <c r="H10" s="156">
        <v>4908</v>
      </c>
      <c r="I10" s="27">
        <f t="shared" si="1"/>
        <v>99.71475142624287</v>
      </c>
      <c r="J10" s="156">
        <v>111</v>
      </c>
      <c r="K10" s="156">
        <v>84</v>
      </c>
      <c r="L10" s="322"/>
      <c r="M10" s="254"/>
      <c r="N10" s="322"/>
      <c r="O10" s="322"/>
      <c r="P10" s="254"/>
      <c r="Q10" s="322"/>
      <c r="R10" s="322"/>
      <c r="S10" s="254"/>
      <c r="T10" s="322"/>
      <c r="U10" s="322"/>
      <c r="V10" s="254"/>
      <c r="W10" s="248"/>
    </row>
    <row r="11" spans="1:23" s="249" customFormat="1" ht="12.75" customHeight="1">
      <c r="A11" s="39" t="s">
        <v>145</v>
      </c>
      <c r="B11" s="156">
        <v>2855</v>
      </c>
      <c r="C11" s="156">
        <v>2635</v>
      </c>
      <c r="D11" s="27">
        <f t="shared" si="0"/>
        <v>108.34914611005692</v>
      </c>
      <c r="E11" s="156">
        <v>2</v>
      </c>
      <c r="F11" s="156">
        <v>2</v>
      </c>
      <c r="G11" s="164" t="s">
        <v>87</v>
      </c>
      <c r="H11" s="164" t="s">
        <v>87</v>
      </c>
      <c r="I11" s="27" t="s">
        <v>87</v>
      </c>
      <c r="J11" s="164" t="s">
        <v>87</v>
      </c>
      <c r="K11" s="164" t="s">
        <v>87</v>
      </c>
      <c r="L11" s="322"/>
      <c r="M11" s="254"/>
      <c r="N11" s="322"/>
      <c r="O11" s="322"/>
      <c r="P11" s="254"/>
      <c r="Q11" s="323"/>
      <c r="R11" s="322"/>
      <c r="S11" s="323"/>
      <c r="T11" s="323"/>
      <c r="U11" s="322"/>
      <c r="V11" s="323"/>
      <c r="W11" s="250"/>
    </row>
    <row r="12" spans="1:23" s="249" customFormat="1" ht="12.75" customHeight="1">
      <c r="A12" s="39" t="s">
        <v>146</v>
      </c>
      <c r="B12" s="156">
        <v>12153</v>
      </c>
      <c r="C12" s="156">
        <v>10939</v>
      </c>
      <c r="D12" s="27">
        <f t="shared" si="0"/>
        <v>111.09790657281287</v>
      </c>
      <c r="E12" s="156">
        <v>3</v>
      </c>
      <c r="F12" s="156">
        <v>3</v>
      </c>
      <c r="G12" s="156">
        <v>1401</v>
      </c>
      <c r="H12" s="156">
        <v>1790</v>
      </c>
      <c r="I12" s="27">
        <f t="shared" si="1"/>
        <v>78.26815642458101</v>
      </c>
      <c r="J12" s="156">
        <v>64</v>
      </c>
      <c r="K12" s="156">
        <v>77</v>
      </c>
      <c r="L12" s="322"/>
      <c r="M12" s="254"/>
      <c r="N12" s="322"/>
      <c r="O12" s="322"/>
      <c r="P12" s="254"/>
      <c r="Q12" s="322"/>
      <c r="R12" s="322"/>
      <c r="S12" s="254"/>
      <c r="T12" s="322"/>
      <c r="U12" s="322"/>
      <c r="V12" s="254"/>
      <c r="W12" s="248"/>
    </row>
    <row r="13" spans="1:23" s="249" customFormat="1" ht="12.75" customHeight="1">
      <c r="A13" s="39" t="s">
        <v>147</v>
      </c>
      <c r="B13" s="156">
        <v>10105</v>
      </c>
      <c r="C13" s="156">
        <v>8454</v>
      </c>
      <c r="D13" s="27">
        <f t="shared" si="0"/>
        <v>119.52921693872722</v>
      </c>
      <c r="E13" s="156">
        <v>5</v>
      </c>
      <c r="F13" s="156">
        <v>4</v>
      </c>
      <c r="G13" s="156">
        <v>2118</v>
      </c>
      <c r="H13" s="156">
        <v>2178</v>
      </c>
      <c r="I13" s="27">
        <f t="shared" si="1"/>
        <v>97.24517906336088</v>
      </c>
      <c r="J13" s="156">
        <v>62</v>
      </c>
      <c r="K13" s="156">
        <v>59</v>
      </c>
      <c r="L13" s="322"/>
      <c r="M13" s="254"/>
      <c r="N13" s="322"/>
      <c r="O13" s="322"/>
      <c r="P13" s="254"/>
      <c r="Q13" s="322"/>
      <c r="R13" s="322"/>
      <c r="S13" s="254"/>
      <c r="T13" s="322"/>
      <c r="U13" s="322"/>
      <c r="V13" s="254"/>
      <c r="W13" s="248"/>
    </row>
    <row r="14" spans="1:23" s="249" customFormat="1" ht="12.75" customHeight="1">
      <c r="A14" s="39" t="s">
        <v>112</v>
      </c>
      <c r="B14" s="156">
        <v>23086</v>
      </c>
      <c r="C14" s="156">
        <v>5450</v>
      </c>
      <c r="D14" s="27" t="s">
        <v>256</v>
      </c>
      <c r="E14" s="156">
        <v>9</v>
      </c>
      <c r="F14" s="156">
        <v>2</v>
      </c>
      <c r="G14" s="156">
        <v>854</v>
      </c>
      <c r="H14" s="156">
        <v>1454</v>
      </c>
      <c r="I14" s="27">
        <f t="shared" si="1"/>
        <v>58.73452544704264</v>
      </c>
      <c r="J14" s="156">
        <v>30</v>
      </c>
      <c r="K14" s="156">
        <v>61</v>
      </c>
      <c r="L14" s="322"/>
      <c r="M14" s="254"/>
      <c r="N14" s="322"/>
      <c r="O14" s="322"/>
      <c r="P14" s="254"/>
      <c r="Q14" s="322"/>
      <c r="R14" s="322"/>
      <c r="S14" s="254"/>
      <c r="T14" s="322"/>
      <c r="U14" s="322"/>
      <c r="V14" s="254"/>
      <c r="W14" s="248"/>
    </row>
    <row r="15" spans="1:23" s="249" customFormat="1" ht="12.75" customHeight="1">
      <c r="A15" s="39" t="s">
        <v>148</v>
      </c>
      <c r="B15" s="156">
        <v>30060</v>
      </c>
      <c r="C15" s="156">
        <v>28552</v>
      </c>
      <c r="D15" s="27">
        <f t="shared" si="0"/>
        <v>105.28159148220792</v>
      </c>
      <c r="E15" s="156">
        <v>11</v>
      </c>
      <c r="F15" s="156">
        <v>11</v>
      </c>
      <c r="G15" s="156">
        <v>9349</v>
      </c>
      <c r="H15" s="156">
        <v>11754</v>
      </c>
      <c r="I15" s="27">
        <f t="shared" si="1"/>
        <v>79.53888038114684</v>
      </c>
      <c r="J15" s="156">
        <v>94</v>
      </c>
      <c r="K15" s="156">
        <v>117</v>
      </c>
      <c r="L15" s="322"/>
      <c r="M15" s="254"/>
      <c r="N15" s="322"/>
      <c r="O15" s="322"/>
      <c r="P15" s="254"/>
      <c r="Q15" s="322"/>
      <c r="R15" s="322"/>
      <c r="S15" s="254"/>
      <c r="T15" s="322"/>
      <c r="U15" s="322"/>
      <c r="V15" s="254"/>
      <c r="W15" s="248"/>
    </row>
    <row r="16" spans="1:23" s="249" customFormat="1" ht="12.75" customHeight="1">
      <c r="A16" s="39" t="s">
        <v>149</v>
      </c>
      <c r="B16" s="156">
        <v>18535</v>
      </c>
      <c r="C16" s="156">
        <v>19225</v>
      </c>
      <c r="D16" s="27">
        <f t="shared" si="0"/>
        <v>96.4109232769831</v>
      </c>
      <c r="E16" s="156">
        <v>9</v>
      </c>
      <c r="F16" s="156">
        <v>9</v>
      </c>
      <c r="G16" s="156">
        <v>41337</v>
      </c>
      <c r="H16" s="156">
        <v>40646</v>
      </c>
      <c r="I16" s="27">
        <f t="shared" si="1"/>
        <v>101.70004428480048</v>
      </c>
      <c r="J16" s="156">
        <v>148</v>
      </c>
      <c r="K16" s="156">
        <v>145</v>
      </c>
      <c r="L16" s="322"/>
      <c r="M16" s="254"/>
      <c r="N16" s="322"/>
      <c r="O16" s="322"/>
      <c r="P16" s="254"/>
      <c r="Q16" s="322"/>
      <c r="R16" s="322"/>
      <c r="S16" s="254"/>
      <c r="T16" s="322"/>
      <c r="U16" s="322"/>
      <c r="V16" s="254"/>
      <c r="W16" s="248"/>
    </row>
    <row r="17" spans="1:23" s="249" customFormat="1" ht="12.75" customHeight="1">
      <c r="A17" s="39" t="s">
        <v>150</v>
      </c>
      <c r="B17" s="156">
        <v>5266</v>
      </c>
      <c r="C17" s="156">
        <v>4284</v>
      </c>
      <c r="D17" s="27">
        <f t="shared" si="0"/>
        <v>122.92250233426704</v>
      </c>
      <c r="E17" s="156">
        <v>3</v>
      </c>
      <c r="F17" s="156">
        <v>2</v>
      </c>
      <c r="G17" s="156">
        <v>38</v>
      </c>
      <c r="H17" s="156">
        <v>52</v>
      </c>
      <c r="I17" s="27">
        <f t="shared" si="1"/>
        <v>73.07692307692308</v>
      </c>
      <c r="J17" s="156">
        <v>16</v>
      </c>
      <c r="K17" s="156">
        <v>16</v>
      </c>
      <c r="L17" s="322"/>
      <c r="M17" s="254"/>
      <c r="N17" s="322"/>
      <c r="O17" s="322"/>
      <c r="P17" s="254"/>
      <c r="Q17" s="322"/>
      <c r="R17" s="322"/>
      <c r="S17" s="254"/>
      <c r="T17" s="322"/>
      <c r="U17" s="322"/>
      <c r="V17" s="254"/>
      <c r="W17" s="248"/>
    </row>
    <row r="18" spans="1:23" s="249" customFormat="1" ht="12.75" customHeight="1">
      <c r="A18" s="39" t="s">
        <v>152</v>
      </c>
      <c r="B18" s="156">
        <v>23093</v>
      </c>
      <c r="C18" s="156">
        <v>22501</v>
      </c>
      <c r="D18" s="27">
        <f t="shared" si="0"/>
        <v>102.63099417803653</v>
      </c>
      <c r="E18" s="156">
        <v>9</v>
      </c>
      <c r="F18" s="156">
        <v>9</v>
      </c>
      <c r="G18" s="156">
        <v>20144</v>
      </c>
      <c r="H18" s="156">
        <v>13543</v>
      </c>
      <c r="I18" s="27">
        <f t="shared" si="1"/>
        <v>148.7410470353688</v>
      </c>
      <c r="J18" s="156">
        <v>159</v>
      </c>
      <c r="K18" s="156">
        <v>142</v>
      </c>
      <c r="L18" s="322"/>
      <c r="M18" s="254"/>
      <c r="N18" s="322"/>
      <c r="O18" s="322"/>
      <c r="P18" s="254"/>
      <c r="Q18" s="322"/>
      <c r="R18" s="322"/>
      <c r="S18" s="254"/>
      <c r="T18" s="322"/>
      <c r="U18" s="322"/>
      <c r="V18" s="254"/>
      <c r="W18" s="248"/>
    </row>
    <row r="19" spans="1:23" s="249" customFormat="1" ht="12.75" customHeight="1">
      <c r="A19" s="39" t="s">
        <v>153</v>
      </c>
      <c r="B19" s="156">
        <v>45995</v>
      </c>
      <c r="C19" s="156">
        <v>43413</v>
      </c>
      <c r="D19" s="27">
        <f t="shared" si="0"/>
        <v>105.94752723838482</v>
      </c>
      <c r="E19" s="156">
        <v>20</v>
      </c>
      <c r="F19" s="156">
        <v>20</v>
      </c>
      <c r="G19" s="156">
        <v>40232</v>
      </c>
      <c r="H19" s="156">
        <v>43397</v>
      </c>
      <c r="I19" s="27">
        <f t="shared" si="1"/>
        <v>92.7068691384197</v>
      </c>
      <c r="J19" s="156">
        <v>91</v>
      </c>
      <c r="K19" s="156">
        <v>98</v>
      </c>
      <c r="L19" s="322"/>
      <c r="M19" s="254"/>
      <c r="N19" s="322"/>
      <c r="O19" s="322"/>
      <c r="P19" s="254"/>
      <c r="Q19" s="322"/>
      <c r="R19" s="322"/>
      <c r="S19" s="254"/>
      <c r="T19" s="322"/>
      <c r="U19" s="322"/>
      <c r="V19" s="254"/>
      <c r="W19" s="248"/>
    </row>
    <row r="20" spans="1:23" s="249" customFormat="1" ht="12.75" customHeight="1">
      <c r="A20" s="39" t="s">
        <v>154</v>
      </c>
      <c r="B20" s="156">
        <v>24049</v>
      </c>
      <c r="C20" s="156">
        <v>23562</v>
      </c>
      <c r="D20" s="27">
        <f t="shared" si="0"/>
        <v>102.066887361005</v>
      </c>
      <c r="E20" s="156">
        <v>4</v>
      </c>
      <c r="F20" s="156">
        <v>4</v>
      </c>
      <c r="G20" s="156">
        <v>83</v>
      </c>
      <c r="H20" s="156">
        <v>267</v>
      </c>
      <c r="I20" s="27">
        <f t="shared" si="1"/>
        <v>31.08614232209738</v>
      </c>
      <c r="J20" s="156">
        <v>10</v>
      </c>
      <c r="K20" s="156">
        <v>18</v>
      </c>
      <c r="L20" s="322"/>
      <c r="M20" s="254"/>
      <c r="N20" s="322"/>
      <c r="O20" s="322"/>
      <c r="P20" s="254"/>
      <c r="Q20" s="322"/>
      <c r="R20" s="322"/>
      <c r="S20" s="254"/>
      <c r="T20" s="322"/>
      <c r="U20" s="322"/>
      <c r="V20" s="254"/>
      <c r="W20" s="248"/>
    </row>
    <row r="21" spans="1:23" s="249" customFormat="1" ht="12.75" customHeight="1">
      <c r="A21" s="168" t="s">
        <v>113</v>
      </c>
      <c r="B21" s="164">
        <v>5803</v>
      </c>
      <c r="C21" s="156">
        <v>5403</v>
      </c>
      <c r="D21" s="27">
        <f t="shared" si="0"/>
        <v>107.40329446603738</v>
      </c>
      <c r="E21" s="164" t="s">
        <v>87</v>
      </c>
      <c r="F21" s="156">
        <v>6</v>
      </c>
      <c r="G21" s="164">
        <v>30</v>
      </c>
      <c r="H21" s="156">
        <v>255</v>
      </c>
      <c r="I21" s="27">
        <f t="shared" si="1"/>
        <v>11.764705882352942</v>
      </c>
      <c r="J21" s="164" t="s">
        <v>87</v>
      </c>
      <c r="K21" s="156">
        <v>63</v>
      </c>
      <c r="L21" s="322"/>
      <c r="M21" s="254"/>
      <c r="N21" s="322"/>
      <c r="O21" s="322"/>
      <c r="P21" s="254"/>
      <c r="Q21" s="322"/>
      <c r="R21" s="322"/>
      <c r="S21" s="254"/>
      <c r="T21" s="322"/>
      <c r="U21" s="322"/>
      <c r="V21" s="254"/>
      <c r="W21" s="248"/>
    </row>
    <row r="22" spans="1:23" s="249" customFormat="1" ht="12.75" customHeight="1">
      <c r="A22" s="39" t="s">
        <v>155</v>
      </c>
      <c r="B22" s="156">
        <v>16788</v>
      </c>
      <c r="C22" s="156">
        <v>13422</v>
      </c>
      <c r="D22" s="27">
        <f t="shared" si="0"/>
        <v>125.07822977201609</v>
      </c>
      <c r="E22" s="156">
        <v>7</v>
      </c>
      <c r="F22" s="156">
        <v>6</v>
      </c>
      <c r="G22" s="156">
        <v>6932</v>
      </c>
      <c r="H22" s="156">
        <v>7358</v>
      </c>
      <c r="I22" s="27">
        <f>G22/H22%</f>
        <v>94.21038325631966</v>
      </c>
      <c r="J22" s="156">
        <v>65</v>
      </c>
      <c r="K22" s="156">
        <v>69</v>
      </c>
      <c r="L22" s="322"/>
      <c r="M22" s="254"/>
      <c r="N22" s="322"/>
      <c r="O22" s="322"/>
      <c r="P22" s="254"/>
      <c r="Q22" s="322"/>
      <c r="R22" s="322"/>
      <c r="S22" s="254"/>
      <c r="T22" s="322"/>
      <c r="U22" s="322"/>
      <c r="V22" s="254"/>
      <c r="W22" s="248"/>
    </row>
    <row r="23" spans="1:23" s="249" customFormat="1" ht="12.75" customHeight="1">
      <c r="A23" s="39" t="s">
        <v>156</v>
      </c>
      <c r="B23" s="156">
        <v>2</v>
      </c>
      <c r="C23" s="156">
        <v>2</v>
      </c>
      <c r="D23" s="27">
        <f t="shared" si="0"/>
        <v>100</v>
      </c>
      <c r="E23" s="156">
        <v>1</v>
      </c>
      <c r="F23" s="156">
        <v>2</v>
      </c>
      <c r="G23" s="164" t="s">
        <v>87</v>
      </c>
      <c r="H23" s="164" t="s">
        <v>87</v>
      </c>
      <c r="I23" s="27" t="s">
        <v>87</v>
      </c>
      <c r="J23" s="164" t="s">
        <v>87</v>
      </c>
      <c r="K23" s="164" t="s">
        <v>87</v>
      </c>
      <c r="L23" s="322"/>
      <c r="M23" s="254"/>
      <c r="N23" s="322"/>
      <c r="O23" s="322"/>
      <c r="P23" s="254"/>
      <c r="Q23" s="322"/>
      <c r="R23" s="322"/>
      <c r="S23" s="254"/>
      <c r="T23" s="322"/>
      <c r="U23" s="322"/>
      <c r="V23" s="254"/>
      <c r="W23" s="248"/>
    </row>
    <row r="24" spans="1:23" s="249" customFormat="1" ht="12.75" customHeight="1">
      <c r="A24" s="42" t="s">
        <v>157</v>
      </c>
      <c r="B24" s="317">
        <v>6</v>
      </c>
      <c r="C24" s="318" t="s">
        <v>87</v>
      </c>
      <c r="D24" s="83" t="s">
        <v>87</v>
      </c>
      <c r="E24" s="317">
        <v>1</v>
      </c>
      <c r="F24" s="318" t="s">
        <v>87</v>
      </c>
      <c r="G24" s="317">
        <v>16</v>
      </c>
      <c r="H24" s="318" t="s">
        <v>87</v>
      </c>
      <c r="I24" s="83" t="s">
        <v>87</v>
      </c>
      <c r="J24" s="317">
        <v>100</v>
      </c>
      <c r="K24" s="318" t="s">
        <v>87</v>
      </c>
      <c r="L24" s="322"/>
      <c r="M24" s="254"/>
      <c r="N24" s="322"/>
      <c r="O24" s="322"/>
      <c r="P24" s="254"/>
      <c r="Q24" s="323"/>
      <c r="R24" s="323"/>
      <c r="S24" s="323"/>
      <c r="T24" s="323"/>
      <c r="U24" s="323"/>
      <c r="V24" s="323"/>
      <c r="W24" s="250"/>
    </row>
    <row r="25" spans="1:11" s="249" customFormat="1" ht="12.75">
      <c r="A25" s="251"/>
      <c r="B25" s="251"/>
      <c r="C25" s="252"/>
      <c r="D25" s="251"/>
      <c r="E25" s="251"/>
      <c r="F25" s="252"/>
      <c r="G25" s="251"/>
      <c r="H25" s="252"/>
      <c r="I25" s="251"/>
      <c r="J25" s="251"/>
      <c r="K25" s="252"/>
    </row>
    <row r="26" s="253" customFormat="1" ht="12.75"/>
    <row r="27" spans="1:11" s="253" customFormat="1" ht="12.75" customHeight="1">
      <c r="A27" s="324"/>
      <c r="B27" s="320"/>
      <c r="C27" s="320"/>
      <c r="D27" s="319"/>
      <c r="E27" s="319"/>
      <c r="F27" s="319"/>
      <c r="G27" s="325"/>
      <c r="H27" s="325"/>
      <c r="I27" s="325"/>
      <c r="K27" s="326" t="s">
        <v>103</v>
      </c>
    </row>
    <row r="28" spans="1:11" s="253" customFormat="1" ht="15.75" customHeight="1">
      <c r="A28" s="407"/>
      <c r="B28" s="408" t="s">
        <v>177</v>
      </c>
      <c r="C28" s="408"/>
      <c r="D28" s="409"/>
      <c r="E28" s="409"/>
      <c r="F28" s="409"/>
      <c r="G28" s="408" t="s">
        <v>178</v>
      </c>
      <c r="H28" s="408"/>
      <c r="I28" s="409"/>
      <c r="J28" s="409"/>
      <c r="K28" s="410"/>
    </row>
    <row r="29" spans="1:11" s="253" customFormat="1" ht="15.75" customHeight="1">
      <c r="A29" s="407"/>
      <c r="B29" s="408" t="s">
        <v>175</v>
      </c>
      <c r="C29" s="408"/>
      <c r="D29" s="408"/>
      <c r="E29" s="408" t="s">
        <v>176</v>
      </c>
      <c r="F29" s="408"/>
      <c r="G29" s="408" t="s">
        <v>175</v>
      </c>
      <c r="H29" s="408"/>
      <c r="I29" s="408"/>
      <c r="J29" s="408" t="s">
        <v>176</v>
      </c>
      <c r="K29" s="411"/>
    </row>
    <row r="30" spans="1:11" s="253" customFormat="1" ht="36" customHeight="1">
      <c r="A30" s="407"/>
      <c r="B30" s="321" t="s">
        <v>245</v>
      </c>
      <c r="C30" s="321" t="s">
        <v>118</v>
      </c>
      <c r="D30" s="321" t="s">
        <v>246</v>
      </c>
      <c r="E30" s="321" t="s">
        <v>245</v>
      </c>
      <c r="F30" s="321" t="s">
        <v>118</v>
      </c>
      <c r="G30" s="321" t="s">
        <v>245</v>
      </c>
      <c r="H30" s="321" t="s">
        <v>118</v>
      </c>
      <c r="I30" s="321" t="s">
        <v>246</v>
      </c>
      <c r="J30" s="321" t="s">
        <v>245</v>
      </c>
      <c r="K30" s="321" t="s">
        <v>118</v>
      </c>
    </row>
    <row r="31" spans="1:23" s="253" customFormat="1" ht="12.75">
      <c r="A31" s="37" t="s">
        <v>141</v>
      </c>
      <c r="B31" s="100">
        <f>SUM(B32:B51)</f>
        <v>397571</v>
      </c>
      <c r="C31" s="100">
        <f>SUM(C32:C51)</f>
        <v>367602</v>
      </c>
      <c r="D31" s="307">
        <f>B31/C31%</f>
        <v>108.15256717863342</v>
      </c>
      <c r="E31" s="327">
        <v>4</v>
      </c>
      <c r="F31" s="327">
        <v>3</v>
      </c>
      <c r="G31" s="100">
        <f>SUM(G32:G51)</f>
        <v>55418</v>
      </c>
      <c r="H31" s="100">
        <f>SUM(H32:H51)</f>
        <v>48093</v>
      </c>
      <c r="I31" s="307">
        <f>G31/H31%</f>
        <v>115.23090678477116</v>
      </c>
      <c r="J31" s="327">
        <v>4</v>
      </c>
      <c r="K31" s="327">
        <v>4</v>
      </c>
      <c r="L31" s="322"/>
      <c r="M31" s="254"/>
      <c r="N31" s="322"/>
      <c r="O31" s="322"/>
      <c r="P31" s="254"/>
      <c r="Q31" s="322"/>
      <c r="R31" s="322"/>
      <c r="S31" s="254"/>
      <c r="T31" s="322"/>
      <c r="U31" s="322"/>
      <c r="V31" s="254"/>
      <c r="W31" s="254"/>
    </row>
    <row r="32" spans="1:23" s="253" customFormat="1" ht="12.75">
      <c r="A32" s="168" t="s">
        <v>111</v>
      </c>
      <c r="B32" s="163">
        <v>31327</v>
      </c>
      <c r="C32" s="163">
        <v>31674</v>
      </c>
      <c r="D32" s="27">
        <f aca="true" t="shared" si="2" ref="D32:D49">B32/C32%</f>
        <v>98.90446422933636</v>
      </c>
      <c r="E32" s="163">
        <v>5</v>
      </c>
      <c r="F32" s="163">
        <v>5</v>
      </c>
      <c r="G32" s="163">
        <v>2930</v>
      </c>
      <c r="H32" s="163">
        <v>2734</v>
      </c>
      <c r="I32" s="27">
        <f aca="true" t="shared" si="3" ref="I32:I49">G32/H32%</f>
        <v>107.1689831748354</v>
      </c>
      <c r="J32" s="328" t="s">
        <v>87</v>
      </c>
      <c r="K32" s="163">
        <v>3</v>
      </c>
      <c r="L32" s="322"/>
      <c r="M32" s="254"/>
      <c r="N32" s="322"/>
      <c r="O32" s="322"/>
      <c r="P32" s="254"/>
      <c r="Q32" s="322"/>
      <c r="R32" s="322"/>
      <c r="S32" s="254"/>
      <c r="T32" s="322"/>
      <c r="U32" s="322"/>
      <c r="V32" s="254"/>
      <c r="W32" s="254"/>
    </row>
    <row r="33" spans="1:23" s="253" customFormat="1" ht="12.75">
      <c r="A33" s="39" t="s">
        <v>142</v>
      </c>
      <c r="B33" s="163">
        <v>23544</v>
      </c>
      <c r="C33" s="163">
        <v>23160</v>
      </c>
      <c r="D33" s="27">
        <f t="shared" si="2"/>
        <v>101.65803108808291</v>
      </c>
      <c r="E33" s="163">
        <v>7</v>
      </c>
      <c r="F33" s="163">
        <v>7</v>
      </c>
      <c r="G33" s="163">
        <v>2552</v>
      </c>
      <c r="H33" s="163">
        <v>2488</v>
      </c>
      <c r="I33" s="27">
        <f t="shared" si="3"/>
        <v>102.57234726688104</v>
      </c>
      <c r="J33" s="163">
        <v>10</v>
      </c>
      <c r="K33" s="163">
        <v>10</v>
      </c>
      <c r="L33" s="322"/>
      <c r="M33" s="254"/>
      <c r="N33" s="322"/>
      <c r="O33" s="322"/>
      <c r="P33" s="254"/>
      <c r="Q33" s="322"/>
      <c r="R33" s="322"/>
      <c r="S33" s="254"/>
      <c r="T33" s="322"/>
      <c r="U33" s="322"/>
      <c r="V33" s="254"/>
      <c r="W33" s="254"/>
    </row>
    <row r="34" spans="1:23" s="253" customFormat="1" ht="12.75">
      <c r="A34" s="39" t="s">
        <v>143</v>
      </c>
      <c r="B34" s="163">
        <v>1930</v>
      </c>
      <c r="C34" s="163">
        <v>1713</v>
      </c>
      <c r="D34" s="27">
        <f t="shared" si="2"/>
        <v>112.66783420899009</v>
      </c>
      <c r="E34" s="163" t="s">
        <v>87</v>
      </c>
      <c r="F34" s="163" t="s">
        <v>87</v>
      </c>
      <c r="G34" s="163">
        <v>212</v>
      </c>
      <c r="H34" s="163">
        <v>203</v>
      </c>
      <c r="I34" s="27">
        <f t="shared" si="3"/>
        <v>104.43349753694582</v>
      </c>
      <c r="J34" s="163" t="s">
        <v>87</v>
      </c>
      <c r="K34" s="163" t="s">
        <v>87</v>
      </c>
      <c r="L34" s="322"/>
      <c r="M34" s="254"/>
      <c r="N34" s="322"/>
      <c r="O34" s="322"/>
      <c r="P34" s="254"/>
      <c r="Q34" s="322"/>
      <c r="R34" s="322"/>
      <c r="S34" s="254"/>
      <c r="T34" s="322"/>
      <c r="U34" s="322"/>
      <c r="V34" s="254"/>
      <c r="W34" s="254"/>
    </row>
    <row r="35" spans="1:23" s="253" customFormat="1" ht="12.75">
      <c r="A35" s="39" t="s">
        <v>144</v>
      </c>
      <c r="B35" s="163">
        <v>21631</v>
      </c>
      <c r="C35" s="163">
        <v>9919</v>
      </c>
      <c r="D35" s="27" t="s">
        <v>258</v>
      </c>
      <c r="E35" s="163">
        <v>2</v>
      </c>
      <c r="F35" s="163">
        <v>1</v>
      </c>
      <c r="G35" s="163">
        <v>3105</v>
      </c>
      <c r="H35" s="163">
        <v>1104</v>
      </c>
      <c r="I35" s="27" t="s">
        <v>259</v>
      </c>
      <c r="J35" s="163">
        <v>2</v>
      </c>
      <c r="K35" s="163">
        <v>2</v>
      </c>
      <c r="L35" s="322"/>
      <c r="M35" s="254"/>
      <c r="N35" s="322"/>
      <c r="O35" s="322"/>
      <c r="P35" s="254"/>
      <c r="Q35" s="322"/>
      <c r="R35" s="322"/>
      <c r="S35" s="254"/>
      <c r="T35" s="322"/>
      <c r="U35" s="322"/>
      <c r="V35" s="254"/>
      <c r="W35" s="254"/>
    </row>
    <row r="36" spans="1:23" s="253" customFormat="1" ht="12.75">
      <c r="A36" s="39" t="s">
        <v>145</v>
      </c>
      <c r="B36" s="163">
        <v>6556</v>
      </c>
      <c r="C36" s="163">
        <v>6773</v>
      </c>
      <c r="D36" s="27">
        <f t="shared" si="2"/>
        <v>96.7961021703824</v>
      </c>
      <c r="E36" s="163">
        <v>2</v>
      </c>
      <c r="F36" s="163">
        <v>2</v>
      </c>
      <c r="G36" s="163">
        <v>2082</v>
      </c>
      <c r="H36" s="163">
        <v>2891</v>
      </c>
      <c r="I36" s="27">
        <f t="shared" si="3"/>
        <v>72.01660325147007</v>
      </c>
      <c r="J36" s="163">
        <v>4</v>
      </c>
      <c r="K36" s="163">
        <v>4</v>
      </c>
      <c r="L36" s="322"/>
      <c r="M36" s="254"/>
      <c r="N36" s="322"/>
      <c r="O36" s="322"/>
      <c r="P36" s="254"/>
      <c r="Q36" s="322"/>
      <c r="R36" s="322"/>
      <c r="S36" s="254"/>
      <c r="T36" s="322"/>
      <c r="U36" s="322"/>
      <c r="V36" s="254"/>
      <c r="W36" s="254"/>
    </row>
    <row r="37" spans="1:23" s="253" customFormat="1" ht="12.75">
      <c r="A37" s="39" t="s">
        <v>146</v>
      </c>
      <c r="B37" s="163">
        <v>25619</v>
      </c>
      <c r="C37" s="163">
        <v>23230</v>
      </c>
      <c r="D37" s="27">
        <f t="shared" si="2"/>
        <v>110.28411536805854</v>
      </c>
      <c r="E37" s="163">
        <v>4</v>
      </c>
      <c r="F37" s="163">
        <v>3</v>
      </c>
      <c r="G37" s="163">
        <v>7276</v>
      </c>
      <c r="H37" s="163">
        <v>7238</v>
      </c>
      <c r="I37" s="27">
        <f t="shared" si="3"/>
        <v>100.52500690798564</v>
      </c>
      <c r="J37" s="163">
        <v>6</v>
      </c>
      <c r="K37" s="163">
        <v>6</v>
      </c>
      <c r="L37" s="322"/>
      <c r="M37" s="254"/>
      <c r="N37" s="322"/>
      <c r="O37" s="322"/>
      <c r="P37" s="254"/>
      <c r="Q37" s="322"/>
      <c r="R37" s="322"/>
      <c r="S37" s="254"/>
      <c r="T37" s="322"/>
      <c r="U37" s="322"/>
      <c r="V37" s="254"/>
      <c r="W37" s="254"/>
    </row>
    <row r="38" spans="1:23" s="253" customFormat="1" ht="12.75">
      <c r="A38" s="39" t="s">
        <v>147</v>
      </c>
      <c r="B38" s="163">
        <v>45556</v>
      </c>
      <c r="C38" s="163">
        <v>45178</v>
      </c>
      <c r="D38" s="27">
        <f t="shared" si="2"/>
        <v>100.83669042454292</v>
      </c>
      <c r="E38" s="163">
        <v>3</v>
      </c>
      <c r="F38" s="163">
        <v>4</v>
      </c>
      <c r="G38" s="163">
        <v>3667</v>
      </c>
      <c r="H38" s="163">
        <v>3632</v>
      </c>
      <c r="I38" s="27">
        <f t="shared" si="3"/>
        <v>100.9636563876652</v>
      </c>
      <c r="J38" s="163">
        <v>3</v>
      </c>
      <c r="K38" s="163">
        <v>3</v>
      </c>
      <c r="L38" s="322"/>
      <c r="M38" s="254"/>
      <c r="N38" s="322"/>
      <c r="O38" s="322"/>
      <c r="P38" s="254"/>
      <c r="Q38" s="322"/>
      <c r="R38" s="322"/>
      <c r="S38" s="254"/>
      <c r="T38" s="322"/>
      <c r="U38" s="322"/>
      <c r="V38" s="254"/>
      <c r="W38" s="254"/>
    </row>
    <row r="39" spans="1:23" s="253" customFormat="1" ht="12.75">
      <c r="A39" s="39" t="s">
        <v>112</v>
      </c>
      <c r="B39" s="163">
        <v>15696</v>
      </c>
      <c r="C39" s="163">
        <v>8354</v>
      </c>
      <c r="D39" s="27">
        <f t="shared" si="2"/>
        <v>187.8860426143165</v>
      </c>
      <c r="E39" s="163">
        <v>2</v>
      </c>
      <c r="F39" s="163">
        <v>1</v>
      </c>
      <c r="G39" s="163">
        <v>6054</v>
      </c>
      <c r="H39" s="163">
        <v>1861</v>
      </c>
      <c r="I39" s="27" t="s">
        <v>260</v>
      </c>
      <c r="J39" s="328" t="s">
        <v>87</v>
      </c>
      <c r="K39" s="163">
        <v>2</v>
      </c>
      <c r="L39" s="322"/>
      <c r="M39" s="254"/>
      <c r="N39" s="322"/>
      <c r="O39" s="322"/>
      <c r="P39" s="254"/>
      <c r="Q39" s="322"/>
      <c r="R39" s="322"/>
      <c r="S39" s="254"/>
      <c r="T39" s="322"/>
      <c r="U39" s="322"/>
      <c r="V39" s="254"/>
      <c r="W39" s="254"/>
    </row>
    <row r="40" spans="1:23" s="253" customFormat="1" ht="12.75">
      <c r="A40" s="39" t="s">
        <v>148</v>
      </c>
      <c r="B40" s="163">
        <v>22512</v>
      </c>
      <c r="C40" s="163">
        <v>21738</v>
      </c>
      <c r="D40" s="27">
        <f t="shared" si="2"/>
        <v>103.56058515042783</v>
      </c>
      <c r="E40" s="163">
        <v>5</v>
      </c>
      <c r="F40" s="163">
        <v>6</v>
      </c>
      <c r="G40" s="163">
        <v>4877</v>
      </c>
      <c r="H40" s="163">
        <v>4600</v>
      </c>
      <c r="I40" s="27">
        <f t="shared" si="3"/>
        <v>106.02173913043478</v>
      </c>
      <c r="J40" s="163">
        <v>4</v>
      </c>
      <c r="K40" s="163">
        <v>5</v>
      </c>
      <c r="L40" s="322"/>
      <c r="M40" s="254"/>
      <c r="N40" s="322"/>
      <c r="O40" s="322"/>
      <c r="P40" s="254"/>
      <c r="Q40" s="322"/>
      <c r="R40" s="322"/>
      <c r="S40" s="254"/>
      <c r="T40" s="322"/>
      <c r="U40" s="322"/>
      <c r="V40" s="254"/>
      <c r="W40" s="254"/>
    </row>
    <row r="41" spans="1:23" s="253" customFormat="1" ht="12.75">
      <c r="A41" s="39" t="s">
        <v>149</v>
      </c>
      <c r="B41" s="163">
        <v>16457</v>
      </c>
      <c r="C41" s="163">
        <v>16324</v>
      </c>
      <c r="D41" s="27">
        <f t="shared" si="2"/>
        <v>100.8147512864494</v>
      </c>
      <c r="E41" s="163">
        <v>8</v>
      </c>
      <c r="F41" s="163">
        <v>9</v>
      </c>
      <c r="G41" s="163">
        <v>1446</v>
      </c>
      <c r="H41" s="163">
        <v>1525</v>
      </c>
      <c r="I41" s="27">
        <f t="shared" si="3"/>
        <v>94.81967213114754</v>
      </c>
      <c r="J41" s="163">
        <v>8</v>
      </c>
      <c r="K41" s="163">
        <v>8</v>
      </c>
      <c r="L41" s="322"/>
      <c r="M41" s="254"/>
      <c r="N41" s="322"/>
      <c r="O41" s="322"/>
      <c r="P41" s="254"/>
      <c r="Q41" s="322"/>
      <c r="R41" s="322"/>
      <c r="S41" s="254"/>
      <c r="T41" s="322"/>
      <c r="U41" s="322"/>
      <c r="V41" s="254"/>
      <c r="W41" s="254"/>
    </row>
    <row r="42" spans="1:23" s="253" customFormat="1" ht="12.75">
      <c r="A42" s="39" t="s">
        <v>150</v>
      </c>
      <c r="B42" s="163">
        <v>1941</v>
      </c>
      <c r="C42" s="163">
        <v>1900</v>
      </c>
      <c r="D42" s="27">
        <f t="shared" si="2"/>
        <v>102.15789473684211</v>
      </c>
      <c r="E42" s="163">
        <v>1</v>
      </c>
      <c r="F42" s="163">
        <v>1</v>
      </c>
      <c r="G42" s="163">
        <v>1324</v>
      </c>
      <c r="H42" s="163">
        <v>1294</v>
      </c>
      <c r="I42" s="27">
        <f t="shared" si="3"/>
        <v>102.31839258114374</v>
      </c>
      <c r="J42" s="163">
        <v>1</v>
      </c>
      <c r="K42" s="163">
        <v>1</v>
      </c>
      <c r="L42" s="322"/>
      <c r="M42" s="254"/>
      <c r="N42" s="322"/>
      <c r="O42" s="322"/>
      <c r="P42" s="254"/>
      <c r="Q42" s="322"/>
      <c r="R42" s="322"/>
      <c r="S42" s="254"/>
      <c r="T42" s="322"/>
      <c r="U42" s="322"/>
      <c r="V42" s="254"/>
      <c r="W42" s="254"/>
    </row>
    <row r="43" spans="1:23" s="253" customFormat="1" ht="12.75">
      <c r="A43" s="39" t="s">
        <v>151</v>
      </c>
      <c r="B43" s="328" t="s">
        <v>87</v>
      </c>
      <c r="C43" s="163">
        <v>100</v>
      </c>
      <c r="D43" s="27" t="s">
        <v>87</v>
      </c>
      <c r="E43" s="328" t="s">
        <v>87</v>
      </c>
      <c r="F43" s="163" t="s">
        <v>87</v>
      </c>
      <c r="G43" s="328" t="s">
        <v>87</v>
      </c>
      <c r="H43" s="328" t="s">
        <v>87</v>
      </c>
      <c r="I43" s="27" t="s">
        <v>87</v>
      </c>
      <c r="J43" s="328" t="s">
        <v>87</v>
      </c>
      <c r="K43" s="328" t="s">
        <v>87</v>
      </c>
      <c r="L43" s="322"/>
      <c r="M43" s="254"/>
      <c r="N43" s="322"/>
      <c r="O43" s="322"/>
      <c r="P43" s="254"/>
      <c r="Q43" s="322"/>
      <c r="R43" s="322"/>
      <c r="S43" s="254"/>
      <c r="T43" s="322"/>
      <c r="U43" s="322"/>
      <c r="V43" s="254"/>
      <c r="W43" s="254"/>
    </row>
    <row r="44" spans="1:23" s="253" customFormat="1" ht="12.75">
      <c r="A44" s="39" t="s">
        <v>152</v>
      </c>
      <c r="B44" s="163">
        <v>31545</v>
      </c>
      <c r="C44" s="163">
        <v>31140</v>
      </c>
      <c r="D44" s="27">
        <f t="shared" si="2"/>
        <v>101.30057803468209</v>
      </c>
      <c r="E44" s="163">
        <v>10</v>
      </c>
      <c r="F44" s="163">
        <v>10</v>
      </c>
      <c r="G44" s="163">
        <v>5855</v>
      </c>
      <c r="H44" s="163">
        <v>5518</v>
      </c>
      <c r="I44" s="27">
        <f t="shared" si="3"/>
        <v>106.10728524827836</v>
      </c>
      <c r="J44" s="163">
        <v>14</v>
      </c>
      <c r="K44" s="163">
        <v>14</v>
      </c>
      <c r="L44" s="322"/>
      <c r="M44" s="254"/>
      <c r="N44" s="322"/>
      <c r="O44" s="322"/>
      <c r="P44" s="254"/>
      <c r="Q44" s="322"/>
      <c r="R44" s="322"/>
      <c r="S44" s="254"/>
      <c r="T44" s="322"/>
      <c r="U44" s="322"/>
      <c r="V44" s="254"/>
      <c r="W44" s="254"/>
    </row>
    <row r="45" spans="1:23" s="253" customFormat="1" ht="12.75">
      <c r="A45" s="39" t="s">
        <v>153</v>
      </c>
      <c r="B45" s="163">
        <v>894</v>
      </c>
      <c r="C45" s="163">
        <v>926</v>
      </c>
      <c r="D45" s="27">
        <f t="shared" si="2"/>
        <v>96.54427645788337</v>
      </c>
      <c r="E45" s="163" t="s">
        <v>87</v>
      </c>
      <c r="F45" s="163" t="s">
        <v>87</v>
      </c>
      <c r="G45" s="328" t="s">
        <v>87</v>
      </c>
      <c r="H45" s="328" t="s">
        <v>87</v>
      </c>
      <c r="I45" s="27" t="s">
        <v>87</v>
      </c>
      <c r="J45" s="328" t="s">
        <v>87</v>
      </c>
      <c r="K45" s="328" t="s">
        <v>87</v>
      </c>
      <c r="L45" s="322"/>
      <c r="M45" s="254"/>
      <c r="N45" s="322"/>
      <c r="O45" s="322"/>
      <c r="P45" s="254"/>
      <c r="Q45" s="322"/>
      <c r="R45" s="322"/>
      <c r="S45" s="254"/>
      <c r="T45" s="322"/>
      <c r="U45" s="322"/>
      <c r="V45" s="254"/>
      <c r="W45" s="254"/>
    </row>
    <row r="46" spans="1:23" s="253" customFormat="1" ht="12.75">
      <c r="A46" s="39" t="s">
        <v>154</v>
      </c>
      <c r="B46" s="163">
        <v>133320</v>
      </c>
      <c r="C46" s="163">
        <v>133285</v>
      </c>
      <c r="D46" s="27">
        <f t="shared" si="2"/>
        <v>100.02625951907567</v>
      </c>
      <c r="E46" s="163">
        <v>5</v>
      </c>
      <c r="F46" s="163">
        <v>5</v>
      </c>
      <c r="G46" s="163">
        <v>7777</v>
      </c>
      <c r="H46" s="163">
        <v>8087</v>
      </c>
      <c r="I46" s="27">
        <f t="shared" si="3"/>
        <v>96.16668727587485</v>
      </c>
      <c r="J46" s="163">
        <v>4</v>
      </c>
      <c r="K46" s="163">
        <v>4</v>
      </c>
      <c r="L46" s="322"/>
      <c r="M46" s="254"/>
      <c r="N46" s="322"/>
      <c r="O46" s="322"/>
      <c r="P46" s="254"/>
      <c r="Q46" s="322"/>
      <c r="R46" s="322"/>
      <c r="S46" s="254"/>
      <c r="T46" s="322"/>
      <c r="U46" s="322"/>
      <c r="V46" s="254"/>
      <c r="W46" s="254"/>
    </row>
    <row r="47" spans="1:23" s="253" customFormat="1" ht="12.75">
      <c r="A47" s="168" t="s">
        <v>113</v>
      </c>
      <c r="B47" s="328">
        <v>2578</v>
      </c>
      <c r="C47" s="163">
        <v>2482</v>
      </c>
      <c r="D47" s="27">
        <f t="shared" si="2"/>
        <v>103.86784850926672</v>
      </c>
      <c r="E47" s="328" t="s">
        <v>87</v>
      </c>
      <c r="F47" s="163">
        <v>1</v>
      </c>
      <c r="G47" s="328">
        <v>143</v>
      </c>
      <c r="H47" s="163">
        <v>129</v>
      </c>
      <c r="I47" s="27">
        <f t="shared" si="3"/>
        <v>110.85271317829456</v>
      </c>
      <c r="J47" s="328" t="s">
        <v>87</v>
      </c>
      <c r="K47" s="163">
        <v>1</v>
      </c>
      <c r="L47" s="322"/>
      <c r="M47" s="254"/>
      <c r="N47" s="322"/>
      <c r="O47" s="322"/>
      <c r="P47" s="254"/>
      <c r="Q47" s="322"/>
      <c r="R47" s="322"/>
      <c r="S47" s="254"/>
      <c r="T47" s="322"/>
      <c r="U47" s="322"/>
      <c r="V47" s="254"/>
      <c r="W47" s="254"/>
    </row>
    <row r="48" spans="1:23" s="253" customFormat="1" ht="12.75">
      <c r="A48" s="39" t="s">
        <v>155</v>
      </c>
      <c r="B48" s="163">
        <v>16461</v>
      </c>
      <c r="C48" s="163">
        <v>9702</v>
      </c>
      <c r="D48" s="27">
        <f t="shared" si="2"/>
        <v>169.66604823747682</v>
      </c>
      <c r="E48" s="163">
        <v>5</v>
      </c>
      <c r="F48" s="163">
        <v>3</v>
      </c>
      <c r="G48" s="163">
        <v>6111</v>
      </c>
      <c r="H48" s="163">
        <v>4788</v>
      </c>
      <c r="I48" s="27">
        <f t="shared" si="3"/>
        <v>127.63157894736841</v>
      </c>
      <c r="J48" s="163">
        <v>5</v>
      </c>
      <c r="K48" s="163">
        <v>7</v>
      </c>
      <c r="L48" s="322"/>
      <c r="M48" s="254"/>
      <c r="N48" s="322"/>
      <c r="O48" s="322"/>
      <c r="P48" s="254"/>
      <c r="Q48" s="322"/>
      <c r="R48" s="322"/>
      <c r="S48" s="254"/>
      <c r="T48" s="322"/>
      <c r="U48" s="322"/>
      <c r="V48" s="254"/>
      <c r="W48" s="254"/>
    </row>
    <row r="49" spans="1:23" s="253" customFormat="1" ht="12.75">
      <c r="A49" s="39" t="s">
        <v>156</v>
      </c>
      <c r="B49" s="163">
        <v>4</v>
      </c>
      <c r="C49" s="163">
        <v>4</v>
      </c>
      <c r="D49" s="27">
        <f t="shared" si="2"/>
        <v>100</v>
      </c>
      <c r="E49" s="163">
        <v>1</v>
      </c>
      <c r="F49" s="163">
        <v>1</v>
      </c>
      <c r="G49" s="163">
        <v>1</v>
      </c>
      <c r="H49" s="163">
        <v>1</v>
      </c>
      <c r="I49" s="27">
        <f t="shared" si="3"/>
        <v>100</v>
      </c>
      <c r="J49" s="163">
        <v>2</v>
      </c>
      <c r="K49" s="163">
        <v>2</v>
      </c>
      <c r="L49" s="322"/>
      <c r="M49" s="254"/>
      <c r="N49" s="322"/>
      <c r="O49" s="322"/>
      <c r="P49" s="254"/>
      <c r="Q49" s="322"/>
      <c r="R49" s="322"/>
      <c r="S49" s="254"/>
      <c r="T49" s="322"/>
      <c r="U49" s="322"/>
      <c r="V49" s="254"/>
      <c r="W49" s="254"/>
    </row>
    <row r="50" spans="1:23" s="253" customFormat="1" ht="12.75">
      <c r="A50" s="42" t="s">
        <v>157</v>
      </c>
      <c r="B50" s="318" t="s">
        <v>87</v>
      </c>
      <c r="C50" s="318" t="s">
        <v>87</v>
      </c>
      <c r="D50" s="83" t="s">
        <v>87</v>
      </c>
      <c r="E50" s="318" t="s">
        <v>87</v>
      </c>
      <c r="F50" s="318" t="s">
        <v>87</v>
      </c>
      <c r="G50" s="317">
        <v>6</v>
      </c>
      <c r="H50" s="318" t="s">
        <v>87</v>
      </c>
      <c r="I50" s="83" t="s">
        <v>87</v>
      </c>
      <c r="J50" s="318" t="s">
        <v>87</v>
      </c>
      <c r="K50" s="318" t="s">
        <v>87</v>
      </c>
      <c r="L50" s="322"/>
      <c r="M50" s="254"/>
      <c r="N50" s="322"/>
      <c r="O50" s="322"/>
      <c r="P50" s="254"/>
      <c r="Q50" s="322"/>
      <c r="R50" s="322"/>
      <c r="S50" s="254"/>
      <c r="T50" s="322"/>
      <c r="U50" s="322"/>
      <c r="V50" s="254"/>
      <c r="W50" s="254"/>
    </row>
    <row r="51" s="253" customFormat="1" ht="12.75"/>
    <row r="52" s="253" customFormat="1" ht="12.75"/>
    <row r="53" spans="1:11" s="253" customFormat="1" ht="12.75" customHeight="1">
      <c r="A53" s="324"/>
      <c r="B53" s="319"/>
      <c r="C53" s="319"/>
      <c r="D53" s="319"/>
      <c r="E53" s="319"/>
      <c r="F53" s="319"/>
      <c r="G53" s="325"/>
      <c r="H53" s="325"/>
      <c r="I53" s="325"/>
      <c r="J53" s="325"/>
      <c r="K53" s="320" t="s">
        <v>103</v>
      </c>
    </row>
    <row r="54" spans="1:11" s="253" customFormat="1" ht="18" customHeight="1">
      <c r="A54" s="407"/>
      <c r="B54" s="408" t="s">
        <v>179</v>
      </c>
      <c r="C54" s="408"/>
      <c r="D54" s="409"/>
      <c r="E54" s="409"/>
      <c r="F54" s="409"/>
      <c r="G54" s="408" t="s">
        <v>180</v>
      </c>
      <c r="H54" s="408"/>
      <c r="I54" s="409"/>
      <c r="J54" s="409"/>
      <c r="K54" s="410"/>
    </row>
    <row r="55" spans="1:11" s="253" customFormat="1" ht="18" customHeight="1">
      <c r="A55" s="407"/>
      <c r="B55" s="408" t="s">
        <v>175</v>
      </c>
      <c r="C55" s="408"/>
      <c r="D55" s="408"/>
      <c r="E55" s="408" t="s">
        <v>176</v>
      </c>
      <c r="F55" s="408"/>
      <c r="G55" s="408" t="s">
        <v>175</v>
      </c>
      <c r="H55" s="408"/>
      <c r="I55" s="408"/>
      <c r="J55" s="408" t="s">
        <v>176</v>
      </c>
      <c r="K55" s="411"/>
    </row>
    <row r="56" spans="1:11" s="253" customFormat="1" ht="33.75">
      <c r="A56" s="407"/>
      <c r="B56" s="321" t="s">
        <v>245</v>
      </c>
      <c r="C56" s="321" t="s">
        <v>118</v>
      </c>
      <c r="D56" s="321" t="s">
        <v>246</v>
      </c>
      <c r="E56" s="321" t="s">
        <v>245</v>
      </c>
      <c r="F56" s="321" t="s">
        <v>118</v>
      </c>
      <c r="G56" s="321" t="s">
        <v>245</v>
      </c>
      <c r="H56" s="321" t="s">
        <v>118</v>
      </c>
      <c r="I56" s="321" t="s">
        <v>246</v>
      </c>
      <c r="J56" s="321" t="s">
        <v>245</v>
      </c>
      <c r="K56" s="321" t="s">
        <v>118</v>
      </c>
    </row>
    <row r="57" spans="1:22" s="253" customFormat="1" ht="12.75">
      <c r="A57" s="37" t="s">
        <v>141</v>
      </c>
      <c r="B57" s="100">
        <f>SUM(B58:B77)</f>
        <v>9876</v>
      </c>
      <c r="C57" s="100">
        <f>SUM(C58:C77)</f>
        <v>7951</v>
      </c>
      <c r="D57" s="307">
        <f>B57/C57%</f>
        <v>124.21079109545968</v>
      </c>
      <c r="E57" s="327">
        <v>1</v>
      </c>
      <c r="F57" s="328" t="s">
        <v>87</v>
      </c>
      <c r="G57" s="100">
        <f>SUM(G58:G77)</f>
        <v>108</v>
      </c>
      <c r="H57" s="100">
        <f>SUM(H58:H77)</f>
        <v>125</v>
      </c>
      <c r="I57" s="307">
        <f>G57/H57%</f>
        <v>86.4</v>
      </c>
      <c r="J57" s="328" t="s">
        <v>87</v>
      </c>
      <c r="K57" s="328" t="s">
        <v>87</v>
      </c>
      <c r="L57" s="322"/>
      <c r="M57" s="254"/>
      <c r="N57" s="322"/>
      <c r="O57" s="322"/>
      <c r="P57" s="254"/>
      <c r="Q57" s="322"/>
      <c r="R57" s="322"/>
      <c r="S57" s="254"/>
      <c r="T57" s="322"/>
      <c r="U57" s="322"/>
      <c r="V57" s="254"/>
    </row>
    <row r="58" spans="1:22" s="253" customFormat="1" ht="12.75">
      <c r="A58" s="168" t="s">
        <v>111</v>
      </c>
      <c r="B58" s="163">
        <v>151</v>
      </c>
      <c r="C58" s="163">
        <v>163</v>
      </c>
      <c r="D58" s="27">
        <f aca="true" t="shared" si="4" ref="D58:D73">B58/C58%</f>
        <v>92.63803680981596</v>
      </c>
      <c r="E58" s="328" t="s">
        <v>87</v>
      </c>
      <c r="F58" s="328" t="s">
        <v>87</v>
      </c>
      <c r="G58" s="328" t="s">
        <v>87</v>
      </c>
      <c r="H58" s="328" t="s">
        <v>87</v>
      </c>
      <c r="I58" s="328" t="s">
        <v>87</v>
      </c>
      <c r="J58" s="328" t="s">
        <v>87</v>
      </c>
      <c r="K58" s="328" t="s">
        <v>87</v>
      </c>
      <c r="L58" s="322"/>
      <c r="M58" s="254"/>
      <c r="N58" s="322"/>
      <c r="O58" s="322"/>
      <c r="P58" s="254"/>
      <c r="Q58" s="322"/>
      <c r="R58" s="322"/>
      <c r="S58" s="254"/>
      <c r="T58" s="322"/>
      <c r="U58" s="322"/>
      <c r="V58" s="254"/>
    </row>
    <row r="59" spans="1:22" s="253" customFormat="1" ht="12.75">
      <c r="A59" s="39" t="s">
        <v>142</v>
      </c>
      <c r="B59" s="163">
        <v>1696</v>
      </c>
      <c r="C59" s="163">
        <v>1370</v>
      </c>
      <c r="D59" s="27">
        <f t="shared" si="4"/>
        <v>123.79562043795622</v>
      </c>
      <c r="E59" s="163">
        <v>1</v>
      </c>
      <c r="F59" s="163">
        <v>1</v>
      </c>
      <c r="G59" s="328" t="s">
        <v>87</v>
      </c>
      <c r="H59" s="328" t="s">
        <v>87</v>
      </c>
      <c r="I59" s="27" t="s">
        <v>87</v>
      </c>
      <c r="J59" s="328" t="s">
        <v>87</v>
      </c>
      <c r="K59" s="328" t="s">
        <v>87</v>
      </c>
      <c r="L59" s="322"/>
      <c r="M59" s="254"/>
      <c r="N59" s="322"/>
      <c r="O59" s="322"/>
      <c r="P59" s="254"/>
      <c r="Q59" s="322"/>
      <c r="R59" s="322"/>
      <c r="S59" s="254"/>
      <c r="T59" s="322"/>
      <c r="U59" s="322"/>
      <c r="V59" s="254"/>
    </row>
    <row r="60" spans="1:22" s="253" customFormat="1" ht="12.75">
      <c r="A60" s="39" t="s">
        <v>143</v>
      </c>
      <c r="B60" s="163">
        <v>49</v>
      </c>
      <c r="C60" s="163">
        <v>2</v>
      </c>
      <c r="D60" s="27" t="s">
        <v>261</v>
      </c>
      <c r="E60" s="328" t="s">
        <v>87</v>
      </c>
      <c r="F60" s="328" t="s">
        <v>87</v>
      </c>
      <c r="G60" s="328" t="s">
        <v>87</v>
      </c>
      <c r="H60" s="328" t="s">
        <v>87</v>
      </c>
      <c r="I60" s="328" t="s">
        <v>87</v>
      </c>
      <c r="J60" s="328" t="s">
        <v>87</v>
      </c>
      <c r="K60" s="328" t="s">
        <v>87</v>
      </c>
      <c r="L60" s="322"/>
      <c r="M60" s="254"/>
      <c r="N60" s="322"/>
      <c r="O60" s="322"/>
      <c r="P60" s="254"/>
      <c r="Q60" s="322"/>
      <c r="R60" s="322"/>
      <c r="S60" s="254"/>
      <c r="T60" s="322"/>
      <c r="U60" s="322"/>
      <c r="V60" s="254"/>
    </row>
    <row r="61" spans="1:22" s="253" customFormat="1" ht="12.75">
      <c r="A61" s="39" t="s">
        <v>144</v>
      </c>
      <c r="B61" s="163">
        <v>662</v>
      </c>
      <c r="C61" s="163">
        <v>278</v>
      </c>
      <c r="D61" s="27">
        <f t="shared" si="4"/>
        <v>238.12949640287772</v>
      </c>
      <c r="E61" s="163">
        <v>1</v>
      </c>
      <c r="F61" s="328" t="s">
        <v>87</v>
      </c>
      <c r="G61" s="328" t="s">
        <v>87</v>
      </c>
      <c r="H61" s="328" t="s">
        <v>87</v>
      </c>
      <c r="I61" s="328" t="s">
        <v>87</v>
      </c>
      <c r="J61" s="328" t="s">
        <v>87</v>
      </c>
      <c r="K61" s="328" t="s">
        <v>87</v>
      </c>
      <c r="L61" s="322"/>
      <c r="M61" s="254"/>
      <c r="N61" s="322"/>
      <c r="O61" s="322"/>
      <c r="P61" s="254"/>
      <c r="Q61" s="322"/>
      <c r="R61" s="322"/>
      <c r="S61" s="254"/>
      <c r="T61" s="322"/>
      <c r="U61" s="322"/>
      <c r="V61" s="254"/>
    </row>
    <row r="62" spans="1:22" s="253" customFormat="1" ht="12.75">
      <c r="A62" s="39" t="s">
        <v>145</v>
      </c>
      <c r="B62" s="163">
        <v>228</v>
      </c>
      <c r="C62" s="163">
        <v>151</v>
      </c>
      <c r="D62" s="27">
        <f t="shared" si="4"/>
        <v>150.9933774834437</v>
      </c>
      <c r="E62" s="328" t="s">
        <v>87</v>
      </c>
      <c r="F62" s="328" t="s">
        <v>87</v>
      </c>
      <c r="G62" s="163">
        <v>48</v>
      </c>
      <c r="H62" s="163">
        <v>31</v>
      </c>
      <c r="I62" s="27">
        <f>G62/H62%</f>
        <v>154.83870967741936</v>
      </c>
      <c r="J62" s="328" t="s">
        <v>87</v>
      </c>
      <c r="K62" s="328" t="s">
        <v>87</v>
      </c>
      <c r="L62" s="322"/>
      <c r="M62" s="254"/>
      <c r="N62" s="322"/>
      <c r="O62" s="322"/>
      <c r="P62" s="254"/>
      <c r="Q62" s="322"/>
      <c r="R62" s="322"/>
      <c r="S62" s="254"/>
      <c r="T62" s="322"/>
      <c r="U62" s="322"/>
      <c r="V62" s="254"/>
    </row>
    <row r="63" spans="1:22" s="253" customFormat="1" ht="12.75">
      <c r="A63" s="39" t="s">
        <v>146</v>
      </c>
      <c r="B63" s="163">
        <v>877</v>
      </c>
      <c r="C63" s="163">
        <v>744</v>
      </c>
      <c r="D63" s="27">
        <f t="shared" si="4"/>
        <v>117.8763440860215</v>
      </c>
      <c r="E63" s="163">
        <v>1</v>
      </c>
      <c r="F63" s="163">
        <v>1</v>
      </c>
      <c r="G63" s="328" t="s">
        <v>87</v>
      </c>
      <c r="H63" s="328" t="s">
        <v>87</v>
      </c>
      <c r="I63" s="328" t="s">
        <v>87</v>
      </c>
      <c r="J63" s="328" t="s">
        <v>87</v>
      </c>
      <c r="K63" s="328" t="s">
        <v>87</v>
      </c>
      <c r="L63" s="322"/>
      <c r="M63" s="254"/>
      <c r="N63" s="322"/>
      <c r="O63" s="322"/>
      <c r="P63" s="254"/>
      <c r="Q63" s="322"/>
      <c r="R63" s="322"/>
      <c r="S63" s="254"/>
      <c r="T63" s="322"/>
      <c r="U63" s="322"/>
      <c r="V63" s="254"/>
    </row>
    <row r="64" spans="1:22" s="253" customFormat="1" ht="12.75">
      <c r="A64" s="39" t="s">
        <v>147</v>
      </c>
      <c r="B64" s="163">
        <v>553</v>
      </c>
      <c r="C64" s="163">
        <v>553</v>
      </c>
      <c r="D64" s="27">
        <f t="shared" si="4"/>
        <v>100</v>
      </c>
      <c r="E64" s="163">
        <v>1</v>
      </c>
      <c r="F64" s="163">
        <v>1</v>
      </c>
      <c r="G64" s="328" t="s">
        <v>87</v>
      </c>
      <c r="H64" s="328" t="s">
        <v>87</v>
      </c>
      <c r="I64" s="328" t="s">
        <v>87</v>
      </c>
      <c r="J64" s="328" t="s">
        <v>87</v>
      </c>
      <c r="K64" s="328" t="s">
        <v>87</v>
      </c>
      <c r="L64" s="322"/>
      <c r="M64" s="254"/>
      <c r="N64" s="322"/>
      <c r="O64" s="322"/>
      <c r="P64" s="254"/>
      <c r="Q64" s="322"/>
      <c r="R64" s="322"/>
      <c r="S64" s="254"/>
      <c r="T64" s="322"/>
      <c r="U64" s="322"/>
      <c r="V64" s="254"/>
    </row>
    <row r="65" spans="1:22" s="253" customFormat="1" ht="12.75">
      <c r="A65" s="39" t="s">
        <v>112</v>
      </c>
      <c r="B65" s="163">
        <v>744</v>
      </c>
      <c r="C65" s="163">
        <v>393</v>
      </c>
      <c r="D65" s="27">
        <f t="shared" si="4"/>
        <v>189.31297709923663</v>
      </c>
      <c r="E65" s="163">
        <v>1</v>
      </c>
      <c r="F65" s="163">
        <v>1</v>
      </c>
      <c r="G65" s="163">
        <v>30</v>
      </c>
      <c r="H65" s="163">
        <v>30</v>
      </c>
      <c r="I65" s="27">
        <f>G65/H65%</f>
        <v>100</v>
      </c>
      <c r="J65" s="163">
        <v>4</v>
      </c>
      <c r="K65" s="163">
        <v>5</v>
      </c>
      <c r="L65" s="322"/>
      <c r="M65" s="254"/>
      <c r="N65" s="322"/>
      <c r="O65" s="322"/>
      <c r="P65" s="254"/>
      <c r="Q65" s="322"/>
      <c r="R65" s="322"/>
      <c r="S65" s="254"/>
      <c r="T65" s="322"/>
      <c r="U65" s="322"/>
      <c r="V65" s="254"/>
    </row>
    <row r="66" spans="1:22" s="253" customFormat="1" ht="12.75">
      <c r="A66" s="39" t="s">
        <v>148</v>
      </c>
      <c r="B66" s="163">
        <v>445</v>
      </c>
      <c r="C66" s="163">
        <v>201</v>
      </c>
      <c r="D66" s="27" t="s">
        <v>257</v>
      </c>
      <c r="E66" s="328" t="s">
        <v>87</v>
      </c>
      <c r="F66" s="328" t="s">
        <v>87</v>
      </c>
      <c r="G66" s="328" t="s">
        <v>87</v>
      </c>
      <c r="H66" s="328" t="s">
        <v>87</v>
      </c>
      <c r="I66" s="328" t="s">
        <v>87</v>
      </c>
      <c r="J66" s="328" t="s">
        <v>87</v>
      </c>
      <c r="K66" s="328" t="s">
        <v>87</v>
      </c>
      <c r="L66" s="322"/>
      <c r="M66" s="254"/>
      <c r="N66" s="322"/>
      <c r="O66" s="322"/>
      <c r="P66" s="254"/>
      <c r="Q66" s="322"/>
      <c r="R66" s="322"/>
      <c r="S66" s="254"/>
      <c r="T66" s="322"/>
      <c r="U66" s="322"/>
      <c r="V66" s="254"/>
    </row>
    <row r="67" spans="1:22" s="253" customFormat="1" ht="12.75">
      <c r="A67" s="39" t="s">
        <v>149</v>
      </c>
      <c r="B67" s="163">
        <v>2014</v>
      </c>
      <c r="C67" s="163">
        <v>1910</v>
      </c>
      <c r="D67" s="27">
        <f t="shared" si="4"/>
        <v>105.44502617801047</v>
      </c>
      <c r="E67" s="163">
        <v>3</v>
      </c>
      <c r="F67" s="163">
        <v>3</v>
      </c>
      <c r="G67" s="163">
        <v>1</v>
      </c>
      <c r="H67" s="328" t="s">
        <v>87</v>
      </c>
      <c r="I67" s="27" t="s">
        <v>87</v>
      </c>
      <c r="J67" s="163">
        <v>50</v>
      </c>
      <c r="K67" s="328" t="s">
        <v>87</v>
      </c>
      <c r="L67" s="322"/>
      <c r="M67" s="254"/>
      <c r="N67" s="322"/>
      <c r="O67" s="322"/>
      <c r="P67" s="254"/>
      <c r="Q67" s="322"/>
      <c r="R67" s="322"/>
      <c r="S67" s="254"/>
      <c r="T67" s="322"/>
      <c r="U67" s="322"/>
      <c r="V67" s="254"/>
    </row>
    <row r="68" spans="1:22" s="253" customFormat="1" ht="12.75">
      <c r="A68" s="39" t="s">
        <v>150</v>
      </c>
      <c r="B68" s="163">
        <v>78</v>
      </c>
      <c r="C68" s="163">
        <v>75</v>
      </c>
      <c r="D68" s="27">
        <f t="shared" si="4"/>
        <v>104</v>
      </c>
      <c r="E68" s="328" t="s">
        <v>87</v>
      </c>
      <c r="F68" s="328" t="s">
        <v>87</v>
      </c>
      <c r="G68" s="163">
        <v>18</v>
      </c>
      <c r="H68" s="163">
        <v>16</v>
      </c>
      <c r="I68" s="27">
        <f>G68/H68%</f>
        <v>112.5</v>
      </c>
      <c r="J68" s="328" t="s">
        <v>87</v>
      </c>
      <c r="K68" s="328" t="s">
        <v>87</v>
      </c>
      <c r="L68" s="322"/>
      <c r="M68" s="254"/>
      <c r="N68" s="322"/>
      <c r="O68" s="322"/>
      <c r="P68" s="254"/>
      <c r="Q68" s="322"/>
      <c r="R68" s="322"/>
      <c r="S68" s="254"/>
      <c r="T68" s="322"/>
      <c r="U68" s="322"/>
      <c r="V68" s="254"/>
    </row>
    <row r="69" spans="1:22" s="253" customFormat="1" ht="12.75">
      <c r="A69" s="39" t="s">
        <v>152</v>
      </c>
      <c r="B69" s="163">
        <v>202</v>
      </c>
      <c r="C69" s="163">
        <v>123</v>
      </c>
      <c r="D69" s="27">
        <f t="shared" si="4"/>
        <v>164.22764227642276</v>
      </c>
      <c r="E69" s="328" t="s">
        <v>87</v>
      </c>
      <c r="F69" s="328" t="s">
        <v>87</v>
      </c>
      <c r="G69" s="328" t="s">
        <v>87</v>
      </c>
      <c r="H69" s="328" t="s">
        <v>87</v>
      </c>
      <c r="I69" s="328" t="s">
        <v>87</v>
      </c>
      <c r="J69" s="328" t="s">
        <v>87</v>
      </c>
      <c r="K69" s="328" t="s">
        <v>87</v>
      </c>
      <c r="L69" s="322"/>
      <c r="M69" s="254"/>
      <c r="N69" s="322"/>
      <c r="O69" s="322"/>
      <c r="P69" s="254"/>
      <c r="Q69" s="322"/>
      <c r="R69" s="322"/>
      <c r="S69" s="254"/>
      <c r="T69" s="322"/>
      <c r="U69" s="322"/>
      <c r="V69" s="254"/>
    </row>
    <row r="70" spans="1:22" s="253" customFormat="1" ht="12.75">
      <c r="A70" s="39" t="s">
        <v>153</v>
      </c>
      <c r="B70" s="163">
        <v>214</v>
      </c>
      <c r="C70" s="163">
        <v>5</v>
      </c>
      <c r="D70" s="27" t="s">
        <v>262</v>
      </c>
      <c r="E70" s="328" t="s">
        <v>87</v>
      </c>
      <c r="F70" s="328" t="s">
        <v>87</v>
      </c>
      <c r="G70" s="328" t="s">
        <v>87</v>
      </c>
      <c r="H70" s="328" t="s">
        <v>87</v>
      </c>
      <c r="I70" s="27" t="s">
        <v>87</v>
      </c>
      <c r="J70" s="328" t="s">
        <v>87</v>
      </c>
      <c r="K70" s="328" t="s">
        <v>87</v>
      </c>
      <c r="L70" s="322"/>
      <c r="M70" s="254"/>
      <c r="N70" s="322"/>
      <c r="O70" s="322"/>
      <c r="P70" s="254"/>
      <c r="Q70" s="323"/>
      <c r="R70" s="323"/>
      <c r="S70" s="323"/>
      <c r="T70" s="323"/>
      <c r="U70" s="323"/>
      <c r="V70" s="323"/>
    </row>
    <row r="71" spans="1:22" s="253" customFormat="1" ht="12.75">
      <c r="A71" s="39" t="s">
        <v>154</v>
      </c>
      <c r="B71" s="163">
        <v>1751</v>
      </c>
      <c r="C71" s="163">
        <v>1695</v>
      </c>
      <c r="D71" s="27">
        <f t="shared" si="4"/>
        <v>103.3038348082596</v>
      </c>
      <c r="E71" s="163">
        <v>1</v>
      </c>
      <c r="F71" s="163">
        <v>1</v>
      </c>
      <c r="G71" s="163">
        <v>11</v>
      </c>
      <c r="H71" s="163">
        <v>48</v>
      </c>
      <c r="I71" s="27">
        <f>G71/H71%</f>
        <v>22.916666666666668</v>
      </c>
      <c r="J71" s="328" t="s">
        <v>87</v>
      </c>
      <c r="K71" s="328" t="s">
        <v>87</v>
      </c>
      <c r="L71" s="322"/>
      <c r="M71" s="254"/>
      <c r="N71" s="322"/>
      <c r="O71" s="322"/>
      <c r="P71" s="254"/>
      <c r="Q71" s="322"/>
      <c r="R71" s="322"/>
      <c r="S71" s="254"/>
      <c r="T71" s="322"/>
      <c r="U71" s="322"/>
      <c r="V71" s="254"/>
    </row>
    <row r="72" spans="1:22" s="253" customFormat="1" ht="12.75">
      <c r="A72" s="168" t="s">
        <v>113</v>
      </c>
      <c r="B72" s="163">
        <v>10</v>
      </c>
      <c r="C72" s="328" t="s">
        <v>87</v>
      </c>
      <c r="D72" s="328" t="s">
        <v>87</v>
      </c>
      <c r="E72" s="163">
        <v>1</v>
      </c>
      <c r="F72" s="328" t="s">
        <v>87</v>
      </c>
      <c r="G72" s="328" t="s">
        <v>87</v>
      </c>
      <c r="H72" s="328" t="s">
        <v>87</v>
      </c>
      <c r="I72" s="328" t="s">
        <v>87</v>
      </c>
      <c r="J72" s="328" t="s">
        <v>87</v>
      </c>
      <c r="K72" s="328" t="s">
        <v>87</v>
      </c>
      <c r="L72" s="322"/>
      <c r="M72" s="254"/>
      <c r="N72" s="322"/>
      <c r="O72" s="322"/>
      <c r="P72" s="254"/>
      <c r="Q72" s="322"/>
      <c r="R72" s="322"/>
      <c r="S72" s="254"/>
      <c r="T72" s="322"/>
      <c r="U72" s="322"/>
      <c r="V72" s="254"/>
    </row>
    <row r="73" spans="1:22" s="253" customFormat="1" ht="12.75">
      <c r="A73" s="42" t="s">
        <v>155</v>
      </c>
      <c r="B73" s="317">
        <v>202</v>
      </c>
      <c r="C73" s="317">
        <v>288</v>
      </c>
      <c r="D73" s="83">
        <f t="shared" si="4"/>
        <v>70.13888888888889</v>
      </c>
      <c r="E73" s="318" t="s">
        <v>87</v>
      </c>
      <c r="F73" s="318" t="s">
        <v>87</v>
      </c>
      <c r="G73" s="318" t="s">
        <v>87</v>
      </c>
      <c r="H73" s="318" t="s">
        <v>87</v>
      </c>
      <c r="I73" s="318" t="s">
        <v>87</v>
      </c>
      <c r="J73" s="318" t="s">
        <v>87</v>
      </c>
      <c r="K73" s="318" t="s">
        <v>87</v>
      </c>
      <c r="L73" s="322"/>
      <c r="M73" s="254"/>
      <c r="N73" s="322"/>
      <c r="O73" s="322"/>
      <c r="P73" s="254"/>
      <c r="Q73" s="322"/>
      <c r="R73" s="322"/>
      <c r="S73" s="254"/>
      <c r="T73" s="322"/>
      <c r="U73" s="322"/>
      <c r="V73" s="254"/>
    </row>
  </sheetData>
  <sheetProtection/>
  <mergeCells count="22">
    <mergeCell ref="A54:A56"/>
    <mergeCell ref="B54:F54"/>
    <mergeCell ref="G54:K54"/>
    <mergeCell ref="B55:D55"/>
    <mergeCell ref="E55:F55"/>
    <mergeCell ref="G55:I55"/>
    <mergeCell ref="J55:K55"/>
    <mergeCell ref="A28:A30"/>
    <mergeCell ref="B28:F28"/>
    <mergeCell ref="G28:K28"/>
    <mergeCell ref="B29:D29"/>
    <mergeCell ref="E29:F29"/>
    <mergeCell ref="G29:I29"/>
    <mergeCell ref="J29:K29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5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24" customWidth="1"/>
    <col min="2" max="2" width="9.625" style="124" customWidth="1"/>
    <col min="3" max="3" width="11.00390625" style="124" customWidth="1"/>
    <col min="4" max="4" width="10.625" style="124" customWidth="1"/>
    <col min="5" max="6" width="10.875" style="124" customWidth="1"/>
    <col min="7" max="7" width="11.375" style="124" customWidth="1"/>
    <col min="8" max="8" width="11.00390625" style="124" customWidth="1"/>
    <col min="9" max="9" width="10.875" style="124" customWidth="1"/>
    <col min="10" max="11" width="11.375" style="124" customWidth="1"/>
    <col min="12" max="16384" width="9.125" style="124" customWidth="1"/>
  </cols>
  <sheetData>
    <row r="1" spans="1:11" ht="28.5" customHeight="1">
      <c r="A1" s="412" t="s">
        <v>202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2" customHeight="1">
      <c r="A2" s="125"/>
      <c r="B2" s="125"/>
      <c r="C2" s="125"/>
      <c r="D2" s="125"/>
      <c r="E2" s="125"/>
      <c r="F2" s="126"/>
      <c r="G2" s="127"/>
      <c r="H2" s="127"/>
      <c r="I2" s="127"/>
      <c r="J2" s="127"/>
      <c r="K2" s="126" t="s">
        <v>101</v>
      </c>
    </row>
    <row r="3" spans="1:11" ht="18.75" customHeight="1">
      <c r="A3" s="413"/>
      <c r="B3" s="414" t="s">
        <v>181</v>
      </c>
      <c r="C3" s="414"/>
      <c r="D3" s="414"/>
      <c r="E3" s="414"/>
      <c r="F3" s="414"/>
      <c r="G3" s="414" t="s">
        <v>65</v>
      </c>
      <c r="H3" s="414"/>
      <c r="I3" s="414"/>
      <c r="J3" s="414"/>
      <c r="K3" s="415"/>
    </row>
    <row r="4" spans="1:11" ht="16.5" customHeight="1">
      <c r="A4" s="413"/>
      <c r="B4" s="414" t="s">
        <v>182</v>
      </c>
      <c r="C4" s="414"/>
      <c r="D4" s="414"/>
      <c r="E4" s="414" t="s">
        <v>183</v>
      </c>
      <c r="F4" s="414"/>
      <c r="G4" s="414" t="s">
        <v>175</v>
      </c>
      <c r="H4" s="414"/>
      <c r="I4" s="414"/>
      <c r="J4" s="414" t="s">
        <v>183</v>
      </c>
      <c r="K4" s="416"/>
    </row>
    <row r="5" spans="1:11" ht="39.75" customHeight="1">
      <c r="A5" s="413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245</v>
      </c>
      <c r="H5" s="294" t="s">
        <v>118</v>
      </c>
      <c r="I5" s="294" t="s">
        <v>246</v>
      </c>
      <c r="J5" s="294" t="s">
        <v>245</v>
      </c>
      <c r="K5" s="295" t="s">
        <v>118</v>
      </c>
    </row>
    <row r="6" spans="1:23" ht="12.75">
      <c r="A6" s="37" t="s">
        <v>141</v>
      </c>
      <c r="B6" s="81">
        <v>1675</v>
      </c>
      <c r="C6" s="81">
        <v>1805</v>
      </c>
      <c r="D6" s="27">
        <f>B6/C6%</f>
        <v>92.797783933518</v>
      </c>
      <c r="E6" s="59">
        <v>0</v>
      </c>
      <c r="F6" s="59">
        <v>0</v>
      </c>
      <c r="G6" s="81">
        <v>4494</v>
      </c>
      <c r="H6" s="81">
        <v>3806</v>
      </c>
      <c r="I6" s="27">
        <f>G6/H6%</f>
        <v>118.07672096689437</v>
      </c>
      <c r="J6" s="59">
        <v>0</v>
      </c>
      <c r="K6" s="59">
        <v>0</v>
      </c>
      <c r="L6" s="81"/>
      <c r="M6" s="81"/>
      <c r="N6" s="59"/>
      <c r="O6" s="59"/>
      <c r="P6" s="59"/>
      <c r="Q6" s="59"/>
      <c r="R6" s="81"/>
      <c r="S6" s="81"/>
      <c r="T6" s="59"/>
      <c r="U6" s="59"/>
      <c r="V6" s="59"/>
      <c r="W6" s="59"/>
    </row>
    <row r="7" spans="1:23" ht="12.75">
      <c r="A7" s="162" t="s">
        <v>111</v>
      </c>
      <c r="B7" s="81">
        <v>34</v>
      </c>
      <c r="C7" s="81">
        <v>43</v>
      </c>
      <c r="D7" s="27">
        <f aca="true" t="shared" si="0" ref="D7:D21">B7/C7%</f>
        <v>79.06976744186046</v>
      </c>
      <c r="E7" s="59">
        <v>0</v>
      </c>
      <c r="F7" s="59">
        <v>0</v>
      </c>
      <c r="G7" s="81">
        <v>553</v>
      </c>
      <c r="H7" s="81">
        <v>163</v>
      </c>
      <c r="I7" s="27" t="s">
        <v>247</v>
      </c>
      <c r="J7" s="59">
        <v>0.1</v>
      </c>
      <c r="K7" s="59">
        <v>0</v>
      </c>
      <c r="L7" s="81"/>
      <c r="M7" s="81"/>
      <c r="N7" s="59"/>
      <c r="O7" s="59"/>
      <c r="P7" s="59"/>
      <c r="Q7" s="59"/>
      <c r="R7" s="81"/>
      <c r="S7" s="81"/>
      <c r="T7" s="59"/>
      <c r="U7" s="59"/>
      <c r="V7" s="59"/>
      <c r="W7" s="59"/>
    </row>
    <row r="8" spans="1:23" ht="12.75">
      <c r="A8" s="39" t="s">
        <v>142</v>
      </c>
      <c r="B8" s="81">
        <v>305</v>
      </c>
      <c r="C8" s="81">
        <v>490</v>
      </c>
      <c r="D8" s="27">
        <f t="shared" si="0"/>
        <v>62.24489795918367</v>
      </c>
      <c r="E8" s="59">
        <v>0.1</v>
      </c>
      <c r="F8" s="59">
        <v>0.1</v>
      </c>
      <c r="G8" s="81">
        <v>86</v>
      </c>
      <c r="H8" s="81">
        <v>33</v>
      </c>
      <c r="I8" s="27" t="s">
        <v>248</v>
      </c>
      <c r="J8" s="59">
        <v>0</v>
      </c>
      <c r="K8" s="59">
        <v>0</v>
      </c>
      <c r="L8" s="81"/>
      <c r="M8" s="81"/>
      <c r="N8" s="59"/>
      <c r="O8" s="59"/>
      <c r="P8" s="59"/>
      <c r="Q8" s="59"/>
      <c r="R8" s="81"/>
      <c r="S8" s="81"/>
      <c r="T8" s="59"/>
      <c r="U8" s="59"/>
      <c r="V8" s="59"/>
      <c r="W8" s="59"/>
    </row>
    <row r="9" spans="1:23" ht="12.75">
      <c r="A9" s="39" t="s">
        <v>143</v>
      </c>
      <c r="B9" s="81">
        <v>58</v>
      </c>
      <c r="C9" s="81">
        <v>94</v>
      </c>
      <c r="D9" s="27">
        <f t="shared" si="0"/>
        <v>61.70212765957447</v>
      </c>
      <c r="E9" s="59">
        <v>0</v>
      </c>
      <c r="F9" s="59">
        <v>0</v>
      </c>
      <c r="G9" s="81">
        <v>152</v>
      </c>
      <c r="H9" s="81">
        <v>15</v>
      </c>
      <c r="I9" s="27" t="s">
        <v>249</v>
      </c>
      <c r="J9" s="59">
        <v>0</v>
      </c>
      <c r="K9" s="59">
        <v>0</v>
      </c>
      <c r="L9" s="81"/>
      <c r="M9" s="81"/>
      <c r="N9" s="59"/>
      <c r="O9" s="59"/>
      <c r="P9" s="59"/>
      <c r="Q9" s="59"/>
      <c r="R9" s="81"/>
      <c r="S9" s="81"/>
      <c r="T9" s="59"/>
      <c r="U9" s="59"/>
      <c r="V9" s="59"/>
      <c r="W9" s="59"/>
    </row>
    <row r="10" spans="1:23" ht="12.75">
      <c r="A10" s="39" t="s">
        <v>144</v>
      </c>
      <c r="B10" s="81">
        <v>143</v>
      </c>
      <c r="C10" s="81">
        <v>124</v>
      </c>
      <c r="D10" s="27">
        <f t="shared" si="0"/>
        <v>115.3225806451613</v>
      </c>
      <c r="E10" s="59">
        <v>0</v>
      </c>
      <c r="F10" s="59">
        <v>0</v>
      </c>
      <c r="G10" s="81">
        <v>365</v>
      </c>
      <c r="H10" s="81">
        <v>201</v>
      </c>
      <c r="I10" s="27">
        <f aca="true" t="shared" si="1" ref="I10:I22">G10/H10%</f>
        <v>181.59203980099505</v>
      </c>
      <c r="J10" s="59">
        <v>0</v>
      </c>
      <c r="K10" s="59">
        <v>0</v>
      </c>
      <c r="L10" s="81"/>
      <c r="M10" s="81"/>
      <c r="N10" s="59"/>
      <c r="O10" s="59"/>
      <c r="P10" s="59"/>
      <c r="Q10" s="59"/>
      <c r="R10" s="81"/>
      <c r="S10" s="81"/>
      <c r="T10" s="59"/>
      <c r="U10" s="59"/>
      <c r="V10" s="59"/>
      <c r="W10" s="59"/>
    </row>
    <row r="11" spans="1:23" ht="12.75">
      <c r="A11" s="39" t="s">
        <v>145</v>
      </c>
      <c r="B11" s="81">
        <v>22</v>
      </c>
      <c r="C11" s="81">
        <v>17</v>
      </c>
      <c r="D11" s="27">
        <f t="shared" si="0"/>
        <v>129.41176470588235</v>
      </c>
      <c r="E11" s="59">
        <v>0</v>
      </c>
      <c r="F11" s="59">
        <v>0</v>
      </c>
      <c r="G11" s="81">
        <v>49</v>
      </c>
      <c r="H11" s="81">
        <v>150</v>
      </c>
      <c r="I11" s="27">
        <f t="shared" si="1"/>
        <v>32.666666666666664</v>
      </c>
      <c r="J11" s="59">
        <v>0</v>
      </c>
      <c r="K11" s="59">
        <v>0</v>
      </c>
      <c r="L11" s="81"/>
      <c r="M11" s="81"/>
      <c r="N11" s="59"/>
      <c r="O11" s="59"/>
      <c r="P11" s="59"/>
      <c r="Q11" s="59"/>
      <c r="R11" s="81"/>
      <c r="S11" s="81"/>
      <c r="T11" s="59"/>
      <c r="U11" s="59"/>
      <c r="V11" s="59"/>
      <c r="W11" s="59"/>
    </row>
    <row r="12" spans="1:23" ht="12.75">
      <c r="A12" s="39" t="s">
        <v>146</v>
      </c>
      <c r="B12" s="81">
        <v>37</v>
      </c>
      <c r="C12" s="81">
        <v>26</v>
      </c>
      <c r="D12" s="27">
        <f t="shared" si="0"/>
        <v>142.3076923076923</v>
      </c>
      <c r="E12" s="59">
        <v>0</v>
      </c>
      <c r="F12" s="59">
        <v>0</v>
      </c>
      <c r="G12" s="81">
        <v>82</v>
      </c>
      <c r="H12" s="81">
        <v>57</v>
      </c>
      <c r="I12" s="27">
        <f t="shared" si="1"/>
        <v>143.85964912280704</v>
      </c>
      <c r="J12" s="59">
        <v>0</v>
      </c>
      <c r="K12" s="59">
        <v>0</v>
      </c>
      <c r="L12" s="81"/>
      <c r="M12" s="81"/>
      <c r="N12" s="59"/>
      <c r="O12" s="59"/>
      <c r="P12" s="59"/>
      <c r="Q12" s="59"/>
      <c r="R12" s="81"/>
      <c r="S12" s="81"/>
      <c r="T12" s="59"/>
      <c r="U12" s="59"/>
      <c r="V12" s="59"/>
      <c r="W12" s="59"/>
    </row>
    <row r="13" spans="1:23" ht="12.75">
      <c r="A13" s="39" t="s">
        <v>147</v>
      </c>
      <c r="B13" s="81">
        <v>31</v>
      </c>
      <c r="C13" s="81">
        <v>16</v>
      </c>
      <c r="D13" s="27">
        <f t="shared" si="0"/>
        <v>193.75</v>
      </c>
      <c r="E13" s="59">
        <v>0</v>
      </c>
      <c r="F13" s="59">
        <v>0</v>
      </c>
      <c r="G13" s="81">
        <v>30</v>
      </c>
      <c r="H13" s="81">
        <v>371</v>
      </c>
      <c r="I13" s="27">
        <f t="shared" si="1"/>
        <v>8.086253369272237</v>
      </c>
      <c r="J13" s="59">
        <v>0</v>
      </c>
      <c r="K13" s="59">
        <v>0</v>
      </c>
      <c r="L13" s="81"/>
      <c r="M13" s="81"/>
      <c r="N13" s="59"/>
      <c r="O13" s="59"/>
      <c r="P13" s="59"/>
      <c r="Q13" s="59"/>
      <c r="R13" s="81"/>
      <c r="S13" s="81"/>
      <c r="T13" s="59"/>
      <c r="U13" s="59"/>
      <c r="V13" s="59"/>
      <c r="W13" s="59"/>
    </row>
    <row r="14" spans="1:23" ht="12.75">
      <c r="A14" s="39" t="s">
        <v>112</v>
      </c>
      <c r="B14" s="81">
        <v>92</v>
      </c>
      <c r="C14" s="81">
        <v>71</v>
      </c>
      <c r="D14" s="27">
        <f t="shared" si="0"/>
        <v>129.5774647887324</v>
      </c>
      <c r="E14" s="59">
        <v>0</v>
      </c>
      <c r="F14" s="59">
        <v>0</v>
      </c>
      <c r="G14" s="156">
        <v>2256</v>
      </c>
      <c r="H14" s="156">
        <v>288</v>
      </c>
      <c r="I14" s="27" t="s">
        <v>250</v>
      </c>
      <c r="J14" s="59">
        <v>0.2</v>
      </c>
      <c r="K14" s="59">
        <v>0</v>
      </c>
      <c r="L14" s="81"/>
      <c r="M14" s="81"/>
      <c r="N14" s="59"/>
      <c r="O14" s="59"/>
      <c r="P14" s="59"/>
      <c r="Q14" s="59"/>
      <c r="R14" s="81"/>
      <c r="S14" s="81"/>
      <c r="T14" s="59"/>
      <c r="U14" s="59"/>
      <c r="V14" s="59"/>
      <c r="W14" s="59"/>
    </row>
    <row r="15" spans="1:23" ht="12.75">
      <c r="A15" s="39" t="s">
        <v>148</v>
      </c>
      <c r="B15" s="81">
        <v>35</v>
      </c>
      <c r="C15" s="81">
        <v>34</v>
      </c>
      <c r="D15" s="27">
        <f t="shared" si="0"/>
        <v>102.94117647058823</v>
      </c>
      <c r="E15" s="59">
        <v>0</v>
      </c>
      <c r="F15" s="59">
        <v>0</v>
      </c>
      <c r="G15" s="81">
        <v>254</v>
      </c>
      <c r="H15" s="81">
        <v>49</v>
      </c>
      <c r="I15" s="27" t="s">
        <v>251</v>
      </c>
      <c r="J15" s="59">
        <v>0</v>
      </c>
      <c r="K15" s="59">
        <v>0</v>
      </c>
      <c r="L15" s="81"/>
      <c r="M15" s="81"/>
      <c r="N15" s="59"/>
      <c r="O15" s="59"/>
      <c r="P15" s="59"/>
      <c r="Q15" s="59"/>
      <c r="R15" s="81"/>
      <c r="S15" s="81"/>
      <c r="T15" s="59"/>
      <c r="U15" s="59"/>
      <c r="V15" s="59"/>
      <c r="W15" s="59"/>
    </row>
    <row r="16" spans="1:23" ht="14.25" customHeight="1">
      <c r="A16" s="39" t="s">
        <v>149</v>
      </c>
      <c r="B16" s="81">
        <v>276</v>
      </c>
      <c r="C16" s="81">
        <v>343</v>
      </c>
      <c r="D16" s="27">
        <f t="shared" si="0"/>
        <v>80.466472303207</v>
      </c>
      <c r="E16" s="59">
        <v>0.1</v>
      </c>
      <c r="F16" s="59">
        <v>0.1</v>
      </c>
      <c r="G16" s="81">
        <v>24</v>
      </c>
      <c r="H16" s="81">
        <v>59</v>
      </c>
      <c r="I16" s="27">
        <f t="shared" si="1"/>
        <v>40.67796610169492</v>
      </c>
      <c r="J16" s="59">
        <v>0</v>
      </c>
      <c r="K16" s="59">
        <v>0</v>
      </c>
      <c r="L16" s="81"/>
      <c r="M16" s="81"/>
      <c r="N16" s="59"/>
      <c r="O16" s="59"/>
      <c r="P16" s="59"/>
      <c r="Q16" s="59"/>
      <c r="R16" s="81"/>
      <c r="S16" s="81"/>
      <c r="T16" s="59"/>
      <c r="U16" s="59"/>
      <c r="V16" s="59"/>
      <c r="W16" s="59"/>
    </row>
    <row r="17" spans="1:23" ht="14.25" customHeight="1">
      <c r="A17" s="39" t="s">
        <v>150</v>
      </c>
      <c r="B17" s="81">
        <v>6</v>
      </c>
      <c r="C17" s="81">
        <v>6</v>
      </c>
      <c r="D17" s="27">
        <f t="shared" si="0"/>
        <v>100</v>
      </c>
      <c r="E17" s="59">
        <v>0</v>
      </c>
      <c r="F17" s="59">
        <v>0</v>
      </c>
      <c r="G17" s="81">
        <v>3</v>
      </c>
      <c r="H17" s="60" t="s">
        <v>87</v>
      </c>
      <c r="I17" s="27" t="s">
        <v>87</v>
      </c>
      <c r="J17" s="59">
        <v>0</v>
      </c>
      <c r="K17" s="60" t="s">
        <v>87</v>
      </c>
      <c r="L17" s="81"/>
      <c r="M17" s="81"/>
      <c r="N17" s="59"/>
      <c r="O17" s="59"/>
      <c r="P17" s="59"/>
      <c r="Q17" s="59"/>
      <c r="R17" s="81"/>
      <c r="S17" s="81"/>
      <c r="T17" s="59"/>
      <c r="U17" s="59"/>
      <c r="V17" s="59"/>
      <c r="W17" s="59"/>
    </row>
    <row r="18" spans="1:23" ht="14.25" customHeight="1">
      <c r="A18" s="39" t="s">
        <v>151</v>
      </c>
      <c r="B18" s="81">
        <v>11</v>
      </c>
      <c r="C18" s="81">
        <v>13</v>
      </c>
      <c r="D18" s="27">
        <f t="shared" si="0"/>
        <v>84.61538461538461</v>
      </c>
      <c r="E18" s="59">
        <v>0</v>
      </c>
      <c r="F18" s="59">
        <v>0.1</v>
      </c>
      <c r="G18" s="81">
        <v>156</v>
      </c>
      <c r="H18" s="81">
        <v>296</v>
      </c>
      <c r="I18" s="27">
        <f t="shared" si="1"/>
        <v>52.7027027027027</v>
      </c>
      <c r="J18" s="59">
        <v>0.1</v>
      </c>
      <c r="K18" s="59">
        <v>0.1</v>
      </c>
      <c r="L18" s="81"/>
      <c r="M18" s="81"/>
      <c r="N18" s="59"/>
      <c r="O18" s="59"/>
      <c r="P18" s="59"/>
      <c r="Q18" s="59"/>
      <c r="R18" s="81"/>
      <c r="S18" s="81"/>
      <c r="T18" s="59"/>
      <c r="U18" s="59"/>
      <c r="V18" s="59"/>
      <c r="W18" s="59"/>
    </row>
    <row r="19" spans="1:23" ht="14.25" customHeight="1">
      <c r="A19" s="39" t="s">
        <v>152</v>
      </c>
      <c r="B19" s="81">
        <v>192</v>
      </c>
      <c r="C19" s="81">
        <v>109</v>
      </c>
      <c r="D19" s="27">
        <f t="shared" si="0"/>
        <v>176.14678899082568</v>
      </c>
      <c r="E19" s="59">
        <v>0</v>
      </c>
      <c r="F19" s="59">
        <v>0</v>
      </c>
      <c r="G19" s="81">
        <v>14</v>
      </c>
      <c r="H19" s="81">
        <v>18</v>
      </c>
      <c r="I19" s="27">
        <f t="shared" si="1"/>
        <v>77.77777777777779</v>
      </c>
      <c r="J19" s="59">
        <v>0</v>
      </c>
      <c r="K19" s="59">
        <v>0</v>
      </c>
      <c r="L19" s="81"/>
      <c r="M19" s="81"/>
      <c r="N19" s="59"/>
      <c r="O19" s="59"/>
      <c r="P19" s="59"/>
      <c r="Q19" s="59"/>
      <c r="R19" s="81"/>
      <c r="S19" s="81"/>
      <c r="T19" s="59"/>
      <c r="U19" s="59"/>
      <c r="V19" s="59"/>
      <c r="W19" s="59"/>
    </row>
    <row r="20" spans="1:23" ht="14.25" customHeight="1">
      <c r="A20" s="39" t="s">
        <v>153</v>
      </c>
      <c r="B20" s="81">
        <v>252</v>
      </c>
      <c r="C20" s="81">
        <v>303</v>
      </c>
      <c r="D20" s="27">
        <f t="shared" si="0"/>
        <v>83.16831683168317</v>
      </c>
      <c r="E20" s="59">
        <v>0.1</v>
      </c>
      <c r="F20" s="59">
        <v>0.1</v>
      </c>
      <c r="G20" s="81">
        <v>18</v>
      </c>
      <c r="H20" s="81">
        <v>10</v>
      </c>
      <c r="I20" s="27">
        <f>G20/H20*100</f>
        <v>180</v>
      </c>
      <c r="J20" s="59">
        <v>0</v>
      </c>
      <c r="K20" s="59">
        <v>0</v>
      </c>
      <c r="L20" s="81"/>
      <c r="M20" s="81"/>
      <c r="N20" s="59"/>
      <c r="O20" s="59"/>
      <c r="P20" s="59"/>
      <c r="Q20" s="59"/>
      <c r="R20" s="81"/>
      <c r="S20" s="81"/>
      <c r="T20" s="59"/>
      <c r="U20" s="59"/>
      <c r="V20" s="59"/>
      <c r="W20" s="59"/>
    </row>
    <row r="21" spans="1:23" ht="14.25" customHeight="1">
      <c r="A21" s="39" t="s">
        <v>154</v>
      </c>
      <c r="B21" s="81">
        <v>41</v>
      </c>
      <c r="C21" s="81">
        <v>50</v>
      </c>
      <c r="D21" s="27">
        <f t="shared" si="0"/>
        <v>82</v>
      </c>
      <c r="E21" s="59">
        <v>0</v>
      </c>
      <c r="F21" s="59">
        <v>0</v>
      </c>
      <c r="G21" s="81">
        <v>419</v>
      </c>
      <c r="H21" s="81">
        <v>2057</v>
      </c>
      <c r="I21" s="27">
        <f t="shared" si="1"/>
        <v>20.36947010209042</v>
      </c>
      <c r="J21" s="59">
        <v>0</v>
      </c>
      <c r="K21" s="59">
        <v>0</v>
      </c>
      <c r="L21" s="81"/>
      <c r="M21" s="81"/>
      <c r="N21" s="59"/>
      <c r="O21" s="59"/>
      <c r="P21" s="59"/>
      <c r="Q21" s="59"/>
      <c r="R21" s="81"/>
      <c r="S21" s="81"/>
      <c r="T21" s="59"/>
      <c r="U21" s="59"/>
      <c r="V21" s="59"/>
      <c r="W21" s="59"/>
    </row>
    <row r="22" spans="1:23" ht="14.25" customHeight="1">
      <c r="A22" s="162" t="s">
        <v>113</v>
      </c>
      <c r="B22" s="60" t="s">
        <v>87</v>
      </c>
      <c r="C22" s="60" t="s">
        <v>87</v>
      </c>
      <c r="D22" s="27" t="s">
        <v>87</v>
      </c>
      <c r="E22" s="84" t="s">
        <v>87</v>
      </c>
      <c r="F22" s="84" t="s">
        <v>87</v>
      </c>
      <c r="G22" s="259">
        <v>33</v>
      </c>
      <c r="H22" s="259">
        <v>33</v>
      </c>
      <c r="I22" s="27">
        <f t="shared" si="1"/>
        <v>100</v>
      </c>
      <c r="J22" s="159">
        <v>0</v>
      </c>
      <c r="K22" s="159">
        <v>0</v>
      </c>
      <c r="L22" s="60"/>
      <c r="M22" s="81"/>
      <c r="N22" s="60"/>
      <c r="O22" s="60"/>
      <c r="P22" s="59"/>
      <c r="Q22" s="60"/>
      <c r="R22" s="81"/>
      <c r="S22" s="81"/>
      <c r="T22" s="59"/>
      <c r="U22" s="59"/>
      <c r="V22" s="59"/>
      <c r="W22" s="59"/>
    </row>
    <row r="23" spans="1:23" ht="14.25" customHeight="1">
      <c r="A23" s="42" t="s">
        <v>155</v>
      </c>
      <c r="B23" s="155">
        <v>140</v>
      </c>
      <c r="C23" s="155">
        <v>66</v>
      </c>
      <c r="D23" s="83" t="s">
        <v>252</v>
      </c>
      <c r="E23" s="160">
        <v>0</v>
      </c>
      <c r="F23" s="160">
        <v>0</v>
      </c>
      <c r="G23" s="85" t="s">
        <v>87</v>
      </c>
      <c r="H23" s="155">
        <v>6</v>
      </c>
      <c r="I23" s="83" t="s">
        <v>87</v>
      </c>
      <c r="J23" s="85" t="s">
        <v>87</v>
      </c>
      <c r="K23" s="160">
        <v>0</v>
      </c>
      <c r="L23" s="81"/>
      <c r="M23" s="81"/>
      <c r="N23" s="59"/>
      <c r="O23" s="59"/>
      <c r="P23" s="59"/>
      <c r="Q23" s="59"/>
      <c r="R23" s="81"/>
      <c r="S23" s="81"/>
      <c r="T23" s="59"/>
      <c r="U23" s="59"/>
      <c r="V23" s="59"/>
      <c r="W23" s="59"/>
    </row>
    <row r="26" spans="1:11" ht="12.75">
      <c r="A26" s="128"/>
      <c r="B26" s="125"/>
      <c r="C26" s="125"/>
      <c r="D26" s="125"/>
      <c r="E26" s="125"/>
      <c r="F26" s="125"/>
      <c r="G26" s="127"/>
      <c r="H26" s="127"/>
      <c r="I26" s="127"/>
      <c r="J26" s="127"/>
      <c r="K26" s="126" t="s">
        <v>103</v>
      </c>
    </row>
    <row r="27" spans="1:11" ht="19.5" customHeight="1">
      <c r="A27" s="413"/>
      <c r="B27" s="414" t="s">
        <v>66</v>
      </c>
      <c r="C27" s="414"/>
      <c r="D27" s="417"/>
      <c r="E27" s="417"/>
      <c r="F27" s="417"/>
      <c r="G27" s="414" t="s">
        <v>67</v>
      </c>
      <c r="H27" s="414"/>
      <c r="I27" s="417"/>
      <c r="J27" s="417"/>
      <c r="K27" s="418"/>
    </row>
    <row r="28" spans="1:11" ht="17.25" customHeight="1">
      <c r="A28" s="413"/>
      <c r="B28" s="414" t="s">
        <v>182</v>
      </c>
      <c r="C28" s="414"/>
      <c r="D28" s="414"/>
      <c r="E28" s="414" t="s">
        <v>183</v>
      </c>
      <c r="F28" s="414"/>
      <c r="G28" s="414" t="s">
        <v>175</v>
      </c>
      <c r="H28" s="414"/>
      <c r="I28" s="414"/>
      <c r="J28" s="414" t="s">
        <v>183</v>
      </c>
      <c r="K28" s="416"/>
    </row>
    <row r="29" spans="1:11" ht="33.75">
      <c r="A29" s="413"/>
      <c r="B29" s="294" t="s">
        <v>245</v>
      </c>
      <c r="C29" s="294" t="s">
        <v>118</v>
      </c>
      <c r="D29" s="294" t="s">
        <v>246</v>
      </c>
      <c r="E29" s="294" t="s">
        <v>245</v>
      </c>
      <c r="F29" s="294" t="s">
        <v>118</v>
      </c>
      <c r="G29" s="294" t="s">
        <v>245</v>
      </c>
      <c r="H29" s="294" t="s">
        <v>118</v>
      </c>
      <c r="I29" s="294" t="s">
        <v>246</v>
      </c>
      <c r="J29" s="294" t="s">
        <v>245</v>
      </c>
      <c r="K29" s="295" t="s">
        <v>118</v>
      </c>
    </row>
    <row r="30" spans="1:24" ht="12.75">
      <c r="A30" s="107" t="s">
        <v>72</v>
      </c>
      <c r="B30" s="81">
        <v>103</v>
      </c>
      <c r="C30" s="81">
        <v>171</v>
      </c>
      <c r="D30" s="27">
        <f>B30/C30%</f>
        <v>60.23391812865497</v>
      </c>
      <c r="E30" s="59">
        <v>0</v>
      </c>
      <c r="F30" s="59">
        <v>0</v>
      </c>
      <c r="G30" s="81">
        <v>3204</v>
      </c>
      <c r="H30" s="81">
        <v>2542</v>
      </c>
      <c r="I30" s="27">
        <f>G30/H30%</f>
        <v>126.04248623131392</v>
      </c>
      <c r="J30" s="59">
        <v>0.4</v>
      </c>
      <c r="K30" s="59">
        <v>0.3</v>
      </c>
      <c r="L30" s="81"/>
      <c r="M30" s="81"/>
      <c r="N30" s="59"/>
      <c r="O30" s="59"/>
      <c r="P30" s="59"/>
      <c r="Q30" s="59"/>
      <c r="R30" s="81"/>
      <c r="S30" s="81"/>
      <c r="T30" s="59"/>
      <c r="U30" s="59"/>
      <c r="V30" s="59"/>
      <c r="W30" s="59"/>
      <c r="X30" s="241"/>
    </row>
    <row r="31" spans="1:24" ht="12.75">
      <c r="A31" s="108" t="s">
        <v>73</v>
      </c>
      <c r="B31" s="81">
        <v>13</v>
      </c>
      <c r="C31" s="81">
        <v>21</v>
      </c>
      <c r="D31" s="27">
        <f>B31/C31%</f>
        <v>61.904761904761905</v>
      </c>
      <c r="E31" s="59">
        <v>0</v>
      </c>
      <c r="F31" s="59">
        <v>0.1</v>
      </c>
      <c r="G31" s="81">
        <v>62</v>
      </c>
      <c r="H31" s="81">
        <v>457</v>
      </c>
      <c r="I31" s="27">
        <f>G31/H31%</f>
        <v>13.566739606126914</v>
      </c>
      <c r="J31" s="59">
        <v>0.1</v>
      </c>
      <c r="K31" s="59">
        <v>0.5</v>
      </c>
      <c r="L31" s="81"/>
      <c r="M31" s="81"/>
      <c r="N31" s="59"/>
      <c r="O31" s="59"/>
      <c r="P31" s="59"/>
      <c r="Q31" s="59"/>
      <c r="R31" s="81"/>
      <c r="S31" s="81"/>
      <c r="T31" s="59"/>
      <c r="U31" s="59"/>
      <c r="V31" s="59"/>
      <c r="W31" s="59"/>
      <c r="X31" s="241"/>
    </row>
    <row r="32" spans="1:24" ht="12.75">
      <c r="A32" s="108" t="s">
        <v>74</v>
      </c>
      <c r="B32" s="81">
        <v>1</v>
      </c>
      <c r="C32" s="81">
        <v>2</v>
      </c>
      <c r="D32" s="27">
        <f>B32/C32%</f>
        <v>50</v>
      </c>
      <c r="E32" s="59">
        <v>0</v>
      </c>
      <c r="F32" s="59">
        <v>0</v>
      </c>
      <c r="G32" s="60" t="s">
        <v>87</v>
      </c>
      <c r="H32" s="60" t="s">
        <v>87</v>
      </c>
      <c r="I32" s="27" t="s">
        <v>87</v>
      </c>
      <c r="J32" s="60" t="s">
        <v>87</v>
      </c>
      <c r="K32" s="60" t="s">
        <v>87</v>
      </c>
      <c r="L32" s="81"/>
      <c r="M32" s="81"/>
      <c r="N32" s="59"/>
      <c r="O32" s="59"/>
      <c r="P32" s="59"/>
      <c r="Q32" s="59"/>
      <c r="R32" s="60"/>
      <c r="S32" s="81"/>
      <c r="T32" s="60"/>
      <c r="U32" s="60"/>
      <c r="V32" s="59"/>
      <c r="W32" s="60"/>
      <c r="X32" s="242"/>
    </row>
    <row r="33" spans="1:24" ht="12.75">
      <c r="A33" s="108" t="s">
        <v>75</v>
      </c>
      <c r="B33" s="81">
        <v>27</v>
      </c>
      <c r="C33" s="81">
        <v>8</v>
      </c>
      <c r="D33" s="27" t="s">
        <v>253</v>
      </c>
      <c r="E33" s="59">
        <v>0</v>
      </c>
      <c r="F33" s="59">
        <v>0</v>
      </c>
      <c r="G33" s="81">
        <v>822</v>
      </c>
      <c r="H33" s="60" t="s">
        <v>87</v>
      </c>
      <c r="I33" s="27" t="s">
        <v>87</v>
      </c>
      <c r="J33" s="59">
        <v>2</v>
      </c>
      <c r="K33" s="60" t="s">
        <v>87</v>
      </c>
      <c r="L33" s="81"/>
      <c r="M33" s="81"/>
      <c r="N33" s="59"/>
      <c r="O33" s="59"/>
      <c r="P33" s="59"/>
      <c r="Q33" s="59"/>
      <c r="R33" s="81"/>
      <c r="S33" s="81"/>
      <c r="T33" s="59"/>
      <c r="U33" s="59"/>
      <c r="V33" s="59"/>
      <c r="W33" s="59"/>
      <c r="X33" s="241"/>
    </row>
    <row r="34" spans="1:24" ht="12.75">
      <c r="A34" s="108" t="s">
        <v>76</v>
      </c>
      <c r="B34" s="81">
        <v>2</v>
      </c>
      <c r="C34" s="60" t="s">
        <v>87</v>
      </c>
      <c r="D34" s="60" t="s">
        <v>87</v>
      </c>
      <c r="E34" s="59">
        <v>0</v>
      </c>
      <c r="F34" s="60" t="s">
        <v>87</v>
      </c>
      <c r="G34" s="60" t="s">
        <v>87</v>
      </c>
      <c r="H34" s="60" t="s">
        <v>87</v>
      </c>
      <c r="I34" s="27" t="s">
        <v>87</v>
      </c>
      <c r="J34" s="60" t="s">
        <v>87</v>
      </c>
      <c r="K34" s="60" t="s">
        <v>87</v>
      </c>
      <c r="L34" s="81"/>
      <c r="M34" s="81"/>
      <c r="N34" s="59"/>
      <c r="O34" s="59"/>
      <c r="P34" s="59"/>
      <c r="Q34" s="59"/>
      <c r="R34" s="60"/>
      <c r="S34" s="81"/>
      <c r="T34" s="60"/>
      <c r="U34" s="60"/>
      <c r="V34" s="59"/>
      <c r="W34" s="60"/>
      <c r="X34" s="242"/>
    </row>
    <row r="35" spans="1:24" ht="12.75">
      <c r="A35" s="108" t="s">
        <v>77</v>
      </c>
      <c r="B35" s="81">
        <v>1</v>
      </c>
      <c r="C35" s="60" t="s">
        <v>87</v>
      </c>
      <c r="D35" s="60" t="s">
        <v>87</v>
      </c>
      <c r="E35" s="59">
        <v>0</v>
      </c>
      <c r="F35" s="60" t="s">
        <v>87</v>
      </c>
      <c r="G35" s="81">
        <v>2</v>
      </c>
      <c r="H35" s="81">
        <v>1</v>
      </c>
      <c r="I35" s="27" t="s">
        <v>254</v>
      </c>
      <c r="J35" s="59">
        <v>0</v>
      </c>
      <c r="K35" s="59">
        <v>0</v>
      </c>
      <c r="L35" s="81"/>
      <c r="M35" s="81"/>
      <c r="N35" s="59"/>
      <c r="O35" s="59"/>
      <c r="P35" s="59"/>
      <c r="Q35" s="59"/>
      <c r="R35" s="81"/>
      <c r="S35" s="81"/>
      <c r="T35" s="59"/>
      <c r="U35" s="59"/>
      <c r="V35" s="59"/>
      <c r="W35" s="59"/>
      <c r="X35" s="241"/>
    </row>
    <row r="36" spans="1:24" ht="12.75">
      <c r="A36" s="108" t="s">
        <v>78</v>
      </c>
      <c r="B36" s="81">
        <v>4</v>
      </c>
      <c r="C36" s="81">
        <v>4</v>
      </c>
      <c r="D36" s="27">
        <f>B36/C36%</f>
        <v>100</v>
      </c>
      <c r="E36" s="59">
        <v>0</v>
      </c>
      <c r="F36" s="59">
        <v>0</v>
      </c>
      <c r="G36" s="60" t="s">
        <v>87</v>
      </c>
      <c r="H36" s="81">
        <v>236</v>
      </c>
      <c r="I36" s="27" t="s">
        <v>87</v>
      </c>
      <c r="J36" s="60" t="s">
        <v>87</v>
      </c>
      <c r="K36" s="59">
        <v>1.7</v>
      </c>
      <c r="L36" s="81"/>
      <c r="M36" s="81"/>
      <c r="N36" s="59"/>
      <c r="O36" s="59"/>
      <c r="P36" s="59"/>
      <c r="Q36" s="59"/>
      <c r="R36" s="81"/>
      <c r="S36" s="81"/>
      <c r="T36" s="59"/>
      <c r="U36" s="59"/>
      <c r="V36" s="59"/>
      <c r="W36" s="59"/>
      <c r="X36" s="241"/>
    </row>
    <row r="37" spans="1:24" ht="12.75">
      <c r="A37" s="39" t="s">
        <v>112</v>
      </c>
      <c r="B37" s="60" t="s">
        <v>87</v>
      </c>
      <c r="C37" s="81">
        <v>1</v>
      </c>
      <c r="D37" s="60" t="s">
        <v>87</v>
      </c>
      <c r="E37" s="60" t="s">
        <v>87</v>
      </c>
      <c r="F37" s="59">
        <v>0</v>
      </c>
      <c r="G37" s="81">
        <v>290</v>
      </c>
      <c r="H37" s="81">
        <v>201</v>
      </c>
      <c r="I37" s="27">
        <f>G37/H37%</f>
        <v>144.27860696517413</v>
      </c>
      <c r="J37" s="59">
        <v>1.6</v>
      </c>
      <c r="K37" s="59">
        <v>1.1</v>
      </c>
      <c r="L37" s="81"/>
      <c r="M37" s="81"/>
      <c r="N37" s="59"/>
      <c r="O37" s="59"/>
      <c r="P37" s="59"/>
      <c r="Q37" s="59"/>
      <c r="R37" s="81"/>
      <c r="S37" s="81"/>
      <c r="T37" s="59"/>
      <c r="U37" s="59"/>
      <c r="V37" s="59"/>
      <c r="W37" s="59"/>
      <c r="X37" s="241"/>
    </row>
    <row r="38" spans="1:24" ht="12.75">
      <c r="A38" s="108" t="s">
        <v>79</v>
      </c>
      <c r="B38" s="60" t="s">
        <v>87</v>
      </c>
      <c r="C38" s="60" t="s">
        <v>87</v>
      </c>
      <c r="D38" s="60" t="s">
        <v>87</v>
      </c>
      <c r="E38" s="60" t="s">
        <v>87</v>
      </c>
      <c r="F38" s="60" t="s">
        <v>87</v>
      </c>
      <c r="G38" s="81">
        <v>806</v>
      </c>
      <c r="H38" s="81">
        <v>882</v>
      </c>
      <c r="I38" s="27">
        <f>G38/H38%</f>
        <v>91.38321995464852</v>
      </c>
      <c r="J38" s="59">
        <v>1</v>
      </c>
      <c r="K38" s="59">
        <v>1</v>
      </c>
      <c r="L38" s="81"/>
      <c r="M38" s="60"/>
      <c r="N38" s="60"/>
      <c r="O38" s="59"/>
      <c r="P38" s="60"/>
      <c r="Q38" s="60"/>
      <c r="R38" s="81"/>
      <c r="S38" s="81"/>
      <c r="T38" s="59"/>
      <c r="U38" s="59"/>
      <c r="V38" s="59"/>
      <c r="W38" s="59"/>
      <c r="X38" s="241"/>
    </row>
    <row r="39" spans="1:24" ht="12.75">
      <c r="A39" s="108" t="s">
        <v>80</v>
      </c>
      <c r="B39" s="60" t="s">
        <v>87</v>
      </c>
      <c r="C39" s="81">
        <v>1</v>
      </c>
      <c r="D39" s="60" t="s">
        <v>87</v>
      </c>
      <c r="E39" s="60" t="s">
        <v>87</v>
      </c>
      <c r="F39" s="59">
        <v>0</v>
      </c>
      <c r="G39" s="81">
        <v>129</v>
      </c>
      <c r="H39" s="81">
        <v>184</v>
      </c>
      <c r="I39" s="27">
        <f>G39/H39%</f>
        <v>70.1086956521739</v>
      </c>
      <c r="J39" s="59">
        <v>0.1</v>
      </c>
      <c r="K39" s="59">
        <v>0.1</v>
      </c>
      <c r="L39" s="81"/>
      <c r="M39" s="81"/>
      <c r="N39" s="59"/>
      <c r="O39" s="59"/>
      <c r="P39" s="59"/>
      <c r="Q39" s="59"/>
      <c r="R39" s="81"/>
      <c r="S39" s="81"/>
      <c r="T39" s="59"/>
      <c r="U39" s="59"/>
      <c r="V39" s="59"/>
      <c r="W39" s="59"/>
      <c r="X39" s="241"/>
    </row>
    <row r="40" spans="1:24" ht="12.75">
      <c r="A40" s="108" t="s">
        <v>81</v>
      </c>
      <c r="B40" s="81">
        <v>2</v>
      </c>
      <c r="C40" s="60" t="s">
        <v>87</v>
      </c>
      <c r="D40" s="60" t="s">
        <v>87</v>
      </c>
      <c r="E40" s="59">
        <v>0</v>
      </c>
      <c r="F40" s="60" t="s">
        <v>87</v>
      </c>
      <c r="G40" s="60" t="s">
        <v>87</v>
      </c>
      <c r="H40" s="60" t="s">
        <v>87</v>
      </c>
      <c r="I40" s="27" t="s">
        <v>87</v>
      </c>
      <c r="J40" s="60" t="s">
        <v>87</v>
      </c>
      <c r="K40" s="60" t="s">
        <v>87</v>
      </c>
      <c r="L40" s="81"/>
      <c r="M40" s="60"/>
      <c r="N40" s="60"/>
      <c r="O40" s="59"/>
      <c r="P40" s="60"/>
      <c r="Q40" s="60"/>
      <c r="R40" s="60"/>
      <c r="S40" s="60"/>
      <c r="T40" s="60"/>
      <c r="U40" s="60"/>
      <c r="V40" s="60"/>
      <c r="W40" s="60"/>
      <c r="X40" s="242"/>
    </row>
    <row r="41" spans="1:24" ht="12.75">
      <c r="A41" s="108" t="s">
        <v>82</v>
      </c>
      <c r="B41" s="81">
        <v>51</v>
      </c>
      <c r="C41" s="81">
        <v>52</v>
      </c>
      <c r="D41" s="27">
        <f>B41/C41%</f>
        <v>98.07692307692308</v>
      </c>
      <c r="E41" s="59">
        <v>0.1</v>
      </c>
      <c r="F41" s="59">
        <v>0.1</v>
      </c>
      <c r="G41" s="60" t="s">
        <v>87</v>
      </c>
      <c r="H41" s="60" t="s">
        <v>87</v>
      </c>
      <c r="I41" s="27" t="s">
        <v>87</v>
      </c>
      <c r="J41" s="60" t="s">
        <v>87</v>
      </c>
      <c r="K41" s="60" t="s">
        <v>87</v>
      </c>
      <c r="L41" s="81"/>
      <c r="M41" s="81"/>
      <c r="N41" s="59"/>
      <c r="O41" s="59"/>
      <c r="P41" s="59"/>
      <c r="Q41" s="59"/>
      <c r="R41" s="60"/>
      <c r="S41" s="60"/>
      <c r="T41" s="60"/>
      <c r="U41" s="60"/>
      <c r="V41" s="60"/>
      <c r="W41" s="60"/>
      <c r="X41" s="242"/>
    </row>
    <row r="42" spans="1:24" ht="12.75">
      <c r="A42" s="108" t="s">
        <v>83</v>
      </c>
      <c r="B42" s="60" t="s">
        <v>87</v>
      </c>
      <c r="C42" s="60" t="s">
        <v>87</v>
      </c>
      <c r="D42" s="60" t="s">
        <v>87</v>
      </c>
      <c r="E42" s="60" t="s">
        <v>87</v>
      </c>
      <c r="F42" s="60" t="s">
        <v>87</v>
      </c>
      <c r="G42" s="60" t="s">
        <v>87</v>
      </c>
      <c r="H42" s="81">
        <v>4</v>
      </c>
      <c r="I42" s="27" t="s">
        <v>87</v>
      </c>
      <c r="J42" s="60" t="s">
        <v>87</v>
      </c>
      <c r="K42" s="59">
        <v>0</v>
      </c>
      <c r="L42" s="60"/>
      <c r="M42" s="81"/>
      <c r="N42" s="60"/>
      <c r="O42" s="60"/>
      <c r="P42" s="59"/>
      <c r="Q42" s="60"/>
      <c r="R42" s="81"/>
      <c r="S42" s="81"/>
      <c r="T42" s="59"/>
      <c r="U42" s="59"/>
      <c r="V42" s="59"/>
      <c r="W42" s="59"/>
      <c r="X42" s="241"/>
    </row>
    <row r="43" spans="1:24" ht="12.75">
      <c r="A43" s="108" t="s">
        <v>84</v>
      </c>
      <c r="B43" s="60" t="s">
        <v>87</v>
      </c>
      <c r="C43" s="60" t="s">
        <v>87</v>
      </c>
      <c r="D43" s="27" t="s">
        <v>87</v>
      </c>
      <c r="E43" s="60" t="s">
        <v>87</v>
      </c>
      <c r="F43" s="60" t="s">
        <v>87</v>
      </c>
      <c r="G43" s="81">
        <v>914</v>
      </c>
      <c r="H43" s="81">
        <v>472</v>
      </c>
      <c r="I43" s="27">
        <f>G43/H43%</f>
        <v>193.6440677966102</v>
      </c>
      <c r="J43" s="59">
        <v>0.4</v>
      </c>
      <c r="K43" s="59">
        <v>0.2</v>
      </c>
      <c r="L43" s="60"/>
      <c r="M43" s="60"/>
      <c r="N43" s="60"/>
      <c r="O43" s="60"/>
      <c r="P43" s="60"/>
      <c r="Q43" s="60"/>
      <c r="R43" s="81"/>
      <c r="S43" s="81"/>
      <c r="T43" s="59"/>
      <c r="U43" s="59"/>
      <c r="V43" s="59"/>
      <c r="W43" s="59"/>
      <c r="X43" s="241"/>
    </row>
    <row r="44" spans="1:24" ht="12.75">
      <c r="A44" s="108" t="s">
        <v>85</v>
      </c>
      <c r="B44" s="81">
        <v>2</v>
      </c>
      <c r="C44" s="81">
        <v>82</v>
      </c>
      <c r="D44" s="27">
        <f>B44/C44%</f>
        <v>2.4390243902439024</v>
      </c>
      <c r="E44" s="59">
        <v>0</v>
      </c>
      <c r="F44" s="59">
        <v>0</v>
      </c>
      <c r="G44" s="60" t="s">
        <v>87</v>
      </c>
      <c r="H44" s="60" t="s">
        <v>87</v>
      </c>
      <c r="I44" s="27" t="s">
        <v>87</v>
      </c>
      <c r="J44" s="60" t="s">
        <v>87</v>
      </c>
      <c r="K44" s="60" t="s">
        <v>87</v>
      </c>
      <c r="L44" s="81"/>
      <c r="M44" s="81"/>
      <c r="N44" s="59"/>
      <c r="O44" s="59"/>
      <c r="P44" s="59"/>
      <c r="Q44" s="59"/>
      <c r="R44" s="60"/>
      <c r="S44" s="60"/>
      <c r="T44" s="60"/>
      <c r="U44" s="60"/>
      <c r="V44" s="60"/>
      <c r="W44" s="60"/>
      <c r="X44" s="242"/>
    </row>
    <row r="45" spans="1:24" ht="12.75">
      <c r="A45" s="110" t="s">
        <v>86</v>
      </c>
      <c r="B45" s="85" t="s">
        <v>87</v>
      </c>
      <c r="C45" s="85" t="s">
        <v>87</v>
      </c>
      <c r="D45" s="85" t="s">
        <v>87</v>
      </c>
      <c r="E45" s="85" t="s">
        <v>87</v>
      </c>
      <c r="F45" s="85" t="s">
        <v>87</v>
      </c>
      <c r="G45" s="155">
        <v>179</v>
      </c>
      <c r="H45" s="155">
        <v>105</v>
      </c>
      <c r="I45" s="83">
        <f>G45/H45%</f>
        <v>170.47619047619048</v>
      </c>
      <c r="J45" s="160">
        <v>0.3</v>
      </c>
      <c r="K45" s="160">
        <v>0.2</v>
      </c>
      <c r="L45" s="81"/>
      <c r="M45" s="81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242"/>
    </row>
    <row r="47" ht="12.75">
      <c r="B47" s="157"/>
    </row>
    <row r="49" spans="1:11" ht="12.75">
      <c r="A49" s="129"/>
      <c r="B49" s="130"/>
      <c r="C49" s="130"/>
      <c r="D49" s="130"/>
      <c r="E49" s="130"/>
      <c r="F49" s="130"/>
      <c r="G49" s="131"/>
      <c r="H49" s="131"/>
      <c r="I49" s="131"/>
      <c r="J49" s="131"/>
      <c r="K49" s="132" t="s">
        <v>103</v>
      </c>
    </row>
    <row r="50" spans="1:11" ht="18.75" customHeight="1">
      <c r="A50" s="419"/>
      <c r="B50" s="422" t="s">
        <v>68</v>
      </c>
      <c r="C50" s="423"/>
      <c r="D50" s="423"/>
      <c r="E50" s="423"/>
      <c r="F50" s="424"/>
      <c r="G50" s="422" t="s">
        <v>69</v>
      </c>
      <c r="H50" s="423"/>
      <c r="I50" s="423"/>
      <c r="J50" s="423"/>
      <c r="K50" s="423"/>
    </row>
    <row r="51" spans="1:11" ht="16.5" customHeight="1">
      <c r="A51" s="420"/>
      <c r="B51" s="415" t="s">
        <v>182</v>
      </c>
      <c r="C51" s="425"/>
      <c r="D51" s="426"/>
      <c r="E51" s="415" t="s">
        <v>183</v>
      </c>
      <c r="F51" s="426"/>
      <c r="G51" s="415" t="s">
        <v>175</v>
      </c>
      <c r="H51" s="425"/>
      <c r="I51" s="426"/>
      <c r="J51" s="415" t="s">
        <v>183</v>
      </c>
      <c r="K51" s="425"/>
    </row>
    <row r="52" spans="1:11" ht="33.75">
      <c r="A52" s="421"/>
      <c r="B52" s="294" t="s">
        <v>245</v>
      </c>
      <c r="C52" s="294" t="s">
        <v>118</v>
      </c>
      <c r="D52" s="294" t="s">
        <v>246</v>
      </c>
      <c r="E52" s="294" t="s">
        <v>245</v>
      </c>
      <c r="F52" s="294" t="s">
        <v>118</v>
      </c>
      <c r="G52" s="294" t="s">
        <v>245</v>
      </c>
      <c r="H52" s="294" t="s">
        <v>118</v>
      </c>
      <c r="I52" s="294" t="s">
        <v>246</v>
      </c>
      <c r="J52" s="294" t="s">
        <v>245</v>
      </c>
      <c r="K52" s="295" t="s">
        <v>118</v>
      </c>
    </row>
    <row r="53" spans="1:23" ht="12.75">
      <c r="A53" s="37" t="s">
        <v>141</v>
      </c>
      <c r="B53" s="81">
        <v>446</v>
      </c>
      <c r="C53" s="81">
        <v>412</v>
      </c>
      <c r="D53" s="307">
        <f aca="true" t="shared" si="2" ref="D53:D69">B53/C53%</f>
        <v>108.25242718446601</v>
      </c>
      <c r="E53" s="59">
        <v>0</v>
      </c>
      <c r="F53" s="59">
        <v>0</v>
      </c>
      <c r="G53" s="81">
        <v>73</v>
      </c>
      <c r="H53" s="81">
        <v>111</v>
      </c>
      <c r="I53" s="307">
        <f>G53/H53%</f>
        <v>65.76576576576576</v>
      </c>
      <c r="J53" s="59">
        <v>0</v>
      </c>
      <c r="K53" s="59">
        <v>0</v>
      </c>
      <c r="L53" s="243"/>
      <c r="M53" s="243"/>
      <c r="N53" s="241"/>
      <c r="O53" s="241"/>
      <c r="P53" s="241"/>
      <c r="Q53" s="241"/>
      <c r="R53" s="243"/>
      <c r="S53" s="243"/>
      <c r="T53" s="241"/>
      <c r="U53" s="241"/>
      <c r="V53" s="241"/>
      <c r="W53" s="241"/>
    </row>
    <row r="54" spans="1:23" ht="12.75">
      <c r="A54" s="162" t="s">
        <v>111</v>
      </c>
      <c r="B54" s="81">
        <v>16</v>
      </c>
      <c r="C54" s="81">
        <v>9</v>
      </c>
      <c r="D54" s="27">
        <f t="shared" si="2"/>
        <v>177.77777777777777</v>
      </c>
      <c r="E54" s="59">
        <v>0</v>
      </c>
      <c r="F54" s="59">
        <v>0</v>
      </c>
      <c r="G54" s="60" t="s">
        <v>87</v>
      </c>
      <c r="H54" s="60" t="s">
        <v>87</v>
      </c>
      <c r="I54" s="27" t="s">
        <v>87</v>
      </c>
      <c r="J54" s="60" t="s">
        <v>87</v>
      </c>
      <c r="K54" s="60" t="s">
        <v>87</v>
      </c>
      <c r="L54" s="243"/>
      <c r="M54" s="243"/>
      <c r="N54" s="241"/>
      <c r="O54" s="241"/>
      <c r="P54" s="241"/>
      <c r="Q54" s="241"/>
      <c r="R54" s="242"/>
      <c r="S54" s="242"/>
      <c r="T54" s="242"/>
      <c r="U54" s="242"/>
      <c r="V54" s="242"/>
      <c r="W54" s="242"/>
    </row>
    <row r="55" spans="1:23" ht="12.75">
      <c r="A55" s="39" t="s">
        <v>142</v>
      </c>
      <c r="B55" s="81">
        <v>107</v>
      </c>
      <c r="C55" s="81">
        <v>65</v>
      </c>
      <c r="D55" s="27">
        <f t="shared" si="2"/>
        <v>164.6153846153846</v>
      </c>
      <c r="E55" s="59">
        <v>0</v>
      </c>
      <c r="F55" s="59">
        <v>0</v>
      </c>
      <c r="G55" s="60" t="s">
        <v>87</v>
      </c>
      <c r="H55" s="60" t="s">
        <v>87</v>
      </c>
      <c r="I55" s="27" t="s">
        <v>87</v>
      </c>
      <c r="J55" s="60" t="s">
        <v>87</v>
      </c>
      <c r="K55" s="60" t="s">
        <v>87</v>
      </c>
      <c r="L55" s="243"/>
      <c r="M55" s="243"/>
      <c r="N55" s="241"/>
      <c r="O55" s="241"/>
      <c r="P55" s="241"/>
      <c r="Q55" s="241"/>
      <c r="R55" s="242"/>
      <c r="S55" s="242"/>
      <c r="T55" s="242"/>
      <c r="U55" s="242"/>
      <c r="V55" s="242"/>
      <c r="W55" s="242"/>
    </row>
    <row r="56" spans="1:23" ht="12.75">
      <c r="A56" s="39" t="s">
        <v>143</v>
      </c>
      <c r="B56" s="81">
        <v>27</v>
      </c>
      <c r="C56" s="81">
        <v>10</v>
      </c>
      <c r="D56" s="27" t="s">
        <v>255</v>
      </c>
      <c r="E56" s="59">
        <v>0</v>
      </c>
      <c r="F56" s="59">
        <v>0</v>
      </c>
      <c r="G56" s="60" t="s">
        <v>87</v>
      </c>
      <c r="H56" s="60" t="s">
        <v>87</v>
      </c>
      <c r="I56" s="27" t="s">
        <v>87</v>
      </c>
      <c r="J56" s="60" t="s">
        <v>87</v>
      </c>
      <c r="K56" s="60" t="s">
        <v>87</v>
      </c>
      <c r="L56" s="243"/>
      <c r="M56" s="243"/>
      <c r="N56" s="241"/>
      <c r="O56" s="241"/>
      <c r="P56" s="241"/>
      <c r="Q56" s="241"/>
      <c r="R56" s="242"/>
      <c r="S56" s="242"/>
      <c r="T56" s="242"/>
      <c r="U56" s="242"/>
      <c r="V56" s="242"/>
      <c r="W56" s="242"/>
    </row>
    <row r="57" spans="1:23" ht="12.75">
      <c r="A57" s="39" t="s">
        <v>144</v>
      </c>
      <c r="B57" s="81">
        <v>51</v>
      </c>
      <c r="C57" s="81">
        <v>30</v>
      </c>
      <c r="D57" s="27">
        <f t="shared" si="2"/>
        <v>170</v>
      </c>
      <c r="E57" s="59">
        <v>0</v>
      </c>
      <c r="F57" s="59">
        <v>0</v>
      </c>
      <c r="G57" s="81">
        <v>14</v>
      </c>
      <c r="H57" s="81">
        <v>45</v>
      </c>
      <c r="I57" s="27">
        <f>G57/H57%</f>
        <v>31.11111111111111</v>
      </c>
      <c r="J57" s="59">
        <v>0.2</v>
      </c>
      <c r="K57" s="59">
        <v>0.7</v>
      </c>
      <c r="L57" s="243"/>
      <c r="M57" s="243"/>
      <c r="N57" s="241"/>
      <c r="O57" s="241"/>
      <c r="P57" s="241"/>
      <c r="Q57" s="241"/>
      <c r="R57" s="243"/>
      <c r="S57" s="243"/>
      <c r="T57" s="241"/>
      <c r="U57" s="241"/>
      <c r="V57" s="241"/>
      <c r="W57" s="241"/>
    </row>
    <row r="58" spans="1:23" ht="12.75">
      <c r="A58" s="39" t="s">
        <v>145</v>
      </c>
      <c r="B58" s="81">
        <v>4</v>
      </c>
      <c r="C58" s="81">
        <v>3</v>
      </c>
      <c r="D58" s="27">
        <f t="shared" si="2"/>
        <v>133.33333333333334</v>
      </c>
      <c r="E58" s="59">
        <v>0</v>
      </c>
      <c r="F58" s="59">
        <v>0</v>
      </c>
      <c r="G58" s="81">
        <v>9</v>
      </c>
      <c r="H58" s="81">
        <v>10</v>
      </c>
      <c r="I58" s="27">
        <f>G58/H58%</f>
        <v>90</v>
      </c>
      <c r="J58" s="59">
        <v>0</v>
      </c>
      <c r="K58" s="59">
        <v>0</v>
      </c>
      <c r="L58" s="243"/>
      <c r="M58" s="243"/>
      <c r="N58" s="241"/>
      <c r="O58" s="241"/>
      <c r="P58" s="241"/>
      <c r="Q58" s="241"/>
      <c r="R58" s="243"/>
      <c r="S58" s="243"/>
      <c r="T58" s="241"/>
      <c r="U58" s="241"/>
      <c r="V58" s="241"/>
      <c r="W58" s="241"/>
    </row>
    <row r="59" spans="1:23" ht="12.75">
      <c r="A59" s="39" t="s">
        <v>146</v>
      </c>
      <c r="B59" s="81">
        <v>10</v>
      </c>
      <c r="C59" s="81">
        <v>13</v>
      </c>
      <c r="D59" s="27">
        <f t="shared" si="2"/>
        <v>76.92307692307692</v>
      </c>
      <c r="E59" s="59">
        <v>0</v>
      </c>
      <c r="F59" s="59">
        <v>0</v>
      </c>
      <c r="G59" s="60" t="s">
        <v>87</v>
      </c>
      <c r="H59" s="60" t="s">
        <v>87</v>
      </c>
      <c r="I59" s="27" t="s">
        <v>87</v>
      </c>
      <c r="J59" s="60" t="s">
        <v>87</v>
      </c>
      <c r="K59" s="60" t="s">
        <v>87</v>
      </c>
      <c r="L59" s="243"/>
      <c r="M59" s="243"/>
      <c r="N59" s="241"/>
      <c r="O59" s="241"/>
      <c r="P59" s="241"/>
      <c r="Q59" s="241"/>
      <c r="R59" s="242"/>
      <c r="S59" s="242"/>
      <c r="T59" s="242"/>
      <c r="U59" s="242"/>
      <c r="V59" s="242"/>
      <c r="W59" s="242"/>
    </row>
    <row r="60" spans="1:23" ht="12.75">
      <c r="A60" s="39" t="s">
        <v>147</v>
      </c>
      <c r="B60" s="81">
        <v>2</v>
      </c>
      <c r="C60" s="81">
        <v>5</v>
      </c>
      <c r="D60" s="27">
        <f t="shared" si="2"/>
        <v>40</v>
      </c>
      <c r="E60" s="59">
        <v>0</v>
      </c>
      <c r="F60" s="59">
        <v>0</v>
      </c>
      <c r="G60" s="60" t="s">
        <v>87</v>
      </c>
      <c r="H60" s="60" t="s">
        <v>87</v>
      </c>
      <c r="I60" s="60" t="s">
        <v>87</v>
      </c>
      <c r="J60" s="60" t="s">
        <v>87</v>
      </c>
      <c r="K60" s="60" t="s">
        <v>87</v>
      </c>
      <c r="L60" s="243"/>
      <c r="M60" s="243"/>
      <c r="N60" s="241"/>
      <c r="O60" s="241"/>
      <c r="P60" s="241"/>
      <c r="Q60" s="241"/>
      <c r="R60" s="242"/>
      <c r="S60" s="243"/>
      <c r="T60" s="242"/>
      <c r="U60" s="242"/>
      <c r="V60" s="241"/>
      <c r="W60" s="242"/>
    </row>
    <row r="61" spans="1:23" ht="13.5" customHeight="1">
      <c r="A61" s="39" t="s">
        <v>112</v>
      </c>
      <c r="B61" s="81">
        <v>14</v>
      </c>
      <c r="C61" s="81">
        <v>11</v>
      </c>
      <c r="D61" s="27">
        <f t="shared" si="2"/>
        <v>127.27272727272727</v>
      </c>
      <c r="E61" s="59">
        <v>0</v>
      </c>
      <c r="F61" s="59">
        <v>0</v>
      </c>
      <c r="G61" s="60" t="s">
        <v>87</v>
      </c>
      <c r="H61" s="60" t="s">
        <v>87</v>
      </c>
      <c r="I61" s="60" t="s">
        <v>87</v>
      </c>
      <c r="J61" s="60" t="s">
        <v>87</v>
      </c>
      <c r="K61" s="60" t="s">
        <v>87</v>
      </c>
      <c r="L61" s="243"/>
      <c r="M61" s="243"/>
      <c r="N61" s="241"/>
      <c r="O61" s="241"/>
      <c r="P61" s="241"/>
      <c r="Q61" s="241"/>
      <c r="R61" s="242"/>
      <c r="S61" s="243"/>
      <c r="T61" s="242"/>
      <c r="U61" s="242"/>
      <c r="V61" s="241"/>
      <c r="W61" s="242"/>
    </row>
    <row r="62" spans="1:23" ht="12.75">
      <c r="A62" s="39" t="s">
        <v>148</v>
      </c>
      <c r="B62" s="81">
        <v>12</v>
      </c>
      <c r="C62" s="81">
        <v>19</v>
      </c>
      <c r="D62" s="27">
        <f t="shared" si="2"/>
        <v>63.1578947368421</v>
      </c>
      <c r="E62" s="59">
        <v>0</v>
      </c>
      <c r="F62" s="59">
        <v>0</v>
      </c>
      <c r="G62" s="60" t="s">
        <v>87</v>
      </c>
      <c r="H62" s="60" t="s">
        <v>87</v>
      </c>
      <c r="I62" s="60" t="s">
        <v>87</v>
      </c>
      <c r="J62" s="60" t="s">
        <v>87</v>
      </c>
      <c r="K62" s="60" t="s">
        <v>87</v>
      </c>
      <c r="L62" s="243"/>
      <c r="M62" s="243"/>
      <c r="N62" s="241"/>
      <c r="O62" s="241"/>
      <c r="P62" s="241"/>
      <c r="Q62" s="241"/>
      <c r="R62" s="242"/>
      <c r="S62" s="242"/>
      <c r="T62" s="242"/>
      <c r="U62" s="242"/>
      <c r="V62" s="242"/>
      <c r="W62" s="242"/>
    </row>
    <row r="63" spans="1:23" ht="12.75">
      <c r="A63" s="39" t="s">
        <v>149</v>
      </c>
      <c r="B63" s="81">
        <v>60</v>
      </c>
      <c r="C63" s="81">
        <v>57</v>
      </c>
      <c r="D63" s="27">
        <f t="shared" si="2"/>
        <v>105.26315789473685</v>
      </c>
      <c r="E63" s="59">
        <v>0</v>
      </c>
      <c r="F63" s="59">
        <v>0</v>
      </c>
      <c r="G63" s="60" t="s">
        <v>87</v>
      </c>
      <c r="H63" s="60" t="s">
        <v>87</v>
      </c>
      <c r="I63" s="60" t="s">
        <v>87</v>
      </c>
      <c r="J63" s="60" t="s">
        <v>87</v>
      </c>
      <c r="K63" s="60" t="s">
        <v>87</v>
      </c>
      <c r="L63" s="243"/>
      <c r="M63" s="243"/>
      <c r="N63" s="241"/>
      <c r="O63" s="241"/>
      <c r="P63" s="241"/>
      <c r="Q63" s="241"/>
      <c r="R63" s="243"/>
      <c r="S63" s="242"/>
      <c r="T63" s="242"/>
      <c r="U63" s="241"/>
      <c r="V63" s="242"/>
      <c r="W63" s="242"/>
    </row>
    <row r="64" spans="1:23" ht="12.75">
      <c r="A64" s="39" t="s">
        <v>150</v>
      </c>
      <c r="B64" s="81">
        <v>6</v>
      </c>
      <c r="C64" s="81">
        <v>64</v>
      </c>
      <c r="D64" s="27">
        <f t="shared" si="2"/>
        <v>9.375</v>
      </c>
      <c r="E64" s="59">
        <v>0</v>
      </c>
      <c r="F64" s="59">
        <v>0</v>
      </c>
      <c r="G64" s="81">
        <v>4</v>
      </c>
      <c r="H64" s="81">
        <v>9</v>
      </c>
      <c r="I64" s="27">
        <f>G64/H64%</f>
        <v>44.44444444444444</v>
      </c>
      <c r="J64" s="59">
        <v>0</v>
      </c>
      <c r="K64" s="59">
        <v>0</v>
      </c>
      <c r="L64" s="243"/>
      <c r="M64" s="243"/>
      <c r="N64" s="241"/>
      <c r="O64" s="241"/>
      <c r="P64" s="241"/>
      <c r="Q64" s="241"/>
      <c r="R64" s="243"/>
      <c r="S64" s="243"/>
      <c r="T64" s="241"/>
      <c r="U64" s="241"/>
      <c r="V64" s="241"/>
      <c r="W64" s="241"/>
    </row>
    <row r="65" spans="1:23" ht="12.75">
      <c r="A65" s="39" t="s">
        <v>151</v>
      </c>
      <c r="B65" s="81">
        <v>62</v>
      </c>
      <c r="C65" s="81">
        <v>62</v>
      </c>
      <c r="D65" s="27">
        <f t="shared" si="2"/>
        <v>100</v>
      </c>
      <c r="E65" s="59">
        <v>0.1</v>
      </c>
      <c r="F65" s="59">
        <v>0.1</v>
      </c>
      <c r="G65" s="81">
        <v>44</v>
      </c>
      <c r="H65" s="81">
        <v>47</v>
      </c>
      <c r="I65" s="27">
        <f>G65/H65%</f>
        <v>93.61702127659575</v>
      </c>
      <c r="J65" s="59">
        <v>0.1</v>
      </c>
      <c r="K65" s="59">
        <v>0.1</v>
      </c>
      <c r="L65" s="243"/>
      <c r="M65" s="243"/>
      <c r="N65" s="241"/>
      <c r="O65" s="241"/>
      <c r="P65" s="241"/>
      <c r="Q65" s="241"/>
      <c r="R65" s="243"/>
      <c r="S65" s="243"/>
      <c r="T65" s="241"/>
      <c r="U65" s="241"/>
      <c r="V65" s="241"/>
      <c r="W65" s="241"/>
    </row>
    <row r="66" spans="1:23" ht="12.75">
      <c r="A66" s="39" t="s">
        <v>152</v>
      </c>
      <c r="B66" s="81">
        <v>18</v>
      </c>
      <c r="C66" s="81">
        <v>14</v>
      </c>
      <c r="D66" s="27">
        <f t="shared" si="2"/>
        <v>128.57142857142856</v>
      </c>
      <c r="E66" s="59">
        <v>0</v>
      </c>
      <c r="F66" s="59">
        <v>0</v>
      </c>
      <c r="G66" s="60" t="s">
        <v>87</v>
      </c>
      <c r="H66" s="60" t="s">
        <v>87</v>
      </c>
      <c r="I66" s="27" t="s">
        <v>87</v>
      </c>
      <c r="J66" s="60" t="s">
        <v>87</v>
      </c>
      <c r="K66" s="60" t="s">
        <v>87</v>
      </c>
      <c r="L66" s="243"/>
      <c r="M66" s="243"/>
      <c r="N66" s="241"/>
      <c r="O66" s="241"/>
      <c r="P66" s="241"/>
      <c r="Q66" s="241"/>
      <c r="R66" s="242"/>
      <c r="S66" s="242"/>
      <c r="T66" s="242"/>
      <c r="U66" s="242"/>
      <c r="V66" s="242"/>
      <c r="W66" s="242"/>
    </row>
    <row r="67" spans="1:23" ht="12.75">
      <c r="A67" s="39" t="s">
        <v>153</v>
      </c>
      <c r="B67" s="81">
        <v>29</v>
      </c>
      <c r="C67" s="81">
        <v>30</v>
      </c>
      <c r="D67" s="27">
        <f t="shared" si="2"/>
        <v>96.66666666666667</v>
      </c>
      <c r="E67" s="59">
        <v>0</v>
      </c>
      <c r="F67" s="59">
        <v>0</v>
      </c>
      <c r="G67" s="60" t="s">
        <v>87</v>
      </c>
      <c r="H67" s="60" t="s">
        <v>87</v>
      </c>
      <c r="I67" s="27" t="s">
        <v>87</v>
      </c>
      <c r="J67" s="60" t="s">
        <v>87</v>
      </c>
      <c r="K67" s="60" t="s">
        <v>87</v>
      </c>
      <c r="L67" s="243"/>
      <c r="M67" s="243"/>
      <c r="N67" s="241"/>
      <c r="O67" s="241"/>
      <c r="P67" s="241"/>
      <c r="Q67" s="241"/>
      <c r="R67" s="242"/>
      <c r="S67" s="242"/>
      <c r="T67" s="242"/>
      <c r="U67" s="242"/>
      <c r="V67" s="242"/>
      <c r="W67" s="242"/>
    </row>
    <row r="68" spans="1:23" ht="12.75">
      <c r="A68" s="39" t="s">
        <v>154</v>
      </c>
      <c r="B68" s="81">
        <v>7</v>
      </c>
      <c r="C68" s="81">
        <v>6</v>
      </c>
      <c r="D68" s="27">
        <f t="shared" si="2"/>
        <v>116.66666666666667</v>
      </c>
      <c r="E68" s="59">
        <v>0</v>
      </c>
      <c r="F68" s="59">
        <v>0</v>
      </c>
      <c r="G68" s="81">
        <v>2</v>
      </c>
      <c r="H68" s="60" t="s">
        <v>87</v>
      </c>
      <c r="I68" s="27" t="s">
        <v>87</v>
      </c>
      <c r="J68" s="59">
        <v>0</v>
      </c>
      <c r="K68" s="60" t="s">
        <v>87</v>
      </c>
      <c r="L68" s="243"/>
      <c r="M68" s="243"/>
      <c r="N68" s="241"/>
      <c r="O68" s="241"/>
      <c r="P68" s="241"/>
      <c r="Q68" s="241"/>
      <c r="R68" s="243"/>
      <c r="S68" s="243"/>
      <c r="T68" s="241"/>
      <c r="U68" s="241"/>
      <c r="V68" s="241"/>
      <c r="W68" s="241"/>
    </row>
    <row r="69" spans="1:23" ht="12.75">
      <c r="A69" s="42" t="s">
        <v>155</v>
      </c>
      <c r="B69" s="155">
        <v>21</v>
      </c>
      <c r="C69" s="155">
        <v>14</v>
      </c>
      <c r="D69" s="83">
        <f t="shared" si="2"/>
        <v>149.99999999999997</v>
      </c>
      <c r="E69" s="160">
        <v>0</v>
      </c>
      <c r="F69" s="160">
        <v>0</v>
      </c>
      <c r="G69" s="85" t="s">
        <v>87</v>
      </c>
      <c r="H69" s="85" t="s">
        <v>87</v>
      </c>
      <c r="I69" s="83" t="s">
        <v>87</v>
      </c>
      <c r="J69" s="85" t="s">
        <v>87</v>
      </c>
      <c r="K69" s="85" t="s">
        <v>87</v>
      </c>
      <c r="L69" s="243"/>
      <c r="M69" s="243"/>
      <c r="N69" s="241"/>
      <c r="O69" s="241"/>
      <c r="P69" s="241"/>
      <c r="Q69" s="241"/>
      <c r="R69" s="242"/>
      <c r="S69" s="242"/>
      <c r="T69" s="242"/>
      <c r="U69" s="242"/>
      <c r="V69" s="242"/>
      <c r="W69" s="242"/>
    </row>
  </sheetData>
  <sheetProtection/>
  <mergeCells count="22">
    <mergeCell ref="A50:A52"/>
    <mergeCell ref="B50:F50"/>
    <mergeCell ref="G50:K50"/>
    <mergeCell ref="B51:D51"/>
    <mergeCell ref="E51:F51"/>
    <mergeCell ref="G51:I51"/>
    <mergeCell ref="J51:K51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D21"/>
  <sheetViews>
    <sheetView zoomScale="115" zoomScaleNormal="115" zoomScalePageLayoutView="0" workbookViewId="0" topLeftCell="A1">
      <selection activeCell="B9" sqref="B9"/>
    </sheetView>
  </sheetViews>
  <sheetFormatPr defaultColWidth="9.00390625" defaultRowHeight="12.75"/>
  <cols>
    <col min="1" max="1" width="4.375" style="3" customWidth="1"/>
    <col min="2" max="2" width="53.375" style="3" customWidth="1"/>
    <col min="3" max="16384" width="9.125" style="9" customWidth="1"/>
  </cols>
  <sheetData>
    <row r="6" ht="12.75">
      <c r="B6" s="8"/>
    </row>
    <row r="7" ht="12.75">
      <c r="B7" s="8"/>
    </row>
    <row r="9" ht="12.75">
      <c r="B9" s="10" t="s">
        <v>1</v>
      </c>
    </row>
    <row r="10" ht="12.75">
      <c r="B10" s="10" t="s">
        <v>2</v>
      </c>
    </row>
    <row r="11" ht="12.75">
      <c r="B11" s="10" t="s">
        <v>3</v>
      </c>
    </row>
    <row r="12" ht="12.75">
      <c r="B12" s="10" t="s">
        <v>231</v>
      </c>
    </row>
    <row r="13" ht="12.75">
      <c r="B13" s="10" t="s">
        <v>4</v>
      </c>
    </row>
    <row r="14" ht="40.5" customHeight="1">
      <c r="B14" s="11" t="s">
        <v>5</v>
      </c>
    </row>
    <row r="21" spans="2:4" ht="12.75">
      <c r="B21" s="272" t="s">
        <v>6</v>
      </c>
      <c r="C21" s="2"/>
      <c r="D21" s="2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352" t="s">
        <v>240</v>
      </c>
      <c r="B1" s="427"/>
      <c r="C1" s="427"/>
      <c r="D1" s="427"/>
      <c r="E1" s="427"/>
      <c r="F1" s="427"/>
      <c r="G1" s="427"/>
    </row>
    <row r="2" spans="1:7" ht="18.75" customHeight="1">
      <c r="A2" s="282"/>
      <c r="B2" s="282"/>
      <c r="C2" s="282"/>
      <c r="D2" s="282"/>
      <c r="E2" s="282"/>
      <c r="F2" s="282"/>
      <c r="G2" s="282"/>
    </row>
    <row r="3" spans="1:7" ht="33" customHeight="1">
      <c r="A3" s="353"/>
      <c r="B3" s="354" t="s">
        <v>203</v>
      </c>
      <c r="C3" s="354"/>
      <c r="D3" s="354"/>
      <c r="E3" s="354" t="s">
        <v>204</v>
      </c>
      <c r="F3" s="428"/>
      <c r="G3" s="429"/>
    </row>
    <row r="4" spans="1:7" ht="30" customHeight="1">
      <c r="A4" s="353"/>
      <c r="B4" s="294" t="s">
        <v>245</v>
      </c>
      <c r="C4" s="294" t="s">
        <v>118</v>
      </c>
      <c r="D4" s="294" t="s">
        <v>246</v>
      </c>
      <c r="E4" s="294" t="s">
        <v>245</v>
      </c>
      <c r="F4" s="294" t="s">
        <v>118</v>
      </c>
      <c r="G4" s="294" t="s">
        <v>246</v>
      </c>
    </row>
    <row r="5" spans="1:10" ht="12.75">
      <c r="A5" s="37" t="s">
        <v>141</v>
      </c>
      <c r="B5" s="68">
        <f>SUM(B6:B25)</f>
        <v>939622.5</v>
      </c>
      <c r="C5" s="68">
        <f>SUM(C6:C25)</f>
        <v>875395.8</v>
      </c>
      <c r="D5" s="159">
        <f>B5/C5*100</f>
        <v>107.33687550248699</v>
      </c>
      <c r="E5" s="306">
        <v>5.5</v>
      </c>
      <c r="F5" s="306">
        <v>5.4</v>
      </c>
      <c r="G5" s="159">
        <f>E5/F5*100</f>
        <v>101.85185185185183</v>
      </c>
      <c r="H5" s="283"/>
      <c r="I5" s="283"/>
      <c r="J5" s="283"/>
    </row>
    <row r="6" spans="1:10" ht="12.75">
      <c r="A6" s="162" t="s">
        <v>111</v>
      </c>
      <c r="B6" s="159">
        <v>19651.5</v>
      </c>
      <c r="C6" s="159">
        <v>17731.7</v>
      </c>
      <c r="D6" s="159">
        <f aca="true" t="shared" si="0" ref="D6:D25">B6/C6*100</f>
        <v>110.82693706751185</v>
      </c>
      <c r="E6" s="159">
        <v>4.3</v>
      </c>
      <c r="F6" s="159">
        <v>3.7</v>
      </c>
      <c r="G6" s="159">
        <f>E6/F6*100</f>
        <v>116.21621621621621</v>
      </c>
      <c r="H6" s="283"/>
      <c r="I6" s="283"/>
      <c r="J6" s="283"/>
    </row>
    <row r="7" spans="1:10" ht="12.75">
      <c r="A7" s="39" t="s">
        <v>142</v>
      </c>
      <c r="B7" s="159">
        <v>196943.5</v>
      </c>
      <c r="C7" s="159">
        <v>165896.1</v>
      </c>
      <c r="D7" s="159">
        <f t="shared" si="0"/>
        <v>118.71496677739862</v>
      </c>
      <c r="E7" s="159">
        <v>5.7</v>
      </c>
      <c r="F7" s="159">
        <v>5</v>
      </c>
      <c r="G7" s="159">
        <f aca="true" t="shared" si="1" ref="G7:G25">E7/F7*100</f>
        <v>114.00000000000001</v>
      </c>
      <c r="H7" s="283"/>
      <c r="I7" s="283"/>
      <c r="J7" s="283"/>
    </row>
    <row r="8" spans="1:10" ht="12.75">
      <c r="A8" s="39" t="s">
        <v>143</v>
      </c>
      <c r="B8" s="159">
        <v>40872.3</v>
      </c>
      <c r="C8" s="159">
        <v>40013.7</v>
      </c>
      <c r="D8" s="159">
        <f t="shared" si="0"/>
        <v>102.14576507546167</v>
      </c>
      <c r="E8" s="159">
        <v>6.5</v>
      </c>
      <c r="F8" s="159">
        <v>4.6</v>
      </c>
      <c r="G8" s="159">
        <f t="shared" si="1"/>
        <v>141.30434782608697</v>
      </c>
      <c r="H8" s="283"/>
      <c r="I8" s="283"/>
      <c r="J8" s="283"/>
    </row>
    <row r="9" spans="1:10" ht="12.75">
      <c r="A9" s="39" t="s">
        <v>144</v>
      </c>
      <c r="B9" s="159">
        <v>47936.7</v>
      </c>
      <c r="C9" s="159">
        <v>72795.9</v>
      </c>
      <c r="D9" s="159">
        <f t="shared" si="0"/>
        <v>65.85082401618773</v>
      </c>
      <c r="E9" s="159">
        <v>2</v>
      </c>
      <c r="F9" s="159">
        <v>2.9</v>
      </c>
      <c r="G9" s="159">
        <f t="shared" si="1"/>
        <v>68.96551724137932</v>
      </c>
      <c r="H9" s="283"/>
      <c r="I9" s="283"/>
      <c r="J9" s="283"/>
    </row>
    <row r="10" spans="1:10" ht="12.75">
      <c r="A10" s="39" t="s">
        <v>145</v>
      </c>
      <c r="B10" s="159">
        <v>3035.8</v>
      </c>
      <c r="C10" s="159">
        <v>3037.1</v>
      </c>
      <c r="D10" s="159">
        <f t="shared" si="0"/>
        <v>99.95719600935104</v>
      </c>
      <c r="E10" s="159">
        <v>3.8</v>
      </c>
      <c r="F10" s="159">
        <v>2.8</v>
      </c>
      <c r="G10" s="159">
        <f t="shared" si="1"/>
        <v>135.71428571428572</v>
      </c>
      <c r="H10" s="283"/>
      <c r="I10" s="283"/>
      <c r="J10" s="283"/>
    </row>
    <row r="11" spans="1:10" ht="12.75">
      <c r="A11" s="39" t="s">
        <v>146</v>
      </c>
      <c r="B11" s="159">
        <v>34486.3</v>
      </c>
      <c r="C11" s="159">
        <v>21190.9</v>
      </c>
      <c r="D11" s="159">
        <f t="shared" si="0"/>
        <v>162.74108225700655</v>
      </c>
      <c r="E11" s="159">
        <v>5.2</v>
      </c>
      <c r="F11" s="159">
        <v>3.8</v>
      </c>
      <c r="G11" s="159">
        <f t="shared" si="1"/>
        <v>136.8421052631579</v>
      </c>
      <c r="H11" s="283"/>
      <c r="I11" s="283"/>
      <c r="J11" s="283"/>
    </row>
    <row r="12" spans="1:10" ht="12.75">
      <c r="A12" s="39" t="s">
        <v>147</v>
      </c>
      <c r="B12" s="159">
        <v>6372.2</v>
      </c>
      <c r="C12" s="159">
        <v>25384.5</v>
      </c>
      <c r="D12" s="159">
        <f t="shared" si="0"/>
        <v>25.102720163879532</v>
      </c>
      <c r="E12" s="159">
        <v>1.3</v>
      </c>
      <c r="F12" s="159">
        <v>5.6</v>
      </c>
      <c r="G12" s="159">
        <f t="shared" si="1"/>
        <v>23.21428571428572</v>
      </c>
      <c r="H12" s="283"/>
      <c r="I12" s="283"/>
      <c r="J12" s="283"/>
    </row>
    <row r="13" spans="1:10" ht="12.75">
      <c r="A13" s="39" t="s">
        <v>112</v>
      </c>
      <c r="B13" s="159">
        <v>14613.2</v>
      </c>
      <c r="C13" s="159">
        <v>24745.3</v>
      </c>
      <c r="D13" s="159">
        <f t="shared" si="0"/>
        <v>59.05444670301028</v>
      </c>
      <c r="E13" s="159">
        <v>1.8</v>
      </c>
      <c r="F13" s="159">
        <v>3</v>
      </c>
      <c r="G13" s="159">
        <f t="shared" si="1"/>
        <v>60</v>
      </c>
      <c r="H13" s="283"/>
      <c r="I13" s="283"/>
      <c r="J13" s="283"/>
    </row>
    <row r="14" spans="1:10" ht="12.75">
      <c r="A14" s="39" t="s">
        <v>148</v>
      </c>
      <c r="B14" s="159">
        <v>46800.1</v>
      </c>
      <c r="C14" s="159">
        <v>36747.7</v>
      </c>
      <c r="D14" s="159">
        <f t="shared" si="0"/>
        <v>127.35518141271427</v>
      </c>
      <c r="E14" s="159">
        <v>3.9</v>
      </c>
      <c r="F14" s="159">
        <v>3.3</v>
      </c>
      <c r="G14" s="159">
        <f t="shared" si="1"/>
        <v>118.18181818181819</v>
      </c>
      <c r="H14" s="283"/>
      <c r="I14" s="283"/>
      <c r="J14" s="283"/>
    </row>
    <row r="15" spans="1:10" ht="12.75">
      <c r="A15" s="39" t="s">
        <v>149</v>
      </c>
      <c r="B15" s="159">
        <v>185720.3</v>
      </c>
      <c r="C15" s="159">
        <v>148432.8</v>
      </c>
      <c r="D15" s="159">
        <f t="shared" si="0"/>
        <v>125.1207954037113</v>
      </c>
      <c r="E15" s="159">
        <v>11.9</v>
      </c>
      <c r="F15" s="159">
        <v>9.6</v>
      </c>
      <c r="G15" s="159">
        <f t="shared" si="1"/>
        <v>123.95833333333334</v>
      </c>
      <c r="H15" s="283"/>
      <c r="I15" s="283"/>
      <c r="J15" s="283"/>
    </row>
    <row r="16" spans="1:10" ht="12.75">
      <c r="A16" s="39" t="s">
        <v>150</v>
      </c>
      <c r="B16" s="159">
        <v>2687</v>
      </c>
      <c r="C16" s="159">
        <v>3128.5</v>
      </c>
      <c r="D16" s="159">
        <f t="shared" si="0"/>
        <v>85.88780565766342</v>
      </c>
      <c r="E16" s="159">
        <v>2</v>
      </c>
      <c r="F16" s="159">
        <v>2.4</v>
      </c>
      <c r="G16" s="159">
        <f t="shared" si="1"/>
        <v>83.33333333333334</v>
      </c>
      <c r="H16" s="283"/>
      <c r="I16" s="283"/>
      <c r="J16" s="283"/>
    </row>
    <row r="17" spans="1:10" ht="12.75">
      <c r="A17" s="39" t="s">
        <v>151</v>
      </c>
      <c r="B17" s="159">
        <v>309.8</v>
      </c>
      <c r="C17" s="159">
        <v>1182.1</v>
      </c>
      <c r="D17" s="159">
        <f t="shared" si="0"/>
        <v>26.207596650029615</v>
      </c>
      <c r="E17" s="159">
        <v>0.2</v>
      </c>
      <c r="F17" s="159">
        <v>1.2</v>
      </c>
      <c r="G17" s="159">
        <f t="shared" si="1"/>
        <v>16.666666666666668</v>
      </c>
      <c r="H17" s="283"/>
      <c r="I17" s="283"/>
      <c r="J17" s="283"/>
    </row>
    <row r="18" spans="1:10" ht="12.75">
      <c r="A18" s="39" t="s">
        <v>152</v>
      </c>
      <c r="B18" s="159">
        <v>76509.8</v>
      </c>
      <c r="C18" s="159">
        <v>81430.8</v>
      </c>
      <c r="D18" s="159">
        <f t="shared" si="0"/>
        <v>93.95683205863138</v>
      </c>
      <c r="E18" s="159">
        <v>6.9</v>
      </c>
      <c r="F18" s="159">
        <v>8.2</v>
      </c>
      <c r="G18" s="159">
        <f t="shared" si="1"/>
        <v>84.14634146341464</v>
      </c>
      <c r="H18" s="283"/>
      <c r="I18" s="283"/>
      <c r="J18" s="283"/>
    </row>
    <row r="19" spans="1:10" ht="12.75">
      <c r="A19" s="39" t="s">
        <v>153</v>
      </c>
      <c r="B19" s="159">
        <v>199174.9</v>
      </c>
      <c r="C19" s="159">
        <v>162084.6</v>
      </c>
      <c r="D19" s="159">
        <f t="shared" si="0"/>
        <v>122.88329674750098</v>
      </c>
      <c r="E19" s="159">
        <v>12.7</v>
      </c>
      <c r="F19" s="159">
        <v>11.3</v>
      </c>
      <c r="G19" s="159">
        <f t="shared" si="1"/>
        <v>112.38938053097345</v>
      </c>
      <c r="H19" s="283"/>
      <c r="I19" s="283"/>
      <c r="J19" s="283"/>
    </row>
    <row r="20" spans="1:10" ht="12.75">
      <c r="A20" s="39" t="s">
        <v>154</v>
      </c>
      <c r="B20" s="159">
        <v>27532.7</v>
      </c>
      <c r="C20" s="159">
        <v>30201.2</v>
      </c>
      <c r="D20" s="159">
        <f t="shared" si="0"/>
        <v>91.16425837383944</v>
      </c>
      <c r="E20" s="159">
        <v>2.5</v>
      </c>
      <c r="F20" s="159">
        <v>2.7</v>
      </c>
      <c r="G20" s="159">
        <f t="shared" si="1"/>
        <v>92.59259259259258</v>
      </c>
      <c r="H20" s="283"/>
      <c r="I20" s="283"/>
      <c r="J20" s="283"/>
    </row>
    <row r="21" spans="1:10" ht="12.75">
      <c r="A21" s="162" t="s">
        <v>113</v>
      </c>
      <c r="B21" s="159">
        <v>1570</v>
      </c>
      <c r="C21" s="159">
        <v>1906.9</v>
      </c>
      <c r="D21" s="159">
        <f t="shared" si="0"/>
        <v>82.33258167706748</v>
      </c>
      <c r="E21" s="159">
        <v>2.4</v>
      </c>
      <c r="F21" s="159">
        <v>3.4</v>
      </c>
      <c r="G21" s="159">
        <f t="shared" si="1"/>
        <v>70.58823529411765</v>
      </c>
      <c r="H21" s="283"/>
      <c r="I21" s="283"/>
      <c r="J21" s="283"/>
    </row>
    <row r="22" spans="1:10" ht="12.75">
      <c r="A22" s="39" t="s">
        <v>155</v>
      </c>
      <c r="B22" s="159">
        <v>32927.3</v>
      </c>
      <c r="C22" s="159">
        <v>37327.9</v>
      </c>
      <c r="D22" s="159">
        <f t="shared" si="0"/>
        <v>88.21096284548555</v>
      </c>
      <c r="E22" s="159">
        <v>3.4</v>
      </c>
      <c r="F22" s="159">
        <v>6.1</v>
      </c>
      <c r="G22" s="159">
        <f t="shared" si="1"/>
        <v>55.73770491803279</v>
      </c>
      <c r="H22" s="283"/>
      <c r="I22" s="283"/>
      <c r="J22" s="283"/>
    </row>
    <row r="23" spans="1:10" ht="12.75">
      <c r="A23" s="39" t="s">
        <v>156</v>
      </c>
      <c r="B23" s="159">
        <v>42.9</v>
      </c>
      <c r="C23" s="159">
        <v>46.9</v>
      </c>
      <c r="D23" s="159">
        <f t="shared" si="0"/>
        <v>91.47121535181236</v>
      </c>
      <c r="E23" s="159">
        <v>2.9</v>
      </c>
      <c r="F23" s="159">
        <v>7.4</v>
      </c>
      <c r="G23" s="159">
        <f t="shared" si="1"/>
        <v>39.189189189189186</v>
      </c>
      <c r="H23" s="283"/>
      <c r="I23" s="283"/>
      <c r="J23" s="283"/>
    </row>
    <row r="24" spans="1:10" ht="12.75">
      <c r="A24" s="39" t="s">
        <v>157</v>
      </c>
      <c r="B24" s="84" t="s">
        <v>87</v>
      </c>
      <c r="C24" s="159">
        <v>0.8</v>
      </c>
      <c r="D24" s="159" t="s">
        <v>87</v>
      </c>
      <c r="E24" s="84" t="s">
        <v>87</v>
      </c>
      <c r="F24" s="159">
        <v>0.2</v>
      </c>
      <c r="G24" s="159" t="s">
        <v>87</v>
      </c>
      <c r="H24" s="283"/>
      <c r="I24" s="283"/>
      <c r="J24" s="283"/>
    </row>
    <row r="25" spans="1:10" ht="12.75">
      <c r="A25" s="42" t="s">
        <v>158</v>
      </c>
      <c r="B25" s="160">
        <v>2436.2</v>
      </c>
      <c r="C25" s="160">
        <v>2110.4</v>
      </c>
      <c r="D25" s="160">
        <f t="shared" si="0"/>
        <v>115.43783169067474</v>
      </c>
      <c r="E25" s="160">
        <v>1.3</v>
      </c>
      <c r="F25" s="160">
        <v>1.4</v>
      </c>
      <c r="G25" s="160">
        <f t="shared" si="1"/>
        <v>92.85714285714288</v>
      </c>
      <c r="H25" s="283"/>
      <c r="I25" s="283"/>
      <c r="J25" s="283"/>
    </row>
    <row r="27" spans="2:7" ht="12.75">
      <c r="B27" s="59"/>
      <c r="C27" s="59"/>
      <c r="D27" s="59"/>
      <c r="E27" s="59"/>
      <c r="F27" s="59"/>
      <c r="G27" s="59"/>
    </row>
    <row r="28" spans="2:7" ht="12.75">
      <c r="B28" s="59"/>
      <c r="C28" s="60"/>
      <c r="D28" s="59"/>
      <c r="E28" s="59"/>
      <c r="F28" s="60"/>
      <c r="G28" s="59"/>
    </row>
    <row r="29" spans="2:7" ht="12.75">
      <c r="B29" s="59"/>
      <c r="C29" s="59"/>
      <c r="D29" s="59"/>
      <c r="E29" s="59"/>
      <c r="F29" s="59"/>
      <c r="G29" s="59"/>
    </row>
    <row r="30" spans="2:7" ht="12.75">
      <c r="B30" s="59"/>
      <c r="C30" s="59"/>
      <c r="D30" s="59"/>
      <c r="E30" s="59"/>
      <c r="F30" s="59"/>
      <c r="G30" s="59"/>
    </row>
    <row r="31" spans="2:7" ht="12.75">
      <c r="B31" s="59"/>
      <c r="C31" s="59"/>
      <c r="D31" s="59"/>
      <c r="E31" s="59"/>
      <c r="F31" s="59"/>
      <c r="G31" s="59"/>
    </row>
    <row r="32" spans="2:7" ht="12.75">
      <c r="B32" s="59"/>
      <c r="C32" s="59"/>
      <c r="D32" s="59"/>
      <c r="E32" s="59"/>
      <c r="F32" s="59"/>
      <c r="G32" s="59"/>
    </row>
    <row r="33" spans="2:7" ht="12.75">
      <c r="B33" s="59"/>
      <c r="C33" s="59"/>
      <c r="D33" s="59"/>
      <c r="E33" s="59"/>
      <c r="F33" s="59"/>
      <c r="G33" s="59"/>
    </row>
    <row r="34" spans="2:7" ht="12.75">
      <c r="B34" s="59"/>
      <c r="C34" s="59"/>
      <c r="D34" s="59"/>
      <c r="E34" s="59"/>
      <c r="F34" s="59"/>
      <c r="G34" s="59"/>
    </row>
    <row r="35" spans="2:7" ht="12.75">
      <c r="B35" s="59"/>
      <c r="C35" s="60"/>
      <c r="D35" s="59"/>
      <c r="E35" s="59"/>
      <c r="F35" s="60"/>
      <c r="G35" s="59"/>
    </row>
    <row r="36" spans="2:7" ht="12.75">
      <c r="B36" s="59"/>
      <c r="C36" s="59"/>
      <c r="D36" s="59"/>
      <c r="E36" s="59"/>
      <c r="F36" s="59"/>
      <c r="G36" s="59"/>
    </row>
    <row r="37" spans="2:7" ht="12.75">
      <c r="B37" s="59"/>
      <c r="C37" s="59"/>
      <c r="D37" s="59"/>
      <c r="E37" s="59"/>
      <c r="F37" s="59"/>
      <c r="G37" s="59"/>
    </row>
    <row r="38" spans="2:7" ht="12.75">
      <c r="B38" s="59"/>
      <c r="C38" s="59"/>
      <c r="D38" s="59"/>
      <c r="E38" s="59"/>
      <c r="F38" s="59"/>
      <c r="G38" s="59"/>
    </row>
    <row r="39" spans="2:7" ht="12.75">
      <c r="B39" s="59"/>
      <c r="C39" s="60"/>
      <c r="D39" s="59"/>
      <c r="E39" s="59"/>
      <c r="F39" s="59"/>
      <c r="G39" s="60"/>
    </row>
    <row r="40" spans="2:7" ht="12.75">
      <c r="B40" s="59"/>
      <c r="C40" s="59"/>
      <c r="D40" s="59"/>
      <c r="E40" s="59"/>
      <c r="F40" s="59"/>
      <c r="G40" s="59"/>
    </row>
    <row r="41" spans="2:7" ht="12.75">
      <c r="B41" s="59"/>
      <c r="C41" s="59"/>
      <c r="D41" s="59"/>
      <c r="E41" s="59"/>
      <c r="F41" s="59"/>
      <c r="G41" s="59"/>
    </row>
    <row r="42" spans="2:7" ht="12.75">
      <c r="B42" s="59"/>
      <c r="C42" s="59"/>
      <c r="D42" s="59"/>
      <c r="E42" s="59"/>
      <c r="F42" s="59"/>
      <c r="G42" s="59"/>
    </row>
    <row r="43" spans="2:7" ht="12.75">
      <c r="B43" s="59"/>
      <c r="C43" s="60"/>
      <c r="D43" s="59"/>
      <c r="E43" s="59"/>
      <c r="F43" s="60"/>
      <c r="G43" s="59"/>
    </row>
    <row r="44" spans="2:7" ht="12.75">
      <c r="B44" s="59"/>
      <c r="C44" s="59"/>
      <c r="D44" s="59"/>
      <c r="E44" s="59"/>
      <c r="F44" s="59"/>
      <c r="G44" s="59"/>
    </row>
    <row r="45" spans="2:7" ht="12.75">
      <c r="B45" s="59"/>
      <c r="C45" s="59"/>
      <c r="D45" s="59"/>
      <c r="E45" s="59"/>
      <c r="F45" s="59"/>
      <c r="G45" s="59"/>
    </row>
    <row r="46" spans="2:7" ht="12.75">
      <c r="B46" s="60"/>
      <c r="C46" s="59"/>
      <c r="D46" s="60"/>
      <c r="E46" s="60"/>
      <c r="F46" s="59"/>
      <c r="G46" s="60"/>
    </row>
    <row r="47" spans="2:7" ht="12.75">
      <c r="B47" s="60"/>
      <c r="C47" s="59"/>
      <c r="D47" s="60"/>
      <c r="E47" s="60"/>
      <c r="F47" s="59"/>
      <c r="G47" s="60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352" t="s">
        <v>242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4"/>
      <c r="B3" s="284"/>
      <c r="C3" s="284"/>
      <c r="D3" s="284"/>
      <c r="E3" s="284"/>
      <c r="F3" s="284"/>
      <c r="G3" s="284"/>
      <c r="H3" s="284"/>
      <c r="I3" s="77"/>
      <c r="J3" s="77"/>
      <c r="K3" s="285" t="s">
        <v>71</v>
      </c>
    </row>
    <row r="4" spans="1:11" ht="85.5" customHeight="1">
      <c r="A4" s="278"/>
      <c r="B4" s="279" t="s">
        <v>205</v>
      </c>
      <c r="C4" s="279" t="s">
        <v>206</v>
      </c>
      <c r="D4" s="279" t="s">
        <v>207</v>
      </c>
      <c r="E4" s="279" t="s">
        <v>208</v>
      </c>
      <c r="F4" s="279" t="s">
        <v>209</v>
      </c>
      <c r="G4" s="279" t="s">
        <v>210</v>
      </c>
      <c r="H4" s="279" t="s">
        <v>211</v>
      </c>
      <c r="I4" s="279" t="s">
        <v>212</v>
      </c>
      <c r="J4" s="280" t="s">
        <v>213</v>
      </c>
      <c r="K4" s="280" t="s">
        <v>214</v>
      </c>
    </row>
    <row r="5" spans="1:11" ht="12.75">
      <c r="A5" s="37" t="s">
        <v>141</v>
      </c>
      <c r="B5" s="306">
        <v>4322.9</v>
      </c>
      <c r="C5" s="306">
        <v>87665.4</v>
      </c>
      <c r="D5" s="306">
        <v>3765</v>
      </c>
      <c r="E5" s="306">
        <v>666891.5</v>
      </c>
      <c r="F5" s="306">
        <v>676138.9</v>
      </c>
      <c r="G5" s="306">
        <v>420099.3</v>
      </c>
      <c r="H5" s="306">
        <v>187413.8</v>
      </c>
      <c r="I5" s="306">
        <v>247207.6</v>
      </c>
      <c r="J5" s="306">
        <v>8704.2</v>
      </c>
      <c r="K5" s="306">
        <v>13935.4</v>
      </c>
    </row>
    <row r="6" spans="1:11" ht="12.75">
      <c r="A6" s="162" t="s">
        <v>111</v>
      </c>
      <c r="B6" s="84" t="s">
        <v>233</v>
      </c>
      <c r="C6" s="159">
        <v>1802.4</v>
      </c>
      <c r="D6" s="159">
        <v>1904.7</v>
      </c>
      <c r="E6" s="159">
        <v>12598.1</v>
      </c>
      <c r="F6" s="159">
        <v>19161.8</v>
      </c>
      <c r="G6" s="159">
        <v>5222.5</v>
      </c>
      <c r="H6" s="159">
        <v>496.1</v>
      </c>
      <c r="I6" s="159">
        <v>2139.8</v>
      </c>
      <c r="J6" s="84" t="s">
        <v>87</v>
      </c>
      <c r="K6" s="159">
        <v>438</v>
      </c>
    </row>
    <row r="7" spans="1:11" ht="12.75">
      <c r="A7" s="39" t="s">
        <v>142</v>
      </c>
      <c r="B7" s="159">
        <v>71.9</v>
      </c>
      <c r="C7" s="159">
        <v>33350.4</v>
      </c>
      <c r="D7" s="159">
        <v>4.3</v>
      </c>
      <c r="E7" s="159">
        <v>76849.2</v>
      </c>
      <c r="F7" s="159">
        <v>106958.2</v>
      </c>
      <c r="G7" s="159">
        <v>67898</v>
      </c>
      <c r="H7" s="159">
        <v>34781.5</v>
      </c>
      <c r="I7" s="159">
        <v>34911.4</v>
      </c>
      <c r="J7" s="159">
        <v>4373</v>
      </c>
      <c r="K7" s="159">
        <v>4282.9</v>
      </c>
    </row>
    <row r="8" spans="1:11" ht="12.75">
      <c r="A8" s="39" t="s">
        <v>143</v>
      </c>
      <c r="B8" s="84" t="s">
        <v>87</v>
      </c>
      <c r="C8" s="84" t="s">
        <v>87</v>
      </c>
      <c r="D8" s="84" t="s">
        <v>87</v>
      </c>
      <c r="E8" s="159">
        <v>11870.4</v>
      </c>
      <c r="F8" s="159">
        <v>75028.1</v>
      </c>
      <c r="G8" s="84" t="s">
        <v>233</v>
      </c>
      <c r="H8" s="159">
        <v>1676.9</v>
      </c>
      <c r="I8" s="84" t="s">
        <v>87</v>
      </c>
      <c r="J8" s="84" t="s">
        <v>87</v>
      </c>
      <c r="K8" s="159">
        <v>4692.9</v>
      </c>
    </row>
    <row r="9" spans="1:11" ht="12.75">
      <c r="A9" s="39" t="s">
        <v>144</v>
      </c>
      <c r="B9" s="159">
        <v>97</v>
      </c>
      <c r="C9" s="159">
        <v>5486.8</v>
      </c>
      <c r="D9" s="159">
        <v>341.5</v>
      </c>
      <c r="E9" s="159">
        <v>23681.3</v>
      </c>
      <c r="F9" s="159">
        <v>19394.1</v>
      </c>
      <c r="G9" s="159">
        <v>10529.9</v>
      </c>
      <c r="H9" s="159">
        <v>449.1</v>
      </c>
      <c r="I9" s="159">
        <v>21294.7</v>
      </c>
      <c r="J9" s="159">
        <v>155.2</v>
      </c>
      <c r="K9" s="159">
        <v>381.6</v>
      </c>
    </row>
    <row r="10" spans="1:11" ht="12.75">
      <c r="A10" s="39" t="s">
        <v>145</v>
      </c>
      <c r="B10" s="84" t="s">
        <v>87</v>
      </c>
      <c r="C10" s="84" t="s">
        <v>87</v>
      </c>
      <c r="D10" s="84" t="s">
        <v>87</v>
      </c>
      <c r="E10" s="84" t="s">
        <v>87</v>
      </c>
      <c r="F10" s="159">
        <v>8412.6</v>
      </c>
      <c r="G10" s="84" t="s">
        <v>87</v>
      </c>
      <c r="H10" s="84" t="s">
        <v>87</v>
      </c>
      <c r="I10" s="159">
        <v>173.3</v>
      </c>
      <c r="J10" s="84" t="s">
        <v>233</v>
      </c>
      <c r="K10" s="84" t="s">
        <v>87</v>
      </c>
    </row>
    <row r="11" spans="1:11" ht="12.75">
      <c r="A11" s="39" t="s">
        <v>146</v>
      </c>
      <c r="B11" s="84" t="s">
        <v>87</v>
      </c>
      <c r="C11" s="159">
        <v>5556.3</v>
      </c>
      <c r="D11" s="84" t="s">
        <v>87</v>
      </c>
      <c r="E11" s="159">
        <v>628</v>
      </c>
      <c r="F11" s="159">
        <v>59797.1</v>
      </c>
      <c r="G11" s="159">
        <v>861.4</v>
      </c>
      <c r="H11" s="159">
        <v>1932.6</v>
      </c>
      <c r="I11" s="159">
        <v>2923.1</v>
      </c>
      <c r="J11" s="84" t="s">
        <v>87</v>
      </c>
      <c r="K11" s="84" t="s">
        <v>87</v>
      </c>
    </row>
    <row r="12" spans="1:11" ht="12.75">
      <c r="A12" s="39" t="s">
        <v>147</v>
      </c>
      <c r="B12" s="159">
        <v>1</v>
      </c>
      <c r="C12" s="159">
        <v>2249.9</v>
      </c>
      <c r="D12" s="159">
        <v>596.5</v>
      </c>
      <c r="E12" s="159">
        <v>1351.9</v>
      </c>
      <c r="F12" s="159">
        <v>7532.6</v>
      </c>
      <c r="G12" s="159">
        <v>3123.8</v>
      </c>
      <c r="H12" s="159">
        <v>602.2</v>
      </c>
      <c r="I12" s="159">
        <v>1399.4</v>
      </c>
      <c r="J12" s="84" t="s">
        <v>233</v>
      </c>
      <c r="K12" s="159">
        <v>583.6</v>
      </c>
    </row>
    <row r="13" spans="1:11" ht="12.75">
      <c r="A13" s="39" t="s">
        <v>112</v>
      </c>
      <c r="B13" s="84" t="s">
        <v>87</v>
      </c>
      <c r="C13" s="159">
        <v>3093.3</v>
      </c>
      <c r="D13" s="84" t="s">
        <v>233</v>
      </c>
      <c r="E13" s="159">
        <v>11656.6</v>
      </c>
      <c r="F13" s="159">
        <v>17264.3</v>
      </c>
      <c r="G13" s="159">
        <v>4079.2</v>
      </c>
      <c r="H13" s="159">
        <v>375</v>
      </c>
      <c r="I13" s="159">
        <v>5161.5</v>
      </c>
      <c r="J13" s="84" t="s">
        <v>87</v>
      </c>
      <c r="K13" s="84" t="s">
        <v>87</v>
      </c>
    </row>
    <row r="14" spans="1:11" ht="12.75">
      <c r="A14" s="39" t="s">
        <v>148</v>
      </c>
      <c r="B14" s="159">
        <v>344.1</v>
      </c>
      <c r="C14" s="84" t="s">
        <v>87</v>
      </c>
      <c r="D14" s="84" t="s">
        <v>87</v>
      </c>
      <c r="E14" s="159">
        <v>3137.8</v>
      </c>
      <c r="F14" s="159">
        <v>54434.9</v>
      </c>
      <c r="G14" s="159">
        <v>2222.4</v>
      </c>
      <c r="H14" s="159">
        <v>1306.8</v>
      </c>
      <c r="I14" s="159">
        <v>19372.2</v>
      </c>
      <c r="J14" s="84" t="s">
        <v>87</v>
      </c>
      <c r="K14" s="84" t="s">
        <v>87</v>
      </c>
    </row>
    <row r="15" spans="1:11" ht="12.75">
      <c r="A15" s="39" t="s">
        <v>149</v>
      </c>
      <c r="B15" s="84" t="s">
        <v>87</v>
      </c>
      <c r="C15" s="84" t="s">
        <v>87</v>
      </c>
      <c r="D15" s="84" t="s">
        <v>87</v>
      </c>
      <c r="E15" s="159">
        <v>155565.1</v>
      </c>
      <c r="F15" s="159">
        <v>104148.2</v>
      </c>
      <c r="G15" s="159">
        <v>103264.1</v>
      </c>
      <c r="H15" s="159">
        <v>57423</v>
      </c>
      <c r="I15" s="159">
        <v>54111.6</v>
      </c>
      <c r="J15" s="84" t="s">
        <v>87</v>
      </c>
      <c r="K15" s="84" t="s">
        <v>87</v>
      </c>
    </row>
    <row r="16" spans="1:11" ht="12.75">
      <c r="A16" s="39" t="s">
        <v>150</v>
      </c>
      <c r="B16" s="84" t="s">
        <v>87</v>
      </c>
      <c r="C16" s="159">
        <v>119</v>
      </c>
      <c r="D16" s="84" t="s">
        <v>87</v>
      </c>
      <c r="E16" s="159">
        <v>2228.5</v>
      </c>
      <c r="F16" s="159">
        <v>2426.9</v>
      </c>
      <c r="G16" s="159">
        <v>70</v>
      </c>
      <c r="H16" s="84" t="s">
        <v>87</v>
      </c>
      <c r="I16" s="159">
        <v>542.7</v>
      </c>
      <c r="J16" s="159">
        <v>21</v>
      </c>
      <c r="K16" s="159">
        <v>148</v>
      </c>
    </row>
    <row r="17" spans="1:11" ht="12.75">
      <c r="A17" s="39" t="s">
        <v>151</v>
      </c>
      <c r="B17" s="84" t="s">
        <v>87</v>
      </c>
      <c r="C17" s="159">
        <v>107</v>
      </c>
      <c r="D17" s="84" t="s">
        <v>87</v>
      </c>
      <c r="E17" s="84" t="s">
        <v>87</v>
      </c>
      <c r="F17" s="159">
        <v>241.9</v>
      </c>
      <c r="G17" s="84" t="s">
        <v>87</v>
      </c>
      <c r="H17" s="84" t="s">
        <v>87</v>
      </c>
      <c r="I17" s="84" t="s">
        <v>87</v>
      </c>
      <c r="J17" s="159">
        <v>2.7</v>
      </c>
      <c r="K17" s="159">
        <v>124.6</v>
      </c>
    </row>
    <row r="18" spans="1:11" ht="12.75">
      <c r="A18" s="39" t="s">
        <v>152</v>
      </c>
      <c r="B18" s="84" t="s">
        <v>233</v>
      </c>
      <c r="C18" s="159">
        <v>3403.2</v>
      </c>
      <c r="D18" s="84" t="s">
        <v>87</v>
      </c>
      <c r="E18" s="159">
        <v>133924.1</v>
      </c>
      <c r="F18" s="159">
        <v>74499.1</v>
      </c>
      <c r="G18" s="159">
        <v>35534.6</v>
      </c>
      <c r="H18" s="159">
        <v>27341.3</v>
      </c>
      <c r="I18" s="159">
        <v>24147.1</v>
      </c>
      <c r="J18" s="159">
        <v>1503.9</v>
      </c>
      <c r="K18" s="159">
        <v>1053.6</v>
      </c>
    </row>
    <row r="19" spans="1:11" ht="12.75">
      <c r="A19" s="39" t="s">
        <v>153</v>
      </c>
      <c r="B19" s="84" t="s">
        <v>233</v>
      </c>
      <c r="C19" s="159">
        <v>84</v>
      </c>
      <c r="D19" s="84" t="s">
        <v>87</v>
      </c>
      <c r="E19" s="159">
        <v>180806.3</v>
      </c>
      <c r="F19" s="159">
        <v>72610.8</v>
      </c>
      <c r="G19" s="159">
        <v>171022.4</v>
      </c>
      <c r="H19" s="159">
        <v>55478.5</v>
      </c>
      <c r="I19" s="159">
        <v>65623.5</v>
      </c>
      <c r="J19" s="84" t="s">
        <v>87</v>
      </c>
      <c r="K19" s="84" t="s">
        <v>87</v>
      </c>
    </row>
    <row r="20" spans="1:11" ht="12.75">
      <c r="A20" s="39" t="s">
        <v>154</v>
      </c>
      <c r="B20" s="84" t="s">
        <v>233</v>
      </c>
      <c r="C20" s="159">
        <v>13919</v>
      </c>
      <c r="D20" s="84" t="s">
        <v>87</v>
      </c>
      <c r="E20" s="159">
        <v>7413.5</v>
      </c>
      <c r="F20" s="159">
        <v>36135.7</v>
      </c>
      <c r="G20" s="159">
        <v>4351.8</v>
      </c>
      <c r="H20" s="159">
        <v>1812.1</v>
      </c>
      <c r="I20" s="159">
        <v>2909.7</v>
      </c>
      <c r="J20" s="159">
        <v>250</v>
      </c>
      <c r="K20" s="159">
        <v>52.9</v>
      </c>
    </row>
    <row r="21" spans="1:11" ht="12.75">
      <c r="A21" s="162" t="s">
        <v>113</v>
      </c>
      <c r="B21" s="84" t="s">
        <v>87</v>
      </c>
      <c r="C21" s="84" t="s">
        <v>87</v>
      </c>
      <c r="D21" s="84" t="s">
        <v>87</v>
      </c>
      <c r="E21" s="84" t="s">
        <v>87</v>
      </c>
      <c r="F21" s="159">
        <v>3619.4</v>
      </c>
      <c r="G21" s="84" t="s">
        <v>87</v>
      </c>
      <c r="H21" s="84" t="s">
        <v>87</v>
      </c>
      <c r="I21" s="159">
        <v>43.4</v>
      </c>
      <c r="J21" s="84" t="s">
        <v>87</v>
      </c>
      <c r="K21" s="84" t="s">
        <v>87</v>
      </c>
    </row>
    <row r="22" spans="1:11" ht="12.75">
      <c r="A22" s="39" t="s">
        <v>155</v>
      </c>
      <c r="B22" s="84" t="s">
        <v>87</v>
      </c>
      <c r="C22" s="159">
        <v>17650</v>
      </c>
      <c r="D22" s="84" t="s">
        <v>233</v>
      </c>
      <c r="E22" s="159">
        <v>45130.3</v>
      </c>
      <c r="F22" s="159">
        <v>13842.8</v>
      </c>
      <c r="G22" s="159">
        <v>10110.3</v>
      </c>
      <c r="H22" s="159">
        <v>3478.9</v>
      </c>
      <c r="I22" s="159">
        <v>11488.1</v>
      </c>
      <c r="J22" s="84" t="s">
        <v>87</v>
      </c>
      <c r="K22" s="159">
        <v>1177.3</v>
      </c>
    </row>
    <row r="23" spans="1:11" ht="12.75">
      <c r="A23" s="39" t="s">
        <v>156</v>
      </c>
      <c r="B23" s="84" t="s">
        <v>87</v>
      </c>
      <c r="C23" s="84" t="s">
        <v>87</v>
      </c>
      <c r="D23" s="84" t="s">
        <v>87</v>
      </c>
      <c r="E23" s="84" t="s">
        <v>87</v>
      </c>
      <c r="F23" s="159">
        <v>40.3</v>
      </c>
      <c r="G23" s="84" t="s">
        <v>87</v>
      </c>
      <c r="H23" s="84" t="s">
        <v>87</v>
      </c>
      <c r="I23" s="159">
        <v>30</v>
      </c>
      <c r="J23" s="84" t="s">
        <v>87</v>
      </c>
      <c r="K23" s="84" t="s">
        <v>87</v>
      </c>
    </row>
    <row r="24" spans="1:11" ht="12.75">
      <c r="A24" s="42" t="s">
        <v>158</v>
      </c>
      <c r="B24" s="85" t="s">
        <v>233</v>
      </c>
      <c r="C24" s="160">
        <v>844.1</v>
      </c>
      <c r="D24" s="160">
        <v>18.4</v>
      </c>
      <c r="E24" s="160">
        <v>50.3</v>
      </c>
      <c r="F24" s="160">
        <v>590.2</v>
      </c>
      <c r="G24" s="85" t="s">
        <v>233</v>
      </c>
      <c r="H24" s="160">
        <v>259.9</v>
      </c>
      <c r="I24" s="160">
        <v>936.3</v>
      </c>
      <c r="J24" s="85" t="s">
        <v>233</v>
      </c>
      <c r="K24" s="85" t="s">
        <v>233</v>
      </c>
    </row>
    <row r="25" spans="2:11" ht="12.75"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127" customFormat="1" ht="12" customHeight="1">
      <c r="A26" s="133" t="s">
        <v>278</v>
      </c>
      <c r="B26" s="134"/>
      <c r="C26" s="134"/>
      <c r="D26" s="135"/>
      <c r="E26" s="134"/>
      <c r="F26" s="134"/>
      <c r="G26" s="134"/>
      <c r="H26" s="134"/>
      <c r="I26" s="134"/>
      <c r="J26" s="134"/>
      <c r="K26" s="136"/>
    </row>
    <row r="27" spans="1:11" s="127" customFormat="1" ht="12.75">
      <c r="A27" s="137" t="s">
        <v>276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9"/>
    </row>
    <row r="28" spans="1:11" s="127" customFormat="1" ht="12.75">
      <c r="A28" s="140" t="s">
        <v>105</v>
      </c>
      <c r="B28" s="140"/>
      <c r="C28" s="140"/>
      <c r="D28" s="141" t="s">
        <v>232</v>
      </c>
      <c r="E28" s="140"/>
      <c r="F28" s="140"/>
      <c r="G28" s="142"/>
      <c r="H28" s="143" t="s">
        <v>106</v>
      </c>
      <c r="I28" s="111"/>
      <c r="J28" s="142"/>
      <c r="K28" s="144"/>
    </row>
    <row r="29" spans="1:11" s="127" customFormat="1" ht="12.75">
      <c r="A29" s="141" t="s">
        <v>107</v>
      </c>
      <c r="B29" s="141"/>
      <c r="C29" s="141"/>
      <c r="D29" s="23" t="s">
        <v>279</v>
      </c>
      <c r="E29" s="141"/>
      <c r="F29" s="141"/>
      <c r="G29" s="141"/>
      <c r="H29" s="145" t="s">
        <v>108</v>
      </c>
      <c r="I29" s="111"/>
      <c r="J29" s="146"/>
      <c r="K29" s="147"/>
    </row>
    <row r="30" spans="1:11" s="127" customFormat="1" ht="12.75">
      <c r="A30" s="148"/>
      <c r="B30" s="149"/>
      <c r="C30" s="149"/>
      <c r="D30" s="150" t="s">
        <v>109</v>
      </c>
      <c r="E30" s="151"/>
      <c r="F30" s="152"/>
      <c r="G30" s="153"/>
      <c r="H30" s="154" t="s">
        <v>110</v>
      </c>
      <c r="I30" s="151"/>
      <c r="J30" s="154"/>
      <c r="K30" s="151"/>
    </row>
    <row r="32" spans="1:11" s="127" customFormat="1" ht="12.75">
      <c r="A32" s="141"/>
      <c r="B32" s="286"/>
      <c r="C32" s="286"/>
      <c r="D32" s="286"/>
      <c r="E32" s="147"/>
      <c r="F32"/>
      <c r="G32" s="146"/>
      <c r="H32"/>
      <c r="I32" s="147"/>
      <c r="J32" s="286"/>
      <c r="K32" s="147"/>
    </row>
    <row r="33" spans="1:11" s="127" customFormat="1" ht="12.75">
      <c r="A33" s="23"/>
      <c r="B33" s="286"/>
      <c r="C33" s="286"/>
      <c r="D33" s="286"/>
      <c r="E33" s="147"/>
      <c r="F33"/>
      <c r="G33" s="146"/>
      <c r="H33" s="147"/>
      <c r="I33" s="147"/>
      <c r="J33" s="286"/>
      <c r="K33" s="147"/>
    </row>
    <row r="34" spans="1:11" s="127" customFormat="1" ht="12.75">
      <c r="A34" s="25"/>
      <c r="B34" s="23"/>
      <c r="C34" s="23"/>
      <c r="D34" s="23"/>
      <c r="E34" s="147"/>
      <c r="F34" s="157"/>
      <c r="G34" s="146"/>
      <c r="H34" s="147"/>
      <c r="I34" s="147"/>
      <c r="J34" s="286"/>
      <c r="K34" s="147"/>
    </row>
    <row r="35" spans="1:11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</row>
    <row r="36" spans="1:11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</row>
    <row r="41" ht="12.75">
      <c r="E41" s="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7</v>
      </c>
    </row>
    <row r="2" ht="12.75">
      <c r="B2" s="13"/>
    </row>
    <row r="3" spans="1:2" ht="12.75">
      <c r="A3" s="273" t="s">
        <v>8</v>
      </c>
      <c r="B3" s="261" t="s">
        <v>9</v>
      </c>
    </row>
    <row r="4" spans="1:2" ht="12.75">
      <c r="A4" s="273" t="s">
        <v>10</v>
      </c>
      <c r="B4" s="261" t="s">
        <v>11</v>
      </c>
    </row>
    <row r="5" spans="1:2" ht="12.75">
      <c r="A5" s="274" t="s">
        <v>12</v>
      </c>
      <c r="B5" s="261" t="s">
        <v>13</v>
      </c>
    </row>
    <row r="6" spans="1:2" ht="12.75">
      <c r="A6" s="274" t="s">
        <v>14</v>
      </c>
      <c r="B6" s="261" t="s">
        <v>15</v>
      </c>
    </row>
    <row r="7" spans="1:2" ht="12.75" customHeight="1">
      <c r="A7" s="274" t="s">
        <v>16</v>
      </c>
      <c r="B7" s="261" t="s">
        <v>17</v>
      </c>
    </row>
    <row r="8" spans="1:2" ht="15" customHeight="1">
      <c r="A8" s="274" t="s">
        <v>18</v>
      </c>
      <c r="B8" s="261" t="s">
        <v>19</v>
      </c>
    </row>
    <row r="9" spans="1:2" ht="12.75">
      <c r="A9" s="273" t="s">
        <v>20</v>
      </c>
      <c r="B9" s="262" t="s">
        <v>21</v>
      </c>
    </row>
    <row r="10" spans="1:2" ht="15" customHeight="1">
      <c r="A10" s="274" t="s">
        <v>22</v>
      </c>
      <c r="B10" s="262" t="s">
        <v>23</v>
      </c>
    </row>
    <row r="11" spans="1:2" ht="12.75">
      <c r="A11" s="273" t="s">
        <v>24</v>
      </c>
      <c r="B11" s="262" t="s">
        <v>25</v>
      </c>
    </row>
    <row r="12" spans="1:2" ht="12.75">
      <c r="A12" s="273" t="s">
        <v>26</v>
      </c>
      <c r="B12" s="262" t="s">
        <v>27</v>
      </c>
    </row>
    <row r="13" spans="1:2" ht="12.75">
      <c r="A13" s="273" t="s">
        <v>28</v>
      </c>
      <c r="B13" s="262" t="s">
        <v>29</v>
      </c>
    </row>
    <row r="14" spans="1:2" ht="12.75">
      <c r="A14" s="273" t="s">
        <v>215</v>
      </c>
      <c r="B14" s="262" t="s">
        <v>30</v>
      </c>
    </row>
    <row r="15" spans="1:2" ht="12.75">
      <c r="A15" s="274" t="s">
        <v>216</v>
      </c>
      <c r="B15" s="262" t="s">
        <v>31</v>
      </c>
    </row>
    <row r="16" spans="1:2" ht="12.75">
      <c r="A16" s="274" t="s">
        <v>217</v>
      </c>
      <c r="B16" s="262" t="s">
        <v>32</v>
      </c>
    </row>
    <row r="17" spans="1:2" ht="12.75">
      <c r="A17" s="274" t="s">
        <v>218</v>
      </c>
      <c r="B17" s="262" t="s">
        <v>33</v>
      </c>
    </row>
    <row r="18" spans="1:2" ht="12.75">
      <c r="A18" s="274" t="s">
        <v>219</v>
      </c>
      <c r="B18" s="262" t="s">
        <v>34</v>
      </c>
    </row>
    <row r="19" spans="1:2" ht="12.75">
      <c r="A19" s="274" t="s">
        <v>220</v>
      </c>
      <c r="B19" s="262" t="s">
        <v>35</v>
      </c>
    </row>
    <row r="20" spans="1:2" ht="12.75">
      <c r="A20" s="273" t="s">
        <v>36</v>
      </c>
      <c r="B20" s="262" t="s">
        <v>238</v>
      </c>
    </row>
    <row r="21" spans="1:2" ht="13.5" customHeight="1">
      <c r="A21" s="274" t="s">
        <v>221</v>
      </c>
      <c r="B21" s="262" t="s">
        <v>37</v>
      </c>
    </row>
    <row r="22" spans="1:2" ht="12.75">
      <c r="A22" s="274" t="s">
        <v>38</v>
      </c>
      <c r="B22" s="262" t="s">
        <v>39</v>
      </c>
    </row>
    <row r="23" spans="1:2" ht="12.75">
      <c r="A23" s="274" t="s">
        <v>40</v>
      </c>
      <c r="B23" s="262" t="s">
        <v>41</v>
      </c>
    </row>
    <row r="24" spans="1:2" ht="12.75">
      <c r="A24" s="274" t="s">
        <v>42</v>
      </c>
      <c r="B24" s="262" t="s">
        <v>43</v>
      </c>
    </row>
    <row r="25" spans="1:2" ht="12.75">
      <c r="A25" s="274" t="s">
        <v>44</v>
      </c>
      <c r="B25" s="262" t="s">
        <v>45</v>
      </c>
    </row>
    <row r="26" spans="1:2" ht="13.5" customHeight="1">
      <c r="A26" s="274" t="s">
        <v>222</v>
      </c>
      <c r="B26" s="262" t="s">
        <v>46</v>
      </c>
    </row>
    <row r="27" spans="1:2" ht="12.75">
      <c r="A27" s="274" t="s">
        <v>223</v>
      </c>
      <c r="B27" s="262" t="s">
        <v>47</v>
      </c>
    </row>
    <row r="28" spans="1:2" ht="14.25" customHeight="1">
      <c r="A28" s="274" t="s">
        <v>224</v>
      </c>
      <c r="B28" s="262" t="s">
        <v>48</v>
      </c>
    </row>
    <row r="29" spans="1:2" ht="12.75">
      <c r="A29" s="274" t="s">
        <v>225</v>
      </c>
      <c r="B29" s="262" t="s">
        <v>49</v>
      </c>
    </row>
    <row r="30" spans="1:2" ht="13.5" customHeight="1">
      <c r="A30" s="273" t="s">
        <v>50</v>
      </c>
      <c r="B30" s="262" t="s">
        <v>51</v>
      </c>
    </row>
    <row r="31" spans="1:2" ht="12.75">
      <c r="A31" s="273" t="s">
        <v>52</v>
      </c>
      <c r="B31" s="262" t="s">
        <v>53</v>
      </c>
    </row>
    <row r="32" spans="1:2" ht="12.75">
      <c r="A32" s="273" t="s">
        <v>54</v>
      </c>
      <c r="B32" s="262" t="s">
        <v>55</v>
      </c>
    </row>
    <row r="33" spans="1:2" ht="12.75">
      <c r="A33" s="273" t="s">
        <v>226</v>
      </c>
      <c r="B33" s="262" t="s">
        <v>56</v>
      </c>
    </row>
    <row r="34" spans="1:3" ht="12.75">
      <c r="A34" s="273" t="s">
        <v>114</v>
      </c>
      <c r="B34" s="262" t="s">
        <v>239</v>
      </c>
      <c r="C34" s="287"/>
    </row>
    <row r="35" spans="1:3" ht="12.75">
      <c r="A35" s="273" t="s">
        <v>115</v>
      </c>
      <c r="B35" s="262" t="s">
        <v>241</v>
      </c>
      <c r="C35" s="287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0" location="'8'!A1" display="Численность скота и птицы по состоянию на 1 октября"/>
    <hyperlink ref="B21" location="'8'!A1" display="Крупный рогатый скот "/>
    <hyperlink ref="B22" location="'8'!A1" display="из них коровы "/>
    <hyperlink ref="B23" location="'8'!A1" display="Численность крупного рогатого скота по направлению продуктивности"/>
    <hyperlink ref="B24" location="'8'!A1" display="Овцы "/>
    <hyperlink ref="B25" location="'8'!A1" display="Козы "/>
    <hyperlink ref="B26" location="'8'!A1" display="Свиньи "/>
    <hyperlink ref="B27" location="'8'!A1" display="Лошади  "/>
    <hyperlink ref="B28" location="'8'!A1" display="Верблюды  "/>
    <hyperlink ref="B29" location="'8'!A1" display="Птица "/>
    <hyperlink ref="B30" location="'9'!A1" display="Средний надой молока на одну дойную корову"/>
    <hyperlink ref="B31" location="'10'!A1" display="Средний выход яиц на одну курицу-несушку"/>
    <hyperlink ref="B32" location="'11'!A1" display="Получено приплода от сельскохозяйственных животных"/>
    <hyperlink ref="B33" location="'12'!A1" display="Падеж скота"/>
    <hyperlink ref="B34" location="'13'!A1" display="Наличие кормов в сельхозпредприятиях по состоянию на 1 ноября"/>
    <hyperlink ref="B35" location="'14'!A1" display="Наличие кормов в сельхозпредприятиях по видам по состоянию на 1  ноября 2022 года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4" width="7.875" style="14" customWidth="1"/>
    <col min="15" max="16384" width="9.125" style="14" customWidth="1"/>
  </cols>
  <sheetData>
    <row r="1" spans="1:13" ht="32.25" customHeight="1">
      <c r="A1" s="337" t="s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8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  <c r="N3" s="275"/>
    </row>
    <row r="4" spans="1:14" ht="30.75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  <c r="N4" s="275"/>
    </row>
    <row r="5" spans="1:14" ht="39.75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  <c r="N5" s="275"/>
    </row>
    <row r="6" spans="1:13" ht="26.25" customHeight="1">
      <c r="A6" s="335" t="s">
        <v>243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4" ht="45.75" customHeight="1">
      <c r="A7" s="16" t="s">
        <v>57</v>
      </c>
      <c r="B7" s="300">
        <f>E7+H7+K7</f>
        <v>147091.09999999998</v>
      </c>
      <c r="C7" s="300">
        <f aca="true" t="shared" si="0" ref="B7:C12">F7+I7+L7</f>
        <v>140330.71000000002</v>
      </c>
      <c r="D7" s="300">
        <f aca="true" t="shared" si="1" ref="D7:D12">B7/C7*100</f>
        <v>104.81747010330096</v>
      </c>
      <c r="E7" s="17">
        <f>'[2]2.1'!E7</f>
        <v>44769.44999999999</v>
      </c>
      <c r="F7" s="301">
        <f>'[2]2.1'!F7</f>
        <v>39536.579999999994</v>
      </c>
      <c r="G7" s="300">
        <f aca="true" t="shared" si="2" ref="G7:G12">E7/F7*100</f>
        <v>113.23551505972442</v>
      </c>
      <c r="H7" s="17">
        <f>'[1]2.1'!H7</f>
        <v>20322.95</v>
      </c>
      <c r="I7" s="301">
        <f>'[1]2.1'!I7</f>
        <v>19505.33</v>
      </c>
      <c r="J7" s="300">
        <f aca="true" t="shared" si="3" ref="J7:J12">H7/I7*100</f>
        <v>104.19177732445439</v>
      </c>
      <c r="K7" s="17">
        <f>'[1]2.1'!K7</f>
        <v>81998.7</v>
      </c>
      <c r="L7" s="301">
        <f>'[1]2.1'!L7</f>
        <v>81288.80000000002</v>
      </c>
      <c r="M7" s="300">
        <f aca="true" t="shared" si="4" ref="M7:M12">K7/L7*100</f>
        <v>100.8733060397004</v>
      </c>
      <c r="N7" s="298"/>
    </row>
    <row r="8" spans="1:14" ht="46.5" customHeight="1">
      <c r="A8" s="18" t="s">
        <v>58</v>
      </c>
      <c r="B8" s="302">
        <f>E8+H8+K8</f>
        <v>86721.65</v>
      </c>
      <c r="C8" s="302">
        <f t="shared" si="0"/>
        <v>83033.4</v>
      </c>
      <c r="D8" s="302">
        <f t="shared" si="1"/>
        <v>104.44188724055621</v>
      </c>
      <c r="E8" s="17">
        <f>'[2]2.3'!E6</f>
        <v>32655.58</v>
      </c>
      <c r="F8" s="17">
        <f>'[1]2.3'!F6</f>
        <v>29722.540000000005</v>
      </c>
      <c r="G8" s="302">
        <f t="shared" si="2"/>
        <v>109.86806645730816</v>
      </c>
      <c r="H8" s="302">
        <f>'[1]2.3'!H6</f>
        <v>10653.070000000002</v>
      </c>
      <c r="I8" s="303">
        <f>'[1]2.3'!I6</f>
        <v>10203.06</v>
      </c>
      <c r="J8" s="302">
        <f t="shared" si="3"/>
        <v>104.41053958322308</v>
      </c>
      <c r="K8" s="302">
        <f>'[1]2.3'!K6</f>
        <v>43413</v>
      </c>
      <c r="L8" s="303">
        <f>'[1]2.3'!L6</f>
        <v>43107.79999999999</v>
      </c>
      <c r="M8" s="302">
        <f t="shared" si="4"/>
        <v>100.7079925210751</v>
      </c>
      <c r="N8" s="299"/>
    </row>
    <row r="9" spans="1:15" ht="16.5" customHeight="1">
      <c r="A9" s="18" t="s">
        <v>59</v>
      </c>
      <c r="B9" s="302">
        <f t="shared" si="0"/>
        <v>267147</v>
      </c>
      <c r="C9" s="302">
        <f t="shared" si="0"/>
        <v>259317.99999999997</v>
      </c>
      <c r="D9" s="302">
        <f t="shared" si="1"/>
        <v>103.0190731071503</v>
      </c>
      <c r="E9" s="302">
        <f>'[1]3'!E6</f>
        <v>40932.8</v>
      </c>
      <c r="F9" s="303">
        <f>'[1]3'!F6</f>
        <v>36549</v>
      </c>
      <c r="G9" s="302">
        <f t="shared" si="2"/>
        <v>111.99430900982243</v>
      </c>
      <c r="H9" s="302">
        <f>'[1]3'!H6</f>
        <v>49429.299999999996</v>
      </c>
      <c r="I9" s="303">
        <f>'[1]3'!I6</f>
        <v>47123.9</v>
      </c>
      <c r="J9" s="302">
        <f t="shared" si="3"/>
        <v>104.8922096855311</v>
      </c>
      <c r="K9" s="302">
        <f>'[1]3'!K6</f>
        <v>176784.90000000002</v>
      </c>
      <c r="L9" s="303">
        <f>'[1]3'!L6</f>
        <v>175645.09999999998</v>
      </c>
      <c r="M9" s="302">
        <f t="shared" si="4"/>
        <v>100.64892217317765</v>
      </c>
      <c r="N9" s="299"/>
      <c r="O9" s="19"/>
    </row>
    <row r="10" spans="1:14" ht="16.5" customHeight="1">
      <c r="A10" s="18" t="s">
        <v>60</v>
      </c>
      <c r="B10" s="302">
        <f t="shared" si="0"/>
        <v>355021.19999999984</v>
      </c>
      <c r="C10" s="302">
        <f t="shared" si="0"/>
        <v>369658.60000000003</v>
      </c>
      <c r="D10" s="302">
        <f t="shared" si="1"/>
        <v>96.04029231296116</v>
      </c>
      <c r="E10" s="302">
        <f>'[2]4'!E6</f>
        <v>306209.6999999999</v>
      </c>
      <c r="F10" s="302">
        <f>'[1]4'!F6</f>
        <v>320675.8</v>
      </c>
      <c r="G10" s="302">
        <f t="shared" si="2"/>
        <v>95.48887069120897</v>
      </c>
      <c r="H10" s="302">
        <f>'[1]4'!H6</f>
        <v>914.6</v>
      </c>
      <c r="I10" s="302">
        <f>'[1]4'!I6</f>
        <v>1411.4</v>
      </c>
      <c r="J10" s="302">
        <f t="shared" si="3"/>
        <v>64.8009069009494</v>
      </c>
      <c r="K10" s="302">
        <f>'[1]4'!K6</f>
        <v>47896.899999999994</v>
      </c>
      <c r="L10" s="302">
        <f>'[1]4'!L6</f>
        <v>47571.40000000001</v>
      </c>
      <c r="M10" s="302">
        <f t="shared" si="4"/>
        <v>100.68423464518594</v>
      </c>
      <c r="N10" s="299"/>
    </row>
    <row r="11" spans="1:14" ht="16.5" customHeight="1">
      <c r="A11" s="16" t="s">
        <v>61</v>
      </c>
      <c r="B11" s="304">
        <f>E11+H11+K11</f>
        <v>215933</v>
      </c>
      <c r="C11" s="304">
        <f t="shared" si="0"/>
        <v>216957</v>
      </c>
      <c r="D11" s="302">
        <f t="shared" si="1"/>
        <v>99.52801707250745</v>
      </c>
      <c r="E11" s="20">
        <f>'[2]5'!E6</f>
        <v>12611</v>
      </c>
      <c r="F11" s="20">
        <f>'[1]5'!F6</f>
        <v>11818</v>
      </c>
      <c r="G11" s="302">
        <f t="shared" si="2"/>
        <v>106.71010323235741</v>
      </c>
      <c r="H11" s="20">
        <f>'[2]5'!H6</f>
        <v>41245</v>
      </c>
      <c r="I11" s="20">
        <f>'[1]5'!I6</f>
        <v>40048</v>
      </c>
      <c r="J11" s="302">
        <f t="shared" si="3"/>
        <v>102.98891330403517</v>
      </c>
      <c r="K11" s="20">
        <f>'[2]5'!K6</f>
        <v>162077</v>
      </c>
      <c r="L11" s="20">
        <f>'[1]5'!L6</f>
        <v>165091</v>
      </c>
      <c r="M11" s="302">
        <f t="shared" si="4"/>
        <v>98.17434021236772</v>
      </c>
      <c r="N11" s="298"/>
    </row>
    <row r="12" spans="1:14" ht="16.5" customHeight="1">
      <c r="A12" s="16" t="s">
        <v>62</v>
      </c>
      <c r="B12" s="305">
        <f t="shared" si="0"/>
        <v>430144</v>
      </c>
      <c r="C12" s="305">
        <f t="shared" si="0"/>
        <v>424559</v>
      </c>
      <c r="D12" s="300">
        <f t="shared" si="1"/>
        <v>101.31548265376544</v>
      </c>
      <c r="E12" s="21">
        <f>'[2]6'!E6</f>
        <v>6132</v>
      </c>
      <c r="F12" s="21">
        <f>'[1]6'!F6</f>
        <v>7156</v>
      </c>
      <c r="G12" s="302">
        <f t="shared" si="2"/>
        <v>85.69032979318055</v>
      </c>
      <c r="H12" s="21">
        <f>'[2]6'!H6</f>
        <v>75538</v>
      </c>
      <c r="I12" s="21">
        <f>'[1]6'!I6</f>
        <v>72459</v>
      </c>
      <c r="J12" s="300">
        <f t="shared" si="3"/>
        <v>104.24929960391394</v>
      </c>
      <c r="K12" s="21">
        <f>'[2]6'!K6</f>
        <v>348474</v>
      </c>
      <c r="L12" s="21">
        <f>'[1]6'!L6</f>
        <v>344944</v>
      </c>
      <c r="M12" s="300">
        <f t="shared" si="4"/>
        <v>101.02335451551556</v>
      </c>
      <c r="N12" s="298"/>
    </row>
    <row r="13" spans="1:14" s="22" customFormat="1" ht="28.5" customHeight="1">
      <c r="A13" s="336" t="s">
        <v>244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298"/>
    </row>
    <row r="14" spans="1:13" ht="12.75" customHeight="1">
      <c r="A14" s="23" t="s">
        <v>63</v>
      </c>
      <c r="B14" s="21">
        <f aca="true" t="shared" si="5" ref="B14:C21">E14+H14+K14</f>
        <v>8638307</v>
      </c>
      <c r="C14" s="21">
        <f t="shared" si="5"/>
        <v>8264204</v>
      </c>
      <c r="D14" s="313">
        <f aca="true" t="shared" si="6" ref="D14:D20">B14/C14*100</f>
        <v>104.5267880608949</v>
      </c>
      <c r="E14" s="21">
        <f>'[1]8'!E7</f>
        <v>809225</v>
      </c>
      <c r="F14" s="21">
        <f>'[1]8'!F7</f>
        <v>776697</v>
      </c>
      <c r="G14" s="313">
        <f aca="true" t="shared" si="7" ref="G14:G21">E14/F14*100</f>
        <v>104.18799094112634</v>
      </c>
      <c r="H14" s="21">
        <f>'[1]8'!H7</f>
        <v>3416101</v>
      </c>
      <c r="I14" s="21">
        <f>'[1]8'!I7</f>
        <v>3162184</v>
      </c>
      <c r="J14" s="313">
        <f aca="true" t="shared" si="8" ref="J14:J21">H14/I14*100</f>
        <v>108.02979839250342</v>
      </c>
      <c r="K14" s="21">
        <f>'[1]8'!K7</f>
        <v>4412981</v>
      </c>
      <c r="L14" s="21">
        <f>'[1]8'!L7</f>
        <v>4325323</v>
      </c>
      <c r="M14" s="313">
        <f aca="true" t="shared" si="9" ref="M14:M21">K14/L14*100</f>
        <v>102.02662321403511</v>
      </c>
    </row>
    <row r="15" spans="1:13" ht="12.75" customHeight="1">
      <c r="A15" s="24" t="s">
        <v>64</v>
      </c>
      <c r="B15" s="21">
        <f>E15+H15+K15</f>
        <v>4504845</v>
      </c>
      <c r="C15" s="21">
        <f t="shared" si="5"/>
        <v>4239408</v>
      </c>
      <c r="D15" s="313">
        <f>B15/C15*100</f>
        <v>106.26118080637674</v>
      </c>
      <c r="E15" s="305">
        <f>'[1]8'!E34</f>
        <v>315203</v>
      </c>
      <c r="F15" s="305">
        <f>'[1]8'!F34</f>
        <v>302264</v>
      </c>
      <c r="G15" s="313">
        <f>E15/F15*100</f>
        <v>104.28069502157055</v>
      </c>
      <c r="H15" s="305">
        <f>'[1]8'!H34</f>
        <v>1878974</v>
      </c>
      <c r="I15" s="305">
        <f>'[1]8'!I34</f>
        <v>1754544</v>
      </c>
      <c r="J15" s="313">
        <f t="shared" si="8"/>
        <v>107.09187116424552</v>
      </c>
      <c r="K15" s="305">
        <f>'[1]8'!K34</f>
        <v>2310668</v>
      </c>
      <c r="L15" s="305">
        <f>'[1]8'!L34</f>
        <v>2182600</v>
      </c>
      <c r="M15" s="313">
        <f t="shared" si="9"/>
        <v>105.86768074773207</v>
      </c>
    </row>
    <row r="16" spans="1:13" ht="12.75" customHeight="1">
      <c r="A16" s="23" t="s">
        <v>65</v>
      </c>
      <c r="B16" s="21">
        <f t="shared" si="5"/>
        <v>19438210</v>
      </c>
      <c r="C16" s="21">
        <f t="shared" si="5"/>
        <v>18543040</v>
      </c>
      <c r="D16" s="313">
        <f t="shared" si="6"/>
        <v>104.82752558372306</v>
      </c>
      <c r="E16" s="20">
        <f>'[1]8'!E119</f>
        <v>1119092</v>
      </c>
      <c r="F16" s="20">
        <f>'[1]8'!F119</f>
        <v>1058675</v>
      </c>
      <c r="G16" s="313">
        <f t="shared" si="7"/>
        <v>105.70685054431246</v>
      </c>
      <c r="H16" s="20">
        <f>'[1]8'!H119</f>
        <v>8851245</v>
      </c>
      <c r="I16" s="20">
        <f>'[1]8'!I119</f>
        <v>8121502</v>
      </c>
      <c r="J16" s="313">
        <f t="shared" si="8"/>
        <v>108.98532069560531</v>
      </c>
      <c r="K16" s="20">
        <f>'[1]8'!K119</f>
        <v>9467873</v>
      </c>
      <c r="L16" s="20">
        <f>'[1]8'!L119</f>
        <v>9362863</v>
      </c>
      <c r="M16" s="313">
        <f t="shared" si="9"/>
        <v>101.12155865145095</v>
      </c>
    </row>
    <row r="17" spans="1:13" ht="13.5" customHeight="1">
      <c r="A17" s="23" t="s">
        <v>66</v>
      </c>
      <c r="B17" s="21">
        <f>E17+H17+K17</f>
        <v>2314821</v>
      </c>
      <c r="C17" s="21">
        <f t="shared" si="5"/>
        <v>2286042</v>
      </c>
      <c r="D17" s="313">
        <f t="shared" si="6"/>
        <v>101.25890075510424</v>
      </c>
      <c r="E17" s="20">
        <f>'[1]8'!E147</f>
        <v>22101</v>
      </c>
      <c r="F17" s="20">
        <f>'[1]8'!F147</f>
        <v>22547</v>
      </c>
      <c r="G17" s="313">
        <f t="shared" si="7"/>
        <v>98.02190978844192</v>
      </c>
      <c r="H17" s="20">
        <f>'[1]8'!H147</f>
        <v>741309</v>
      </c>
      <c r="I17" s="20">
        <f>'[1]8'!I147</f>
        <v>718165</v>
      </c>
      <c r="J17" s="313">
        <f t="shared" si="8"/>
        <v>103.22265774578266</v>
      </c>
      <c r="K17" s="20">
        <f>'[1]8'!K147</f>
        <v>1551411</v>
      </c>
      <c r="L17" s="20">
        <f>'[1]8'!L147</f>
        <v>1545330</v>
      </c>
      <c r="M17" s="313">
        <f t="shared" si="9"/>
        <v>100.39350818271826</v>
      </c>
    </row>
    <row r="18" spans="1:13" ht="13.5" customHeight="1">
      <c r="A18" s="23" t="s">
        <v>67</v>
      </c>
      <c r="B18" s="21">
        <f t="shared" si="5"/>
        <v>749796</v>
      </c>
      <c r="C18" s="21">
        <f t="shared" si="5"/>
        <v>823258</v>
      </c>
      <c r="D18" s="313">
        <f t="shared" si="6"/>
        <v>91.07667341222314</v>
      </c>
      <c r="E18" s="20">
        <f>'[1]8'!E175</f>
        <v>237956</v>
      </c>
      <c r="F18" s="20">
        <f>'[1]8'!F175</f>
        <v>266774</v>
      </c>
      <c r="G18" s="313">
        <f t="shared" si="7"/>
        <v>89.19759796681835</v>
      </c>
      <c r="H18" s="20">
        <f>'[1]8'!H175</f>
        <v>68860</v>
      </c>
      <c r="I18" s="20">
        <f>'[1]8'!I175</f>
        <v>84971</v>
      </c>
      <c r="J18" s="313">
        <f t="shared" si="8"/>
        <v>81.03941344694073</v>
      </c>
      <c r="K18" s="20">
        <f>'[1]8'!K175</f>
        <v>442980</v>
      </c>
      <c r="L18" s="20">
        <f>'[1]8'!L175</f>
        <v>471513</v>
      </c>
      <c r="M18" s="313">
        <f t="shared" si="9"/>
        <v>93.94862920004327</v>
      </c>
    </row>
    <row r="19" spans="1:13" ht="12" customHeight="1">
      <c r="A19" s="23" t="s">
        <v>68</v>
      </c>
      <c r="B19" s="21">
        <f t="shared" si="5"/>
        <v>3808939</v>
      </c>
      <c r="C19" s="21">
        <f t="shared" si="5"/>
        <v>3443539</v>
      </c>
      <c r="D19" s="313">
        <f t="shared" si="6"/>
        <v>110.61117646700096</v>
      </c>
      <c r="E19" s="20">
        <f>'[1]8'!E202</f>
        <v>271317</v>
      </c>
      <c r="F19" s="20">
        <f>'[1]8'!F202</f>
        <v>233812</v>
      </c>
      <c r="G19" s="313">
        <f t="shared" si="7"/>
        <v>116.04066514977845</v>
      </c>
      <c r="H19" s="20">
        <f>'[1]8'!H202</f>
        <v>1913237</v>
      </c>
      <c r="I19" s="20">
        <f>'[1]8'!I202</f>
        <v>1704359</v>
      </c>
      <c r="J19" s="313">
        <f t="shared" si="8"/>
        <v>112.25551659010806</v>
      </c>
      <c r="K19" s="20">
        <f>'[1]8'!K202</f>
        <v>1624385</v>
      </c>
      <c r="L19" s="20">
        <f>'[1]8'!L202</f>
        <v>1505368</v>
      </c>
      <c r="M19" s="313">
        <f t="shared" si="9"/>
        <v>107.90617310850237</v>
      </c>
    </row>
    <row r="20" spans="1:14" s="28" customFormat="1" ht="12.75">
      <c r="A20" s="25" t="s">
        <v>69</v>
      </c>
      <c r="B20" s="26">
        <f t="shared" si="5"/>
        <v>257303</v>
      </c>
      <c r="C20" s="26">
        <f t="shared" si="5"/>
        <v>241513</v>
      </c>
      <c r="D20" s="27">
        <f t="shared" si="6"/>
        <v>106.53795033807705</v>
      </c>
      <c r="E20" s="20">
        <f>'[1]8'!E230</f>
        <v>17320</v>
      </c>
      <c r="F20" s="20">
        <f>'[1]8'!F230</f>
        <v>17033</v>
      </c>
      <c r="G20" s="27">
        <f t="shared" si="7"/>
        <v>101.68496448071392</v>
      </c>
      <c r="H20" s="20">
        <f>'[1]8'!H230</f>
        <v>114000</v>
      </c>
      <c r="I20" s="20">
        <f>'[1]8'!I230</f>
        <v>104308</v>
      </c>
      <c r="J20" s="27">
        <f t="shared" si="8"/>
        <v>109.29171300379646</v>
      </c>
      <c r="K20" s="20">
        <f>'[1]8'!K230</f>
        <v>125983</v>
      </c>
      <c r="L20" s="20">
        <f>'[1]8'!L230</f>
        <v>120172</v>
      </c>
      <c r="M20" s="27">
        <f t="shared" si="9"/>
        <v>104.83556901774125</v>
      </c>
      <c r="N20" s="290"/>
    </row>
    <row r="21" spans="1:13" ht="12">
      <c r="A21" s="29" t="s">
        <v>70</v>
      </c>
      <c r="B21" s="30">
        <f t="shared" si="5"/>
        <v>49560685</v>
      </c>
      <c r="C21" s="30">
        <f>F21+I21+L21</f>
        <v>47313070</v>
      </c>
      <c r="D21" s="31">
        <f>B21/C21*100</f>
        <v>104.75051608361072</v>
      </c>
      <c r="E21" s="30">
        <f>'[1]8'!E256</f>
        <v>37106601</v>
      </c>
      <c r="F21" s="30">
        <f>'[1]8'!F256</f>
        <v>34665875</v>
      </c>
      <c r="G21" s="31">
        <f t="shared" si="7"/>
        <v>107.04071655482517</v>
      </c>
      <c r="H21" s="30">
        <f>'[1]8'!H256</f>
        <v>585894</v>
      </c>
      <c r="I21" s="30">
        <f>'[1]8'!I256</f>
        <v>614137</v>
      </c>
      <c r="J21" s="31">
        <f t="shared" si="8"/>
        <v>95.40118898551951</v>
      </c>
      <c r="K21" s="30">
        <f>'[1]8'!K256</f>
        <v>11868190</v>
      </c>
      <c r="L21" s="30">
        <f>'[1]8'!L256</f>
        <v>12033058</v>
      </c>
      <c r="M21" s="31">
        <f t="shared" si="9"/>
        <v>98.62987446748781</v>
      </c>
    </row>
    <row r="23" spans="5:11" ht="12">
      <c r="E23" s="28"/>
      <c r="F23" s="28"/>
      <c r="G23" s="28"/>
      <c r="H23" s="28"/>
      <c r="I23" s="28"/>
      <c r="J23" s="28"/>
      <c r="K23" s="28"/>
    </row>
  </sheetData>
  <sheetProtection/>
  <mergeCells count="9">
    <mergeCell ref="A6:M6"/>
    <mergeCell ref="A13:M13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2" customWidth="1"/>
    <col min="2" max="2" width="10.25390625" style="32" customWidth="1"/>
    <col min="3" max="3" width="9.875" style="32" customWidth="1"/>
    <col min="4" max="5" width="9.125" style="32" customWidth="1"/>
    <col min="6" max="6" width="10.00390625" style="32" customWidth="1"/>
    <col min="7" max="8" width="9.125" style="32" customWidth="1"/>
    <col min="9" max="9" width="9.375" style="32" customWidth="1"/>
    <col min="10" max="11" width="9.125" style="32" customWidth="1"/>
    <col min="12" max="12" width="9.625" style="32" customWidth="1"/>
    <col min="13" max="13" width="9.125" style="32" customWidth="1"/>
    <col min="14" max="14" width="13.75390625" style="32" customWidth="1"/>
    <col min="15" max="15" width="10.25390625" style="32" customWidth="1"/>
    <col min="16" max="16" width="10.875" style="32" customWidth="1"/>
    <col min="17" max="16384" width="9.125" style="32" customWidth="1"/>
  </cols>
  <sheetData>
    <row r="1" spans="1:13" ht="34.5" customHeight="1">
      <c r="A1" s="343" t="s">
        <v>123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32.25" customHeight="1">
      <c r="A2" s="344" t="s">
        <v>124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 t="s">
        <v>71</v>
      </c>
    </row>
    <row r="4" spans="1:13" ht="15.75" customHeight="1">
      <c r="A4" s="338"/>
      <c r="B4" s="339" t="s">
        <v>117</v>
      </c>
      <c r="C4" s="339"/>
      <c r="D4" s="339"/>
      <c r="E4" s="339" t="s">
        <v>121</v>
      </c>
      <c r="F4" s="339"/>
      <c r="G4" s="340"/>
      <c r="H4" s="340"/>
      <c r="I4" s="340"/>
      <c r="J4" s="340"/>
      <c r="K4" s="340"/>
      <c r="L4" s="340"/>
      <c r="M4" s="341"/>
    </row>
    <row r="5" spans="1:13" ht="36.75" customHeight="1">
      <c r="A5" s="338"/>
      <c r="B5" s="339"/>
      <c r="C5" s="339"/>
      <c r="D5" s="339"/>
      <c r="E5" s="339" t="s">
        <v>119</v>
      </c>
      <c r="F5" s="339"/>
      <c r="G5" s="339"/>
      <c r="H5" s="339" t="s">
        <v>120</v>
      </c>
      <c r="I5" s="339"/>
      <c r="J5" s="339"/>
      <c r="K5" s="339" t="s">
        <v>122</v>
      </c>
      <c r="L5" s="339"/>
      <c r="M5" s="342"/>
    </row>
    <row r="6" spans="1:15" ht="35.25" customHeight="1">
      <c r="A6" s="338"/>
      <c r="B6" s="294" t="s">
        <v>245</v>
      </c>
      <c r="C6" s="294" t="s">
        <v>118</v>
      </c>
      <c r="D6" s="294" t="s">
        <v>246</v>
      </c>
      <c r="E6" s="294" t="s">
        <v>245</v>
      </c>
      <c r="F6" s="294" t="s">
        <v>118</v>
      </c>
      <c r="G6" s="294" t="s">
        <v>246</v>
      </c>
      <c r="H6" s="294" t="s">
        <v>245</v>
      </c>
      <c r="I6" s="294" t="s">
        <v>118</v>
      </c>
      <c r="J6" s="294" t="s">
        <v>246</v>
      </c>
      <c r="K6" s="294" t="s">
        <v>245</v>
      </c>
      <c r="L6" s="294" t="s">
        <v>118</v>
      </c>
      <c r="M6" s="295" t="s">
        <v>246</v>
      </c>
      <c r="N6" s="35"/>
      <c r="O6" s="36"/>
    </row>
    <row r="7" spans="1:26" s="166" customFormat="1" ht="12.75" customHeight="1">
      <c r="A7" s="37" t="s">
        <v>141</v>
      </c>
      <c r="B7" s="38">
        <f>E7+H7+K7</f>
        <v>147091.09999999998</v>
      </c>
      <c r="C7" s="38">
        <f>F7+I7+L7</f>
        <v>140330.71000000002</v>
      </c>
      <c r="D7" s="38">
        <f>B7/C7%</f>
        <v>104.81747010330095</v>
      </c>
      <c r="E7" s="38">
        <f>SUM(E8:E27)</f>
        <v>44769.44999999999</v>
      </c>
      <c r="F7" s="38">
        <f>SUM(F8:F27)</f>
        <v>39536.579999999994</v>
      </c>
      <c r="G7" s="38">
        <f>E7/F7%</f>
        <v>113.23551505972443</v>
      </c>
      <c r="H7" s="38">
        <f>SUM(H8:H27)</f>
        <v>20322.95</v>
      </c>
      <c r="I7" s="38">
        <f>SUM(I8:I27)</f>
        <v>19505.33</v>
      </c>
      <c r="J7" s="38">
        <f>H7/I7%</f>
        <v>104.19177732445439</v>
      </c>
      <c r="K7" s="38">
        <f>SUM(K8:K27)</f>
        <v>81998.7</v>
      </c>
      <c r="L7" s="38">
        <f>SUM(L8:L27)</f>
        <v>81288.80000000002</v>
      </c>
      <c r="M7" s="38">
        <f>K7/L7%</f>
        <v>100.87330603970041</v>
      </c>
      <c r="N7" s="293"/>
      <c r="O7" s="255"/>
      <c r="P7" s="255"/>
      <c r="Q7" s="256"/>
      <c r="R7" s="255"/>
      <c r="S7" s="255"/>
      <c r="T7" s="256"/>
      <c r="U7" s="255"/>
      <c r="V7" s="255"/>
      <c r="W7" s="256"/>
      <c r="X7" s="255"/>
      <c r="Y7" s="255"/>
      <c r="Z7" s="256"/>
    </row>
    <row r="8" spans="1:26" s="166" customFormat="1" ht="12.75" customHeight="1">
      <c r="A8" s="162" t="s">
        <v>111</v>
      </c>
      <c r="B8" s="38">
        <f aca="true" t="shared" si="0" ref="B8:C27">E8+H8+K8</f>
        <v>7220.76</v>
      </c>
      <c r="C8" s="38">
        <f t="shared" si="0"/>
        <v>7063.63</v>
      </c>
      <c r="D8" s="38">
        <f aca="true" t="shared" si="1" ref="D8:D27">B8/C8%</f>
        <v>102.22449363853995</v>
      </c>
      <c r="E8" s="40">
        <v>1937.91</v>
      </c>
      <c r="F8" s="40">
        <v>1940.62</v>
      </c>
      <c r="G8" s="38">
        <f aca="true" t="shared" si="2" ref="G8:G27">E8/F8%</f>
        <v>99.86035390751411</v>
      </c>
      <c r="H8" s="40">
        <v>2796.15</v>
      </c>
      <c r="I8" s="40">
        <v>2699.81</v>
      </c>
      <c r="J8" s="38">
        <f aca="true" t="shared" si="3" ref="J8:J27">H8/I8%</f>
        <v>103.56839925772555</v>
      </c>
      <c r="K8" s="40">
        <v>2486.7</v>
      </c>
      <c r="L8" s="40">
        <v>2423.2</v>
      </c>
      <c r="M8" s="38">
        <f aca="true" t="shared" si="4" ref="M8:M27">K8/L8%</f>
        <v>102.62050181578078</v>
      </c>
      <c r="O8" s="255"/>
      <c r="P8" s="255"/>
      <c r="Q8" s="256"/>
      <c r="R8" s="255"/>
      <c r="S8" s="255"/>
      <c r="T8" s="256"/>
      <c r="U8" s="255"/>
      <c r="V8" s="255"/>
      <c r="W8" s="256"/>
      <c r="X8" s="255"/>
      <c r="Y8" s="255"/>
      <c r="Z8" s="256"/>
    </row>
    <row r="9" spans="1:26" s="166" customFormat="1" ht="12.75" customHeight="1">
      <c r="A9" s="39" t="s">
        <v>142</v>
      </c>
      <c r="B9" s="38">
        <f t="shared" si="0"/>
        <v>16357.6</v>
      </c>
      <c r="C9" s="38">
        <f t="shared" si="0"/>
        <v>15306.52</v>
      </c>
      <c r="D9" s="38">
        <f t="shared" si="1"/>
        <v>106.86687764429799</v>
      </c>
      <c r="E9" s="40">
        <v>9974.2</v>
      </c>
      <c r="F9" s="40">
        <v>8742.02</v>
      </c>
      <c r="G9" s="38">
        <f t="shared" si="2"/>
        <v>114.09491170232967</v>
      </c>
      <c r="H9" s="40">
        <v>484.8</v>
      </c>
      <c r="I9" s="40">
        <v>485.2</v>
      </c>
      <c r="J9" s="38">
        <f t="shared" si="3"/>
        <v>99.91755976916735</v>
      </c>
      <c r="K9" s="40">
        <v>5898.6</v>
      </c>
      <c r="L9" s="40">
        <v>6079.3</v>
      </c>
      <c r="M9" s="38">
        <f t="shared" si="4"/>
        <v>97.02761831131875</v>
      </c>
      <c r="O9" s="255"/>
      <c r="P9" s="255"/>
      <c r="Q9" s="256"/>
      <c r="R9" s="255"/>
      <c r="S9" s="255"/>
      <c r="T9" s="256"/>
      <c r="U9" s="255"/>
      <c r="V9" s="255"/>
      <c r="W9" s="256"/>
      <c r="X9" s="255"/>
      <c r="Y9" s="255"/>
      <c r="Z9" s="256"/>
    </row>
    <row r="10" spans="1:26" s="166" customFormat="1" ht="12.75" customHeight="1">
      <c r="A10" s="39" t="s">
        <v>143</v>
      </c>
      <c r="B10" s="38">
        <f t="shared" si="0"/>
        <v>10179.380000000001</v>
      </c>
      <c r="C10" s="38">
        <f t="shared" si="0"/>
        <v>10273.869999999999</v>
      </c>
      <c r="D10" s="38">
        <f t="shared" si="1"/>
        <v>99.08028814847766</v>
      </c>
      <c r="E10" s="40">
        <v>949.88</v>
      </c>
      <c r="F10" s="40">
        <v>1373.87</v>
      </c>
      <c r="G10" s="38">
        <f t="shared" si="2"/>
        <v>69.13900150669278</v>
      </c>
      <c r="H10" s="40">
        <v>1772.2</v>
      </c>
      <c r="I10" s="40">
        <v>1495.5</v>
      </c>
      <c r="J10" s="38">
        <f t="shared" si="3"/>
        <v>118.50217318622535</v>
      </c>
      <c r="K10" s="40">
        <v>7457.3</v>
      </c>
      <c r="L10" s="40">
        <v>7404.5</v>
      </c>
      <c r="M10" s="38">
        <f t="shared" si="4"/>
        <v>100.71307988385442</v>
      </c>
      <c r="O10" s="255"/>
      <c r="P10" s="255"/>
      <c r="Q10" s="256"/>
      <c r="R10" s="255"/>
      <c r="S10" s="255"/>
      <c r="T10" s="256"/>
      <c r="U10" s="255"/>
      <c r="V10" s="255"/>
      <c r="W10" s="256"/>
      <c r="X10" s="255"/>
      <c r="Y10" s="255"/>
      <c r="Z10" s="256"/>
    </row>
    <row r="11" spans="1:26" s="166" customFormat="1" ht="12.75" customHeight="1">
      <c r="A11" s="39" t="s">
        <v>144</v>
      </c>
      <c r="B11" s="38">
        <f t="shared" si="0"/>
        <v>16840.11</v>
      </c>
      <c r="C11" s="38">
        <f t="shared" si="0"/>
        <v>16877.72</v>
      </c>
      <c r="D11" s="38">
        <f t="shared" si="1"/>
        <v>99.77716184413534</v>
      </c>
      <c r="E11" s="40">
        <v>10352.81</v>
      </c>
      <c r="F11" s="40">
        <v>10406.32</v>
      </c>
      <c r="G11" s="38">
        <f t="shared" si="2"/>
        <v>99.48579324871808</v>
      </c>
      <c r="H11" s="40">
        <v>1569.3</v>
      </c>
      <c r="I11" s="40">
        <v>1539.8</v>
      </c>
      <c r="J11" s="38">
        <f t="shared" si="3"/>
        <v>101.91583322509416</v>
      </c>
      <c r="K11" s="40">
        <v>4918</v>
      </c>
      <c r="L11" s="40">
        <v>4931.6</v>
      </c>
      <c r="M11" s="38">
        <f t="shared" si="4"/>
        <v>99.72422743125962</v>
      </c>
      <c r="O11" s="255"/>
      <c r="P11" s="255"/>
      <c r="Q11" s="256"/>
      <c r="R11" s="255"/>
      <c r="S11" s="255"/>
      <c r="T11" s="256"/>
      <c r="U11" s="255"/>
      <c r="V11" s="255"/>
      <c r="W11" s="256"/>
      <c r="X11" s="255"/>
      <c r="Y11" s="255"/>
      <c r="Z11" s="256"/>
    </row>
    <row r="12" spans="1:26" s="166" customFormat="1" ht="12.75" customHeight="1">
      <c r="A12" s="39" t="s">
        <v>145</v>
      </c>
      <c r="B12" s="38">
        <f t="shared" si="0"/>
        <v>3615.41</v>
      </c>
      <c r="C12" s="38">
        <f t="shared" si="0"/>
        <v>3526.26</v>
      </c>
      <c r="D12" s="38">
        <f t="shared" si="1"/>
        <v>102.52817432634009</v>
      </c>
      <c r="E12" s="40">
        <v>29.21</v>
      </c>
      <c r="F12" s="40">
        <v>41.06</v>
      </c>
      <c r="G12" s="38">
        <f t="shared" si="2"/>
        <v>71.13979542133463</v>
      </c>
      <c r="H12" s="40">
        <v>958.6</v>
      </c>
      <c r="I12" s="40">
        <v>937.8</v>
      </c>
      <c r="J12" s="38">
        <f t="shared" si="3"/>
        <v>102.21795692045212</v>
      </c>
      <c r="K12" s="40">
        <v>2627.6</v>
      </c>
      <c r="L12" s="40">
        <v>2547.4</v>
      </c>
      <c r="M12" s="38">
        <f t="shared" si="4"/>
        <v>103.14830807882547</v>
      </c>
      <c r="O12" s="255"/>
      <c r="P12" s="255"/>
      <c r="Q12" s="256"/>
      <c r="R12" s="255"/>
      <c r="S12" s="255"/>
      <c r="T12" s="256"/>
      <c r="U12" s="255"/>
      <c r="V12" s="255"/>
      <c r="W12" s="256"/>
      <c r="X12" s="255"/>
      <c r="Y12" s="255"/>
      <c r="Z12" s="256"/>
    </row>
    <row r="13" spans="1:26" s="166" customFormat="1" ht="12.75" customHeight="1">
      <c r="A13" s="39" t="s">
        <v>146</v>
      </c>
      <c r="B13" s="38">
        <f t="shared" si="0"/>
        <v>5826.9</v>
      </c>
      <c r="C13" s="38">
        <f t="shared" si="0"/>
        <v>4915.02</v>
      </c>
      <c r="D13" s="38">
        <f t="shared" si="1"/>
        <v>118.55292552217486</v>
      </c>
      <c r="E13" s="40">
        <v>1687.6</v>
      </c>
      <c r="F13" s="40">
        <v>957.32</v>
      </c>
      <c r="G13" s="38">
        <f t="shared" si="2"/>
        <v>176.283792253374</v>
      </c>
      <c r="H13" s="40">
        <v>1633.3</v>
      </c>
      <c r="I13" s="40">
        <v>1537.7</v>
      </c>
      <c r="J13" s="38">
        <f t="shared" si="3"/>
        <v>106.2170774533394</v>
      </c>
      <c r="K13" s="40">
        <v>2506</v>
      </c>
      <c r="L13" s="40">
        <v>2420</v>
      </c>
      <c r="M13" s="38">
        <f t="shared" si="4"/>
        <v>103.55371900826447</v>
      </c>
      <c r="O13" s="255"/>
      <c r="P13" s="255"/>
      <c r="Q13" s="256"/>
      <c r="R13" s="255"/>
      <c r="S13" s="255"/>
      <c r="T13" s="256"/>
      <c r="U13" s="255"/>
      <c r="V13" s="255"/>
      <c r="W13" s="256"/>
      <c r="X13" s="255"/>
      <c r="Y13" s="255"/>
      <c r="Z13" s="256"/>
    </row>
    <row r="14" spans="1:26" s="166" customFormat="1" ht="12.75" customHeight="1">
      <c r="A14" s="39" t="s">
        <v>147</v>
      </c>
      <c r="B14" s="38">
        <f t="shared" si="0"/>
        <v>8945.79</v>
      </c>
      <c r="C14" s="38">
        <f t="shared" si="0"/>
        <v>8373.2</v>
      </c>
      <c r="D14" s="38">
        <f t="shared" si="1"/>
        <v>106.83836526059332</v>
      </c>
      <c r="E14" s="40">
        <v>1667.09</v>
      </c>
      <c r="F14" s="40">
        <v>1268.2</v>
      </c>
      <c r="G14" s="38">
        <f t="shared" si="2"/>
        <v>131.45324081375176</v>
      </c>
      <c r="H14" s="40">
        <v>2389.9</v>
      </c>
      <c r="I14" s="40">
        <v>2252.1</v>
      </c>
      <c r="J14" s="38">
        <f t="shared" si="3"/>
        <v>106.11873362639315</v>
      </c>
      <c r="K14" s="40">
        <v>4888.8</v>
      </c>
      <c r="L14" s="40">
        <v>4852.9</v>
      </c>
      <c r="M14" s="38">
        <f t="shared" si="4"/>
        <v>100.73976385254178</v>
      </c>
      <c r="O14" s="255"/>
      <c r="P14" s="255"/>
      <c r="Q14" s="256"/>
      <c r="R14" s="255"/>
      <c r="S14" s="255"/>
      <c r="T14" s="256"/>
      <c r="U14" s="255"/>
      <c r="V14" s="255"/>
      <c r="W14" s="256"/>
      <c r="X14" s="255"/>
      <c r="Y14" s="255"/>
      <c r="Z14" s="256"/>
    </row>
    <row r="15" spans="1:26" s="166" customFormat="1" ht="12.75" customHeight="1">
      <c r="A15" s="39" t="s">
        <v>112</v>
      </c>
      <c r="B15" s="38">
        <f t="shared" si="0"/>
        <v>5073.75</v>
      </c>
      <c r="C15" s="38">
        <f t="shared" si="0"/>
        <v>4979.56</v>
      </c>
      <c r="D15" s="38">
        <f t="shared" si="1"/>
        <v>101.89153258520831</v>
      </c>
      <c r="E15" s="40">
        <v>333.85</v>
      </c>
      <c r="F15" s="40">
        <v>262.86</v>
      </c>
      <c r="G15" s="38">
        <f t="shared" si="2"/>
        <v>127.00677166552538</v>
      </c>
      <c r="H15" s="40">
        <v>937.5</v>
      </c>
      <c r="I15" s="40">
        <v>934.9</v>
      </c>
      <c r="J15" s="38">
        <f t="shared" si="3"/>
        <v>100.27810461011873</v>
      </c>
      <c r="K15" s="40">
        <v>3802.4</v>
      </c>
      <c r="L15" s="40">
        <v>3781.8</v>
      </c>
      <c r="M15" s="38">
        <f t="shared" si="4"/>
        <v>100.54471415727959</v>
      </c>
      <c r="O15" s="255"/>
      <c r="P15" s="255"/>
      <c r="Q15" s="256"/>
      <c r="R15" s="255"/>
      <c r="S15" s="255"/>
      <c r="T15" s="256"/>
      <c r="U15" s="255"/>
      <c r="V15" s="255"/>
      <c r="W15" s="256"/>
      <c r="X15" s="255"/>
      <c r="Y15" s="255"/>
      <c r="Z15" s="256"/>
    </row>
    <row r="16" spans="1:26" s="166" customFormat="1" ht="12.75" customHeight="1">
      <c r="A16" s="39" t="s">
        <v>148</v>
      </c>
      <c r="B16" s="38">
        <f t="shared" si="0"/>
        <v>6574.51</v>
      </c>
      <c r="C16" s="38">
        <f t="shared" si="0"/>
        <v>7206.09</v>
      </c>
      <c r="D16" s="38">
        <f t="shared" si="1"/>
        <v>91.23546888812102</v>
      </c>
      <c r="E16" s="40">
        <v>1646.01</v>
      </c>
      <c r="F16" s="40">
        <v>2334.69</v>
      </c>
      <c r="G16" s="38">
        <f t="shared" si="2"/>
        <v>70.50229366639682</v>
      </c>
      <c r="H16" s="40">
        <v>1246.1</v>
      </c>
      <c r="I16" s="40">
        <v>1203.3</v>
      </c>
      <c r="J16" s="38">
        <f t="shared" si="3"/>
        <v>103.55688523227789</v>
      </c>
      <c r="K16" s="40">
        <v>3682.4</v>
      </c>
      <c r="L16" s="40">
        <v>3668.1</v>
      </c>
      <c r="M16" s="38">
        <f t="shared" si="4"/>
        <v>100.38984760502713</v>
      </c>
      <c r="O16" s="255"/>
      <c r="P16" s="255"/>
      <c r="Q16" s="256"/>
      <c r="R16" s="255"/>
      <c r="S16" s="255"/>
      <c r="T16" s="256"/>
      <c r="U16" s="255"/>
      <c r="V16" s="255"/>
      <c r="W16" s="256"/>
      <c r="X16" s="255"/>
      <c r="Y16" s="255"/>
      <c r="Z16" s="256"/>
    </row>
    <row r="17" spans="1:26" s="166" customFormat="1" ht="12.75" customHeight="1">
      <c r="A17" s="39" t="s">
        <v>149</v>
      </c>
      <c r="B17" s="38">
        <f t="shared" si="0"/>
        <v>9580.869999999999</v>
      </c>
      <c r="C17" s="38">
        <f t="shared" si="0"/>
        <v>9185.09</v>
      </c>
      <c r="D17" s="38">
        <f t="shared" si="1"/>
        <v>104.30893981441662</v>
      </c>
      <c r="E17" s="40">
        <v>3098.37</v>
      </c>
      <c r="F17" s="40">
        <v>2863.49</v>
      </c>
      <c r="G17" s="38">
        <f t="shared" si="2"/>
        <v>108.20257797303292</v>
      </c>
      <c r="H17" s="40">
        <v>288.7</v>
      </c>
      <c r="I17" s="40">
        <v>277.3</v>
      </c>
      <c r="J17" s="38">
        <f t="shared" si="3"/>
        <v>104.11107104219256</v>
      </c>
      <c r="K17" s="40">
        <v>6193.8</v>
      </c>
      <c r="L17" s="40">
        <v>6044.3</v>
      </c>
      <c r="M17" s="38">
        <f t="shared" si="4"/>
        <v>102.47340469533279</v>
      </c>
      <c r="O17" s="255"/>
      <c r="P17" s="255"/>
      <c r="Q17" s="256"/>
      <c r="R17" s="255"/>
      <c r="S17" s="255"/>
      <c r="T17" s="256"/>
      <c r="U17" s="255"/>
      <c r="V17" s="255"/>
      <c r="W17" s="256"/>
      <c r="X17" s="255"/>
      <c r="Y17" s="255"/>
      <c r="Z17" s="256"/>
    </row>
    <row r="18" spans="1:26" s="166" customFormat="1" ht="12.75" customHeight="1">
      <c r="A18" s="39" t="s">
        <v>150</v>
      </c>
      <c r="B18" s="38">
        <f t="shared" si="0"/>
        <v>3296.16</v>
      </c>
      <c r="C18" s="38">
        <f t="shared" si="0"/>
        <v>3189.58</v>
      </c>
      <c r="D18" s="38">
        <f t="shared" si="1"/>
        <v>103.34150577819024</v>
      </c>
      <c r="E18" s="40">
        <v>82.96</v>
      </c>
      <c r="F18" s="40">
        <v>68.68</v>
      </c>
      <c r="G18" s="38">
        <f t="shared" si="2"/>
        <v>120.79207920792076</v>
      </c>
      <c r="H18" s="40">
        <v>406.2</v>
      </c>
      <c r="I18" s="40">
        <v>380.5</v>
      </c>
      <c r="J18" s="38">
        <f t="shared" si="3"/>
        <v>106.75427069645202</v>
      </c>
      <c r="K18" s="40">
        <v>2807</v>
      </c>
      <c r="L18" s="40">
        <v>2740.4</v>
      </c>
      <c r="M18" s="38">
        <f t="shared" si="4"/>
        <v>102.43030214567216</v>
      </c>
      <c r="O18" s="255"/>
      <c r="P18" s="255"/>
      <c r="Q18" s="256"/>
      <c r="R18" s="255"/>
      <c r="S18" s="255"/>
      <c r="T18" s="256"/>
      <c r="U18" s="255"/>
      <c r="V18" s="255"/>
      <c r="W18" s="256"/>
      <c r="X18" s="255"/>
      <c r="Y18" s="255"/>
      <c r="Z18" s="256"/>
    </row>
    <row r="19" spans="1:26" s="166" customFormat="1" ht="12.75" customHeight="1">
      <c r="A19" s="39" t="s">
        <v>151</v>
      </c>
      <c r="B19" s="38">
        <f t="shared" si="0"/>
        <v>1388.36</v>
      </c>
      <c r="C19" s="38">
        <f t="shared" si="0"/>
        <v>1132.5700000000002</v>
      </c>
      <c r="D19" s="38">
        <f t="shared" si="1"/>
        <v>122.58491748854374</v>
      </c>
      <c r="E19" s="40">
        <v>809.56</v>
      </c>
      <c r="F19" s="40">
        <v>518.57</v>
      </c>
      <c r="G19" s="38">
        <f t="shared" si="2"/>
        <v>156.11392868850876</v>
      </c>
      <c r="H19" s="40">
        <v>135.6</v>
      </c>
      <c r="I19" s="40">
        <v>139.5</v>
      </c>
      <c r="J19" s="38">
        <f t="shared" si="3"/>
        <v>97.20430107526882</v>
      </c>
      <c r="K19" s="40">
        <v>443.2</v>
      </c>
      <c r="L19" s="40">
        <v>474.5</v>
      </c>
      <c r="M19" s="38">
        <f t="shared" si="4"/>
        <v>93.40358271865121</v>
      </c>
      <c r="O19" s="255"/>
      <c r="P19" s="255"/>
      <c r="Q19" s="256"/>
      <c r="R19" s="255"/>
      <c r="S19" s="255"/>
      <c r="T19" s="256"/>
      <c r="U19" s="255"/>
      <c r="V19" s="255"/>
      <c r="W19" s="256"/>
      <c r="X19" s="255"/>
      <c r="Y19" s="255"/>
      <c r="Z19" s="256"/>
    </row>
    <row r="20" spans="1:26" s="166" customFormat="1" ht="12.75" customHeight="1">
      <c r="A20" s="39" t="s">
        <v>152</v>
      </c>
      <c r="B20" s="38">
        <f t="shared" si="0"/>
        <v>6985.630000000001</v>
      </c>
      <c r="C20" s="38">
        <f t="shared" si="0"/>
        <v>6503.39</v>
      </c>
      <c r="D20" s="38">
        <f t="shared" si="1"/>
        <v>107.415209606067</v>
      </c>
      <c r="E20" s="40">
        <v>2086.03</v>
      </c>
      <c r="F20" s="40">
        <v>1556.45</v>
      </c>
      <c r="G20" s="38">
        <f t="shared" si="2"/>
        <v>134.02486427447076</v>
      </c>
      <c r="H20" s="40">
        <v>1420.2</v>
      </c>
      <c r="I20" s="40">
        <v>1481.64</v>
      </c>
      <c r="J20" s="38">
        <f t="shared" si="3"/>
        <v>95.85324370292378</v>
      </c>
      <c r="K20" s="40">
        <v>3479.4</v>
      </c>
      <c r="L20" s="40">
        <v>3465.3</v>
      </c>
      <c r="M20" s="38">
        <f t="shared" si="4"/>
        <v>100.40689117825298</v>
      </c>
      <c r="O20" s="255"/>
      <c r="P20" s="255"/>
      <c r="Q20" s="256"/>
      <c r="R20" s="255"/>
      <c r="S20" s="255"/>
      <c r="T20" s="256"/>
      <c r="U20" s="255"/>
      <c r="V20" s="255"/>
      <c r="W20" s="256"/>
      <c r="X20" s="255"/>
      <c r="Y20" s="255"/>
      <c r="Z20" s="256"/>
    </row>
    <row r="21" spans="1:26" s="166" customFormat="1" ht="12.75" customHeight="1">
      <c r="A21" s="39" t="s">
        <v>153</v>
      </c>
      <c r="B21" s="38">
        <f t="shared" si="0"/>
        <v>11702.98</v>
      </c>
      <c r="C21" s="38">
        <f t="shared" si="0"/>
        <v>11288.82</v>
      </c>
      <c r="D21" s="38">
        <f t="shared" si="1"/>
        <v>103.66876254559821</v>
      </c>
      <c r="E21" s="40">
        <v>2415.12</v>
      </c>
      <c r="F21" s="40">
        <v>2059.92</v>
      </c>
      <c r="G21" s="38">
        <f t="shared" si="2"/>
        <v>117.24338809274145</v>
      </c>
      <c r="H21" s="40">
        <v>1274.46</v>
      </c>
      <c r="I21" s="40">
        <v>1218.4</v>
      </c>
      <c r="J21" s="38">
        <f t="shared" si="3"/>
        <v>104.6011162179908</v>
      </c>
      <c r="K21" s="40">
        <v>8013.4</v>
      </c>
      <c r="L21" s="40">
        <v>8010.5</v>
      </c>
      <c r="M21" s="38">
        <f t="shared" si="4"/>
        <v>100.03620248423942</v>
      </c>
      <c r="O21" s="255"/>
      <c r="P21" s="255"/>
      <c r="Q21" s="256"/>
      <c r="R21" s="255"/>
      <c r="S21" s="255"/>
      <c r="T21" s="256"/>
      <c r="U21" s="255"/>
      <c r="V21" s="255"/>
      <c r="W21" s="256"/>
      <c r="X21" s="255"/>
      <c r="Y21" s="255"/>
      <c r="Z21" s="256"/>
    </row>
    <row r="22" spans="1:26" s="166" customFormat="1" ht="12.75" customHeight="1">
      <c r="A22" s="39" t="s">
        <v>154</v>
      </c>
      <c r="B22" s="38">
        <f>E22+H22+K22</f>
        <v>18268.51</v>
      </c>
      <c r="C22" s="38">
        <f t="shared" si="0"/>
        <v>18338.52</v>
      </c>
      <c r="D22" s="38">
        <f t="shared" si="1"/>
        <v>99.61823527743786</v>
      </c>
      <c r="E22" s="40">
        <v>751.71</v>
      </c>
      <c r="F22" s="40">
        <v>1106.42</v>
      </c>
      <c r="G22" s="38">
        <f t="shared" si="2"/>
        <v>67.94074582888956</v>
      </c>
      <c r="H22" s="40">
        <v>466.5</v>
      </c>
      <c r="I22" s="40">
        <v>455.1</v>
      </c>
      <c r="J22" s="38">
        <f t="shared" si="3"/>
        <v>102.5049439683586</v>
      </c>
      <c r="K22" s="40">
        <v>17050.3</v>
      </c>
      <c r="L22" s="40">
        <v>16777</v>
      </c>
      <c r="M22" s="38">
        <f t="shared" si="4"/>
        <v>101.62901591464504</v>
      </c>
      <c r="O22" s="255"/>
      <c r="P22" s="255"/>
      <c r="Q22" s="256"/>
      <c r="R22" s="255"/>
      <c r="S22" s="255"/>
      <c r="T22" s="256"/>
      <c r="U22" s="255"/>
      <c r="V22" s="255"/>
      <c r="W22" s="256"/>
      <c r="X22" s="255"/>
      <c r="Y22" s="255"/>
      <c r="Z22" s="256"/>
    </row>
    <row r="23" spans="1:26" s="166" customFormat="1" ht="12.75" customHeight="1">
      <c r="A23" s="162" t="s">
        <v>113</v>
      </c>
      <c r="B23" s="38">
        <f t="shared" si="0"/>
        <v>3705.45</v>
      </c>
      <c r="C23" s="38">
        <f t="shared" si="0"/>
        <v>3653.87</v>
      </c>
      <c r="D23" s="38">
        <f t="shared" si="1"/>
        <v>101.41165394499531</v>
      </c>
      <c r="E23" s="40">
        <v>6.35</v>
      </c>
      <c r="F23" s="40">
        <v>20.17</v>
      </c>
      <c r="G23" s="38">
        <f t="shared" si="2"/>
        <v>31.482399603371338</v>
      </c>
      <c r="H23" s="40">
        <v>1088.2</v>
      </c>
      <c r="I23" s="40">
        <v>1047.7</v>
      </c>
      <c r="J23" s="38">
        <f t="shared" si="3"/>
        <v>103.8656103846521</v>
      </c>
      <c r="K23" s="40">
        <v>2610.9</v>
      </c>
      <c r="L23" s="40">
        <v>2586</v>
      </c>
      <c r="M23" s="38">
        <f t="shared" si="4"/>
        <v>100.96287703016242</v>
      </c>
      <c r="O23" s="255"/>
      <c r="P23" s="255"/>
      <c r="Q23" s="256"/>
      <c r="R23" s="255"/>
      <c r="S23" s="255"/>
      <c r="T23" s="256"/>
      <c r="U23" s="255"/>
      <c r="V23" s="255"/>
      <c r="W23" s="256"/>
      <c r="X23" s="255"/>
      <c r="Y23" s="255"/>
      <c r="Z23" s="256"/>
    </row>
    <row r="24" spans="1:26" s="166" customFormat="1" ht="12.75" customHeight="1">
      <c r="A24" s="39" t="s">
        <v>155</v>
      </c>
      <c r="B24" s="38">
        <f t="shared" si="0"/>
        <v>10517.59</v>
      </c>
      <c r="C24" s="38">
        <f t="shared" si="0"/>
        <v>7466.92</v>
      </c>
      <c r="D24" s="38">
        <f t="shared" si="1"/>
        <v>140.8558013210266</v>
      </c>
      <c r="E24" s="40">
        <v>6713.35</v>
      </c>
      <c r="F24" s="40">
        <v>3761.54</v>
      </c>
      <c r="G24" s="38">
        <f t="shared" si="2"/>
        <v>178.47344438713932</v>
      </c>
      <c r="H24" s="40">
        <v>1348.64</v>
      </c>
      <c r="I24" s="40">
        <v>1307.38</v>
      </c>
      <c r="J24" s="38">
        <f>H24/I24%</f>
        <v>103.15593018097263</v>
      </c>
      <c r="K24" s="40">
        <v>2455.6</v>
      </c>
      <c r="L24" s="40">
        <v>2398</v>
      </c>
      <c r="M24" s="38">
        <f t="shared" si="4"/>
        <v>102.40200166805671</v>
      </c>
      <c r="O24" s="255"/>
      <c r="P24" s="255"/>
      <c r="Q24" s="256"/>
      <c r="R24" s="255"/>
      <c r="S24" s="255"/>
      <c r="T24" s="256"/>
      <c r="U24" s="255"/>
      <c r="V24" s="255"/>
      <c r="W24" s="256"/>
      <c r="X24" s="255"/>
      <c r="Y24" s="255"/>
      <c r="Z24" s="256"/>
    </row>
    <row r="25" spans="1:26" s="166" customFormat="1" ht="12.75" customHeight="1">
      <c r="A25" s="39" t="s">
        <v>156</v>
      </c>
      <c r="B25" s="38">
        <f>E25+K25</f>
        <v>6.449999999999999</v>
      </c>
      <c r="C25" s="38">
        <f>L25</f>
        <v>6.5</v>
      </c>
      <c r="D25" s="38">
        <f t="shared" si="1"/>
        <v>99.23076923076921</v>
      </c>
      <c r="E25" s="40">
        <v>0.35</v>
      </c>
      <c r="F25" s="40" t="s">
        <v>87</v>
      </c>
      <c r="G25" s="38" t="s">
        <v>87</v>
      </c>
      <c r="H25" s="40" t="s">
        <v>87</v>
      </c>
      <c r="I25" s="40" t="s">
        <v>87</v>
      </c>
      <c r="J25" s="38" t="s">
        <v>87</v>
      </c>
      <c r="K25" s="40">
        <v>6.1</v>
      </c>
      <c r="L25" s="40">
        <v>6.5</v>
      </c>
      <c r="M25" s="38">
        <f t="shared" si="4"/>
        <v>93.84615384615384</v>
      </c>
      <c r="O25" s="255"/>
      <c r="P25" s="255"/>
      <c r="Q25" s="256"/>
      <c r="R25" s="255"/>
      <c r="S25" s="255"/>
      <c r="T25" s="256"/>
      <c r="U25" s="257"/>
      <c r="V25" s="255"/>
      <c r="W25" s="257"/>
      <c r="X25" s="255"/>
      <c r="Y25" s="255"/>
      <c r="Z25" s="256"/>
    </row>
    <row r="26" spans="1:26" s="166" customFormat="1" ht="12.75" customHeight="1">
      <c r="A26" s="39" t="s">
        <v>157</v>
      </c>
      <c r="B26" s="38">
        <f>K26</f>
        <v>6.7</v>
      </c>
      <c r="C26" s="38" t="s">
        <v>87</v>
      </c>
      <c r="D26" s="38" t="s">
        <v>87</v>
      </c>
      <c r="E26" s="40" t="s">
        <v>87</v>
      </c>
      <c r="F26" s="40" t="s">
        <v>87</v>
      </c>
      <c r="G26" s="38" t="s">
        <v>87</v>
      </c>
      <c r="H26" s="40" t="s">
        <v>87</v>
      </c>
      <c r="I26" s="40" t="s">
        <v>87</v>
      </c>
      <c r="J26" s="38" t="s">
        <v>87</v>
      </c>
      <c r="K26" s="40">
        <v>6.7</v>
      </c>
      <c r="L26" s="40" t="s">
        <v>87</v>
      </c>
      <c r="M26" s="38" t="s">
        <v>87</v>
      </c>
      <c r="O26" s="255"/>
      <c r="P26" s="255"/>
      <c r="Q26" s="256"/>
      <c r="R26" s="255"/>
      <c r="S26" s="255"/>
      <c r="T26" s="256"/>
      <c r="U26" s="257"/>
      <c r="V26" s="257"/>
      <c r="W26" s="257"/>
      <c r="X26" s="255"/>
      <c r="Y26" s="255"/>
      <c r="Z26" s="256"/>
    </row>
    <row r="27" spans="1:26" s="166" customFormat="1" ht="12.75" customHeight="1">
      <c r="A27" s="42" t="s">
        <v>158</v>
      </c>
      <c r="B27" s="43">
        <f t="shared" si="0"/>
        <v>998.19</v>
      </c>
      <c r="C27" s="43">
        <f t="shared" si="0"/>
        <v>1043.58</v>
      </c>
      <c r="D27" s="43">
        <f t="shared" si="1"/>
        <v>95.65054907146555</v>
      </c>
      <c r="E27" s="44">
        <v>227.09</v>
      </c>
      <c r="F27" s="44">
        <v>254.38</v>
      </c>
      <c r="G27" s="43">
        <f t="shared" si="2"/>
        <v>89.27195534240113</v>
      </c>
      <c r="H27" s="44">
        <v>106.6</v>
      </c>
      <c r="I27" s="44">
        <v>111.7</v>
      </c>
      <c r="J27" s="43">
        <f t="shared" si="3"/>
        <v>95.43419874664279</v>
      </c>
      <c r="K27" s="44">
        <v>664.5</v>
      </c>
      <c r="L27" s="44">
        <v>677.5</v>
      </c>
      <c r="M27" s="43">
        <f t="shared" si="4"/>
        <v>98.08118081180811</v>
      </c>
      <c r="O27" s="255"/>
      <c r="P27" s="255"/>
      <c r="Q27" s="256"/>
      <c r="R27" s="255"/>
      <c r="S27" s="255"/>
      <c r="T27" s="256"/>
      <c r="U27" s="255"/>
      <c r="V27" s="255"/>
      <c r="W27" s="256"/>
      <c r="X27" s="255"/>
      <c r="Y27" s="255"/>
      <c r="Z27" s="256"/>
    </row>
    <row r="28" s="166" customFormat="1" ht="12.75">
      <c r="O28" s="258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45" customWidth="1"/>
    <col min="2" max="2" width="15.375" style="45" customWidth="1"/>
    <col min="3" max="9" width="13.875" style="45" customWidth="1"/>
    <col min="10" max="10" width="9.625" style="45" bestFit="1" customWidth="1"/>
    <col min="11" max="16384" width="9.125" style="45" customWidth="1"/>
  </cols>
  <sheetData>
    <row r="1" spans="1:9" ht="22.5" customHeight="1">
      <c r="A1" s="345" t="s">
        <v>125</v>
      </c>
      <c r="B1" s="345"/>
      <c r="C1" s="345"/>
      <c r="D1" s="345"/>
      <c r="E1" s="345"/>
      <c r="F1" s="345"/>
      <c r="G1" s="345"/>
      <c r="H1" s="345"/>
      <c r="I1" s="345"/>
    </row>
    <row r="2" spans="1:9" ht="15">
      <c r="A2" s="46"/>
      <c r="B2" s="47"/>
      <c r="C2" s="47"/>
      <c r="D2" s="47"/>
      <c r="E2" s="47"/>
      <c r="F2" s="47"/>
      <c r="G2" s="47"/>
      <c r="H2" s="47"/>
      <c r="I2" s="47"/>
    </row>
    <row r="3" spans="1:9" s="51" customFormat="1" ht="11.25">
      <c r="A3" s="48"/>
      <c r="B3" s="49"/>
      <c r="C3" s="49"/>
      <c r="D3" s="49"/>
      <c r="E3" s="49"/>
      <c r="F3" s="49"/>
      <c r="G3" s="49"/>
      <c r="H3" s="49"/>
      <c r="I3" s="50" t="s">
        <v>88</v>
      </c>
    </row>
    <row r="4" spans="1:9" ht="12.75" customHeight="1">
      <c r="A4" s="346"/>
      <c r="B4" s="347" t="s">
        <v>133</v>
      </c>
      <c r="C4" s="348" t="s">
        <v>121</v>
      </c>
      <c r="D4" s="349"/>
      <c r="E4" s="349"/>
      <c r="F4" s="349"/>
      <c r="G4" s="349"/>
      <c r="H4" s="349"/>
      <c r="I4" s="349"/>
    </row>
    <row r="5" spans="1:9" ht="26.25" customHeight="1">
      <c r="A5" s="346"/>
      <c r="B5" s="347"/>
      <c r="C5" s="263" t="s">
        <v>126</v>
      </c>
      <c r="D5" s="263" t="s">
        <v>127</v>
      </c>
      <c r="E5" s="263" t="s">
        <v>128</v>
      </c>
      <c r="F5" s="263" t="s">
        <v>129</v>
      </c>
      <c r="G5" s="263" t="s">
        <v>130</v>
      </c>
      <c r="H5" s="265" t="s">
        <v>131</v>
      </c>
      <c r="I5" s="265" t="s">
        <v>132</v>
      </c>
    </row>
    <row r="6" spans="1:10" s="53" customFormat="1" ht="12.75" customHeight="1">
      <c r="A6" s="37" t="s">
        <v>141</v>
      </c>
      <c r="B6" s="54">
        <f>SUM(C6:I6)</f>
        <v>147091.09</v>
      </c>
      <c r="C6" s="301">
        <f>SUM(C7:C26)</f>
        <v>64423.9</v>
      </c>
      <c r="D6" s="301">
        <f aca="true" t="shared" si="0" ref="D6:I6">SUM(D7:D26)</f>
        <v>17606.099999999995</v>
      </c>
      <c r="E6" s="301">
        <f t="shared" si="0"/>
        <v>1580.8600000000001</v>
      </c>
      <c r="F6" s="301">
        <f t="shared" si="0"/>
        <v>9494.440000000002</v>
      </c>
      <c r="G6" s="301">
        <f t="shared" si="0"/>
        <v>20064.830000000005</v>
      </c>
      <c r="H6" s="301">
        <f t="shared" si="0"/>
        <v>1177.88</v>
      </c>
      <c r="I6" s="301">
        <f t="shared" si="0"/>
        <v>32743.079999999998</v>
      </c>
      <c r="J6" s="170"/>
    </row>
    <row r="7" spans="1:10" s="53" customFormat="1" ht="12.75" customHeight="1">
      <c r="A7" s="162" t="s">
        <v>111</v>
      </c>
      <c r="B7" s="54">
        <f aca="true" t="shared" si="1" ref="B7:B26">SUM(C7:I7)</f>
        <v>7220.75</v>
      </c>
      <c r="C7" s="40">
        <v>3587.42</v>
      </c>
      <c r="D7" s="40">
        <v>688</v>
      </c>
      <c r="E7" s="40">
        <v>56.4</v>
      </c>
      <c r="F7" s="40">
        <v>84.1</v>
      </c>
      <c r="G7" s="40">
        <v>928.73</v>
      </c>
      <c r="H7" s="40" t="s">
        <v>87</v>
      </c>
      <c r="I7" s="40">
        <v>1876.1</v>
      </c>
      <c r="J7" s="170"/>
    </row>
    <row r="8" spans="1:11" ht="12.75" customHeight="1">
      <c r="A8" s="39" t="s">
        <v>142</v>
      </c>
      <c r="B8" s="54">
        <f t="shared" si="1"/>
        <v>16357.599999999999</v>
      </c>
      <c r="C8" s="40">
        <v>5057.01</v>
      </c>
      <c r="D8" s="40">
        <v>605.73</v>
      </c>
      <c r="E8" s="40">
        <v>22.46</v>
      </c>
      <c r="F8" s="40">
        <v>496.12</v>
      </c>
      <c r="G8" s="40">
        <v>1625.11</v>
      </c>
      <c r="H8" s="40" t="s">
        <v>87</v>
      </c>
      <c r="I8" s="40">
        <v>8551.17</v>
      </c>
      <c r="J8" s="170"/>
      <c r="K8" s="158"/>
    </row>
    <row r="9" spans="1:11" ht="12.75" customHeight="1">
      <c r="A9" s="39" t="s">
        <v>143</v>
      </c>
      <c r="B9" s="54">
        <f t="shared" si="1"/>
        <v>10179.38</v>
      </c>
      <c r="C9" s="40">
        <v>6350.6</v>
      </c>
      <c r="D9" s="40">
        <v>1402.41</v>
      </c>
      <c r="E9" s="40">
        <v>138.5</v>
      </c>
      <c r="F9" s="40">
        <v>108.8</v>
      </c>
      <c r="G9" s="40">
        <v>1955.77</v>
      </c>
      <c r="H9" s="40">
        <v>127.4</v>
      </c>
      <c r="I9" s="40">
        <v>95.9</v>
      </c>
      <c r="J9" s="170"/>
      <c r="K9" s="158"/>
    </row>
    <row r="10" spans="1:11" ht="12.75" customHeight="1">
      <c r="A10" s="39" t="s">
        <v>144</v>
      </c>
      <c r="B10" s="54">
        <f t="shared" si="1"/>
        <v>16840.11</v>
      </c>
      <c r="C10" s="40">
        <v>4656.15</v>
      </c>
      <c r="D10" s="40">
        <v>1331.17</v>
      </c>
      <c r="E10" s="40">
        <v>76.6</v>
      </c>
      <c r="F10" s="40">
        <v>202.13</v>
      </c>
      <c r="G10" s="40">
        <v>700.76</v>
      </c>
      <c r="H10" s="40">
        <v>19.5</v>
      </c>
      <c r="I10" s="40">
        <v>9853.8</v>
      </c>
      <c r="J10" s="170"/>
      <c r="K10" s="158"/>
    </row>
    <row r="11" spans="1:11" ht="12.75" customHeight="1">
      <c r="A11" s="39" t="s">
        <v>145</v>
      </c>
      <c r="B11" s="54">
        <f t="shared" si="1"/>
        <v>3615.41</v>
      </c>
      <c r="C11" s="40">
        <v>2001.2</v>
      </c>
      <c r="D11" s="40">
        <v>527.73</v>
      </c>
      <c r="E11" s="40">
        <v>80.5</v>
      </c>
      <c r="F11" s="40">
        <v>0.7</v>
      </c>
      <c r="G11" s="40">
        <v>671.58</v>
      </c>
      <c r="H11" s="40">
        <v>333.7</v>
      </c>
      <c r="I11" s="40">
        <v>0</v>
      </c>
      <c r="J11" s="170"/>
      <c r="K11" s="158"/>
    </row>
    <row r="12" spans="1:13" ht="12.75" customHeight="1">
      <c r="A12" s="39" t="s">
        <v>146</v>
      </c>
      <c r="B12" s="54">
        <f t="shared" si="1"/>
        <v>5826.900000000001</v>
      </c>
      <c r="C12" s="40">
        <v>3158.11</v>
      </c>
      <c r="D12" s="40">
        <v>615.59</v>
      </c>
      <c r="E12" s="40">
        <v>88</v>
      </c>
      <c r="F12" s="40">
        <v>148.9</v>
      </c>
      <c r="G12" s="40">
        <v>855.43</v>
      </c>
      <c r="H12" s="40">
        <v>2.3</v>
      </c>
      <c r="I12" s="40">
        <v>958.57</v>
      </c>
      <c r="J12" s="170"/>
      <c r="K12" s="158"/>
      <c r="M12" s="55"/>
    </row>
    <row r="13" spans="1:11" ht="12.75" customHeight="1">
      <c r="A13" s="39" t="s">
        <v>147</v>
      </c>
      <c r="B13" s="54">
        <f t="shared" si="1"/>
        <v>8945.79</v>
      </c>
      <c r="C13" s="40">
        <v>3429.43</v>
      </c>
      <c r="D13" s="40">
        <v>2030.06</v>
      </c>
      <c r="E13" s="40">
        <v>263</v>
      </c>
      <c r="F13" s="40">
        <v>122.1</v>
      </c>
      <c r="G13" s="40">
        <v>1491.67</v>
      </c>
      <c r="H13" s="40">
        <v>64</v>
      </c>
      <c r="I13" s="40">
        <v>1545.53</v>
      </c>
      <c r="J13" s="170"/>
      <c r="K13" s="158"/>
    </row>
    <row r="14" spans="1:11" ht="12.75" customHeight="1">
      <c r="A14" s="39" t="s">
        <v>112</v>
      </c>
      <c r="B14" s="54">
        <f t="shared" si="1"/>
        <v>5073.75</v>
      </c>
      <c r="C14" s="40">
        <v>2978.84</v>
      </c>
      <c r="D14" s="40">
        <v>796.21</v>
      </c>
      <c r="E14" s="40">
        <v>6.2</v>
      </c>
      <c r="F14" s="40">
        <v>10.3</v>
      </c>
      <c r="G14" s="40">
        <v>1227.45</v>
      </c>
      <c r="H14" s="40" t="s">
        <v>87</v>
      </c>
      <c r="I14" s="40">
        <v>54.75</v>
      </c>
      <c r="J14" s="170"/>
      <c r="K14" s="158"/>
    </row>
    <row r="15" spans="1:11" ht="12.75" customHeight="1">
      <c r="A15" s="39" t="s">
        <v>148</v>
      </c>
      <c r="B15" s="54">
        <f t="shared" si="1"/>
        <v>6574.51</v>
      </c>
      <c r="C15" s="40">
        <v>3273.78</v>
      </c>
      <c r="D15" s="40">
        <v>394.8</v>
      </c>
      <c r="E15" s="40">
        <v>120.7</v>
      </c>
      <c r="F15" s="40">
        <v>683.64</v>
      </c>
      <c r="G15" s="40">
        <v>1393.6</v>
      </c>
      <c r="H15" s="40">
        <v>0.5</v>
      </c>
      <c r="I15" s="40">
        <v>707.49</v>
      </c>
      <c r="J15" s="170"/>
      <c r="K15" s="158"/>
    </row>
    <row r="16" spans="1:11" ht="12.75" customHeight="1">
      <c r="A16" s="39" t="s">
        <v>149</v>
      </c>
      <c r="B16" s="54">
        <f t="shared" si="1"/>
        <v>9580.869999999999</v>
      </c>
      <c r="C16" s="40">
        <v>4570.98</v>
      </c>
      <c r="D16" s="40">
        <v>439.66</v>
      </c>
      <c r="E16" s="40">
        <v>15.1</v>
      </c>
      <c r="F16" s="40">
        <v>2674.39</v>
      </c>
      <c r="G16" s="40">
        <v>532.92</v>
      </c>
      <c r="H16" s="40" t="s">
        <v>87</v>
      </c>
      <c r="I16" s="40">
        <v>1347.82</v>
      </c>
      <c r="J16" s="170"/>
      <c r="K16" s="158"/>
    </row>
    <row r="17" spans="1:11" ht="12.75" customHeight="1">
      <c r="A17" s="39" t="s">
        <v>150</v>
      </c>
      <c r="B17" s="54">
        <f t="shared" si="1"/>
        <v>3296.16</v>
      </c>
      <c r="C17" s="40">
        <v>1694.76</v>
      </c>
      <c r="D17" s="40">
        <v>386.48</v>
      </c>
      <c r="E17" s="40">
        <v>199</v>
      </c>
      <c r="F17" s="40">
        <v>5.6</v>
      </c>
      <c r="G17" s="40">
        <v>646.95</v>
      </c>
      <c r="H17" s="40">
        <v>361.87</v>
      </c>
      <c r="I17" s="40">
        <v>1.5</v>
      </c>
      <c r="J17" s="170"/>
      <c r="K17" s="158"/>
    </row>
    <row r="18" spans="1:11" ht="12.75" customHeight="1">
      <c r="A18" s="39" t="s">
        <v>151</v>
      </c>
      <c r="B18" s="54">
        <f t="shared" si="1"/>
        <v>1388.3600000000001</v>
      </c>
      <c r="C18" s="40">
        <v>111.1</v>
      </c>
      <c r="D18" s="40">
        <v>163.79</v>
      </c>
      <c r="E18" s="40">
        <v>32.2</v>
      </c>
      <c r="F18" s="40" t="s">
        <v>87</v>
      </c>
      <c r="G18" s="40">
        <v>104.1</v>
      </c>
      <c r="H18" s="40">
        <v>171.56</v>
      </c>
      <c r="I18" s="40">
        <v>805.61</v>
      </c>
      <c r="J18" s="170"/>
      <c r="K18" s="158"/>
    </row>
    <row r="19" spans="1:12" ht="12.75" customHeight="1">
      <c r="A19" s="39" t="s">
        <v>152</v>
      </c>
      <c r="B19" s="54">
        <f t="shared" si="1"/>
        <v>6985.63</v>
      </c>
      <c r="C19" s="40">
        <v>2996.41</v>
      </c>
      <c r="D19" s="40">
        <v>354.58</v>
      </c>
      <c r="E19" s="40">
        <v>93.7</v>
      </c>
      <c r="F19" s="40">
        <v>1392.92</v>
      </c>
      <c r="G19" s="40">
        <v>1950.18</v>
      </c>
      <c r="H19" s="40" t="s">
        <v>87</v>
      </c>
      <c r="I19" s="40">
        <v>197.84</v>
      </c>
      <c r="J19" s="170"/>
      <c r="K19" s="158"/>
      <c r="L19" s="55"/>
    </row>
    <row r="20" spans="1:11" ht="12.75" customHeight="1">
      <c r="A20" s="39" t="s">
        <v>153</v>
      </c>
      <c r="B20" s="54">
        <f t="shared" si="1"/>
        <v>11702.98</v>
      </c>
      <c r="C20" s="40">
        <v>7200.64</v>
      </c>
      <c r="D20" s="40">
        <v>348.61</v>
      </c>
      <c r="E20" s="40">
        <v>5.6</v>
      </c>
      <c r="F20" s="40">
        <v>2930.2</v>
      </c>
      <c r="G20" s="40">
        <v>1006.25</v>
      </c>
      <c r="H20" s="40" t="s">
        <v>87</v>
      </c>
      <c r="I20" s="40">
        <v>211.68</v>
      </c>
      <c r="J20" s="170"/>
      <c r="K20" s="158"/>
    </row>
    <row r="21" spans="1:11" ht="12.75" customHeight="1">
      <c r="A21" s="39" t="s">
        <v>154</v>
      </c>
      <c r="B21" s="54">
        <f t="shared" si="1"/>
        <v>18268.51</v>
      </c>
      <c r="C21" s="40">
        <v>8847.99</v>
      </c>
      <c r="D21" s="40">
        <v>6633.88</v>
      </c>
      <c r="E21" s="40">
        <v>221.9</v>
      </c>
      <c r="F21" s="40">
        <v>14.5</v>
      </c>
      <c r="G21" s="40">
        <v>2385.69</v>
      </c>
      <c r="H21" s="40">
        <v>97.05</v>
      </c>
      <c r="I21" s="40">
        <v>67.5</v>
      </c>
      <c r="J21" s="170"/>
      <c r="K21" s="158"/>
    </row>
    <row r="22" spans="1:11" ht="12.75" customHeight="1">
      <c r="A22" s="162" t="s">
        <v>113</v>
      </c>
      <c r="B22" s="54">
        <f t="shared" si="1"/>
        <v>3705.4500000000003</v>
      </c>
      <c r="C22" s="40">
        <v>1582.45</v>
      </c>
      <c r="D22" s="40">
        <v>262.85</v>
      </c>
      <c r="E22" s="40">
        <v>77.6</v>
      </c>
      <c r="F22" s="40">
        <v>2.2</v>
      </c>
      <c r="G22" s="40">
        <v>1779.75</v>
      </c>
      <c r="H22" s="40" t="s">
        <v>87</v>
      </c>
      <c r="I22" s="40">
        <v>0.6</v>
      </c>
      <c r="J22" s="170"/>
      <c r="K22" s="158"/>
    </row>
    <row r="23" spans="1:11" ht="12.75" customHeight="1">
      <c r="A23" s="39" t="s">
        <v>155</v>
      </c>
      <c r="B23" s="54">
        <f t="shared" si="1"/>
        <v>10517.59</v>
      </c>
      <c r="C23" s="40">
        <v>2279.99</v>
      </c>
      <c r="D23" s="40">
        <v>383.1</v>
      </c>
      <c r="E23" s="40">
        <v>82.6</v>
      </c>
      <c r="F23" s="40">
        <v>614.54</v>
      </c>
      <c r="G23" s="40">
        <v>694.74</v>
      </c>
      <c r="H23" s="40" t="s">
        <v>87</v>
      </c>
      <c r="I23" s="40">
        <v>6462.62</v>
      </c>
      <c r="J23" s="170"/>
      <c r="K23" s="158"/>
    </row>
    <row r="24" spans="1:11" ht="12.75" customHeight="1">
      <c r="A24" s="39" t="s">
        <v>156</v>
      </c>
      <c r="B24" s="54">
        <f t="shared" si="1"/>
        <v>6.45</v>
      </c>
      <c r="C24" s="40">
        <v>2.6</v>
      </c>
      <c r="D24" s="40">
        <v>0.6</v>
      </c>
      <c r="E24" s="40">
        <v>0.2</v>
      </c>
      <c r="F24" s="40" t="s">
        <v>87</v>
      </c>
      <c r="G24" s="40">
        <v>3.05</v>
      </c>
      <c r="H24" s="40" t="s">
        <v>87</v>
      </c>
      <c r="I24" s="40" t="s">
        <v>87</v>
      </c>
      <c r="J24" s="170"/>
      <c r="K24" s="158"/>
    </row>
    <row r="25" spans="1:11" ht="12.75" customHeight="1">
      <c r="A25" s="39" t="s">
        <v>157</v>
      </c>
      <c r="B25" s="54">
        <f t="shared" si="1"/>
        <v>6.700000000000001</v>
      </c>
      <c r="C25" s="40">
        <v>5.9</v>
      </c>
      <c r="D25" s="40">
        <v>0</v>
      </c>
      <c r="E25" s="40">
        <v>0.4</v>
      </c>
      <c r="F25" s="40" t="s">
        <v>87</v>
      </c>
      <c r="G25" s="40">
        <v>0.4</v>
      </c>
      <c r="H25" s="40" t="s">
        <v>87</v>
      </c>
      <c r="I25" s="40" t="s">
        <v>87</v>
      </c>
      <c r="J25" s="170"/>
      <c r="K25" s="158"/>
    </row>
    <row r="26" spans="1:11" ht="12.75" customHeight="1">
      <c r="A26" s="42" t="s">
        <v>158</v>
      </c>
      <c r="B26" s="312">
        <f t="shared" si="1"/>
        <v>998.19</v>
      </c>
      <c r="C26" s="44">
        <v>638.54</v>
      </c>
      <c r="D26" s="44">
        <v>240.85</v>
      </c>
      <c r="E26" s="44">
        <v>0.2</v>
      </c>
      <c r="F26" s="44">
        <v>3.3</v>
      </c>
      <c r="G26" s="44">
        <v>110.7</v>
      </c>
      <c r="H26" s="44" t="s">
        <v>87</v>
      </c>
      <c r="I26" s="44">
        <v>4.6</v>
      </c>
      <c r="J26" s="170"/>
      <c r="K26" s="158"/>
    </row>
    <row r="27" ht="12.75">
      <c r="B27" s="55"/>
    </row>
    <row r="28" ht="12.75">
      <c r="C28" s="55"/>
    </row>
    <row r="29" ht="12.75">
      <c r="C29" s="55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7" customWidth="1"/>
    <col min="2" max="2" width="11.875" style="57" customWidth="1"/>
    <col min="3" max="3" width="10.00390625" style="57" customWidth="1"/>
    <col min="4" max="4" width="8.75390625" style="57" customWidth="1"/>
    <col min="5" max="6" width="9.875" style="57" customWidth="1"/>
    <col min="7" max="7" width="8.375" style="57" customWidth="1"/>
    <col min="8" max="9" width="9.875" style="57" customWidth="1"/>
    <col min="10" max="10" width="8.75390625" style="57" customWidth="1"/>
    <col min="11" max="11" width="9.625" style="57" customWidth="1"/>
    <col min="12" max="13" width="9.00390625" style="57" customWidth="1"/>
    <col min="14" max="14" width="5.625" style="57" customWidth="1"/>
    <col min="15" max="15" width="10.875" style="57" customWidth="1"/>
    <col min="16" max="16384" width="9.125" style="57" customWidth="1"/>
  </cols>
  <sheetData>
    <row r="1" spans="1:13" ht="29.25" customHeight="1">
      <c r="A1" s="344" t="s">
        <v>134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71</v>
      </c>
    </row>
    <row r="3" spans="1:13" ht="15.75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</row>
    <row r="4" spans="1:13" ht="37.5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</row>
    <row r="5" spans="1:14" ht="42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  <c r="N5" s="172"/>
    </row>
    <row r="6" spans="1:26" s="171" customFormat="1" ht="12.75" customHeight="1">
      <c r="A6" s="37" t="s">
        <v>141</v>
      </c>
      <c r="B6" s="38">
        <f>E6+H6+K6</f>
        <v>86721.65</v>
      </c>
      <c r="C6" s="38">
        <f>F6+I6+L6</f>
        <v>83033.4</v>
      </c>
      <c r="D6" s="38">
        <f>B6/C6%</f>
        <v>104.44188724055621</v>
      </c>
      <c r="E6" s="38">
        <f>SUM(E7:E26)</f>
        <v>32655.58</v>
      </c>
      <c r="F6" s="38">
        <f>SUM(F7:F26)</f>
        <v>29722.540000000005</v>
      </c>
      <c r="G6" s="38">
        <f>E6/F6%</f>
        <v>109.86806645730815</v>
      </c>
      <c r="H6" s="38">
        <f>SUM(H7:H26)</f>
        <v>10653.070000000002</v>
      </c>
      <c r="I6" s="38">
        <f>SUM(I7:I26)</f>
        <v>10203.06</v>
      </c>
      <c r="J6" s="38">
        <f>H6/I6%</f>
        <v>104.4105395832231</v>
      </c>
      <c r="K6" s="38">
        <f>SUM(K7:K26)</f>
        <v>43413</v>
      </c>
      <c r="L6" s="38">
        <f>SUM(L7:L26)</f>
        <v>43107.79999999999</v>
      </c>
      <c r="M6" s="38">
        <f>K6/L6%</f>
        <v>100.7079925210751</v>
      </c>
      <c r="N6" s="56"/>
      <c r="O6" s="40"/>
      <c r="P6" s="58"/>
      <c r="Q6" s="59"/>
      <c r="R6" s="58"/>
      <c r="S6" s="58"/>
      <c r="T6" s="59"/>
      <c r="U6" s="58"/>
      <c r="V6" s="58"/>
      <c r="W6" s="59"/>
      <c r="X6" s="58"/>
      <c r="Y6" s="58"/>
      <c r="Z6" s="59"/>
    </row>
    <row r="7" spans="1:26" s="171" customFormat="1" ht="12.75" customHeight="1">
      <c r="A7" s="162" t="s">
        <v>111</v>
      </c>
      <c r="B7" s="38">
        <f aca="true" t="shared" si="0" ref="B7:C26">E7+H7+K7</f>
        <v>4288.57</v>
      </c>
      <c r="C7" s="38">
        <f t="shared" si="0"/>
        <v>4198.65</v>
      </c>
      <c r="D7" s="38">
        <f aca="true" t="shared" si="1" ref="D7:D26">B7/C7%</f>
        <v>102.14164076548414</v>
      </c>
      <c r="E7" s="40">
        <v>1488.97</v>
      </c>
      <c r="F7" s="40">
        <v>1484.08</v>
      </c>
      <c r="G7" s="38">
        <f aca="true" t="shared" si="2" ref="G7:G26">E7/F7%</f>
        <v>100.32949706215298</v>
      </c>
      <c r="H7" s="40">
        <v>1473.8</v>
      </c>
      <c r="I7" s="40">
        <v>1419.87</v>
      </c>
      <c r="J7" s="38">
        <f aca="true" t="shared" si="3" ref="J7:J26">H7/I7%</f>
        <v>103.79823504968765</v>
      </c>
      <c r="K7" s="40">
        <v>1325.8</v>
      </c>
      <c r="L7" s="40">
        <v>1294.7</v>
      </c>
      <c r="M7" s="38">
        <f aca="true" t="shared" si="4" ref="M7:M26">K7/L7%</f>
        <v>102.40210087278905</v>
      </c>
      <c r="N7" s="56"/>
      <c r="O7" s="40"/>
      <c r="P7" s="58"/>
      <c r="Q7" s="59"/>
      <c r="R7" s="58"/>
      <c r="S7" s="58"/>
      <c r="T7" s="59"/>
      <c r="U7" s="58"/>
      <c r="V7" s="58"/>
      <c r="W7" s="59"/>
      <c r="X7" s="58"/>
      <c r="Y7" s="58"/>
      <c r="Z7" s="59"/>
    </row>
    <row r="8" spans="1:26" s="171" customFormat="1" ht="12.75" customHeight="1">
      <c r="A8" s="39" t="s">
        <v>142</v>
      </c>
      <c r="B8" s="38">
        <f t="shared" si="0"/>
        <v>10824.490000000002</v>
      </c>
      <c r="C8" s="38">
        <f t="shared" si="0"/>
        <v>10787.41</v>
      </c>
      <c r="D8" s="38">
        <f t="shared" si="1"/>
        <v>100.34373403810555</v>
      </c>
      <c r="E8" s="40">
        <v>7496.59</v>
      </c>
      <c r="F8" s="40">
        <v>7360.01</v>
      </c>
      <c r="G8" s="38">
        <f t="shared" si="2"/>
        <v>101.85570400040218</v>
      </c>
      <c r="H8" s="40">
        <v>256.6</v>
      </c>
      <c r="I8" s="40">
        <v>257.3</v>
      </c>
      <c r="J8" s="38">
        <f t="shared" si="3"/>
        <v>99.72794403420133</v>
      </c>
      <c r="K8" s="40">
        <v>3071.3</v>
      </c>
      <c r="L8" s="40">
        <v>3170.1</v>
      </c>
      <c r="M8" s="38">
        <f t="shared" si="4"/>
        <v>96.88337907321537</v>
      </c>
      <c r="N8" s="56"/>
      <c r="O8" s="40"/>
      <c r="P8" s="58"/>
      <c r="Q8" s="59"/>
      <c r="R8" s="58"/>
      <c r="S8" s="58"/>
      <c r="T8" s="59"/>
      <c r="U8" s="58"/>
      <c r="V8" s="58"/>
      <c r="W8" s="59"/>
      <c r="X8" s="58"/>
      <c r="Y8" s="58"/>
      <c r="Z8" s="59"/>
    </row>
    <row r="9" spans="1:26" s="171" customFormat="1" ht="12.75" customHeight="1">
      <c r="A9" s="39" t="s">
        <v>143</v>
      </c>
      <c r="B9" s="38">
        <f t="shared" si="0"/>
        <v>5155.65</v>
      </c>
      <c r="C9" s="38">
        <f t="shared" si="0"/>
        <v>5182.85</v>
      </c>
      <c r="D9" s="38">
        <f t="shared" si="1"/>
        <v>99.47519222049642</v>
      </c>
      <c r="E9" s="40">
        <v>492.15</v>
      </c>
      <c r="F9" s="40">
        <v>698.15</v>
      </c>
      <c r="G9" s="38">
        <f t="shared" si="2"/>
        <v>70.49344696698418</v>
      </c>
      <c r="H9" s="40">
        <v>889.2</v>
      </c>
      <c r="I9" s="40">
        <v>744.9</v>
      </c>
      <c r="J9" s="38">
        <f t="shared" si="3"/>
        <v>119.37172774869111</v>
      </c>
      <c r="K9" s="40">
        <v>3774.3</v>
      </c>
      <c r="L9" s="40">
        <v>3739.8</v>
      </c>
      <c r="M9" s="38">
        <f t="shared" si="4"/>
        <v>100.92250922509224</v>
      </c>
      <c r="N9" s="56"/>
      <c r="O9" s="40"/>
      <c r="P9" s="58"/>
      <c r="Q9" s="59"/>
      <c r="R9" s="58"/>
      <c r="S9" s="58"/>
      <c r="T9" s="59"/>
      <c r="U9" s="58"/>
      <c r="V9" s="58"/>
      <c r="W9" s="59"/>
      <c r="X9" s="58"/>
      <c r="Y9" s="58"/>
      <c r="Z9" s="59"/>
    </row>
    <row r="10" spans="1:26" s="171" customFormat="1" ht="12.75" customHeight="1">
      <c r="A10" s="39" t="s">
        <v>144</v>
      </c>
      <c r="B10" s="38">
        <f t="shared" si="0"/>
        <v>11538.66</v>
      </c>
      <c r="C10" s="38">
        <f t="shared" si="0"/>
        <v>11893.579999999998</v>
      </c>
      <c r="D10" s="38">
        <f t="shared" si="1"/>
        <v>97.01586906549585</v>
      </c>
      <c r="E10" s="40">
        <v>8245.36</v>
      </c>
      <c r="F10" s="40">
        <v>8589.08</v>
      </c>
      <c r="G10" s="38">
        <f t="shared" si="2"/>
        <v>95.9981744261318</v>
      </c>
      <c r="H10" s="40">
        <v>817.5</v>
      </c>
      <c r="I10" s="40">
        <v>791.3</v>
      </c>
      <c r="J10" s="38">
        <f t="shared" si="3"/>
        <v>103.31100720333629</v>
      </c>
      <c r="K10" s="40">
        <v>2475.8</v>
      </c>
      <c r="L10" s="40">
        <v>2513.2</v>
      </c>
      <c r="M10" s="38">
        <f t="shared" si="4"/>
        <v>98.51185739296515</v>
      </c>
      <c r="N10" s="56"/>
      <c r="O10" s="40"/>
      <c r="P10" s="58"/>
      <c r="Q10" s="59"/>
      <c r="R10" s="58"/>
      <c r="S10" s="58"/>
      <c r="T10" s="59"/>
      <c r="U10" s="58"/>
      <c r="V10" s="58"/>
      <c r="W10" s="59"/>
      <c r="X10" s="58"/>
      <c r="Y10" s="58"/>
      <c r="Z10" s="59"/>
    </row>
    <row r="11" spans="1:26" s="171" customFormat="1" ht="12.75" customHeight="1">
      <c r="A11" s="39" t="s">
        <v>145</v>
      </c>
      <c r="B11" s="38">
        <f t="shared" si="0"/>
        <v>1870.63</v>
      </c>
      <c r="C11" s="38">
        <f t="shared" si="0"/>
        <v>1832.44</v>
      </c>
      <c r="D11" s="38">
        <f t="shared" si="1"/>
        <v>102.08410643731855</v>
      </c>
      <c r="E11" s="40">
        <v>14.93</v>
      </c>
      <c r="F11" s="40">
        <v>25.24</v>
      </c>
      <c r="G11" s="38">
        <f t="shared" si="2"/>
        <v>59.15213946117275</v>
      </c>
      <c r="H11" s="40">
        <v>497</v>
      </c>
      <c r="I11" s="40">
        <v>487.2</v>
      </c>
      <c r="J11" s="38">
        <f t="shared" si="3"/>
        <v>102.01149425287356</v>
      </c>
      <c r="K11" s="40">
        <v>1358.7</v>
      </c>
      <c r="L11" s="40">
        <v>1320</v>
      </c>
      <c r="M11" s="38">
        <f t="shared" si="4"/>
        <v>102.93181818181819</v>
      </c>
      <c r="N11" s="56"/>
      <c r="O11" s="40"/>
      <c r="P11" s="58"/>
      <c r="Q11" s="59"/>
      <c r="R11" s="58"/>
      <c r="S11" s="58"/>
      <c r="T11" s="59"/>
      <c r="U11" s="58"/>
      <c r="V11" s="58"/>
      <c r="W11" s="59"/>
      <c r="X11" s="58"/>
      <c r="Y11" s="58"/>
      <c r="Z11" s="59"/>
    </row>
    <row r="12" spans="1:26" s="171" customFormat="1" ht="12.75" customHeight="1">
      <c r="A12" s="39" t="s">
        <v>146</v>
      </c>
      <c r="B12" s="38">
        <f t="shared" si="0"/>
        <v>3125.1800000000003</v>
      </c>
      <c r="C12" s="38">
        <f t="shared" si="0"/>
        <v>2578.06</v>
      </c>
      <c r="D12" s="38">
        <f t="shared" si="1"/>
        <v>121.22215929807686</v>
      </c>
      <c r="E12" s="40">
        <v>1054.98</v>
      </c>
      <c r="F12" s="40">
        <v>600.16</v>
      </c>
      <c r="G12" s="38">
        <f t="shared" si="2"/>
        <v>175.7831245001333</v>
      </c>
      <c r="H12" s="40">
        <v>812.5</v>
      </c>
      <c r="I12" s="40">
        <v>764.9</v>
      </c>
      <c r="J12" s="38">
        <f t="shared" si="3"/>
        <v>106.22303569094</v>
      </c>
      <c r="K12" s="40">
        <v>1257.7</v>
      </c>
      <c r="L12" s="40">
        <v>1213</v>
      </c>
      <c r="M12" s="38">
        <f t="shared" si="4"/>
        <v>103.68507831821928</v>
      </c>
      <c r="N12" s="56"/>
      <c r="O12" s="40"/>
      <c r="P12" s="58"/>
      <c r="Q12" s="59"/>
      <c r="R12" s="58"/>
      <c r="S12" s="58"/>
      <c r="T12" s="59"/>
      <c r="U12" s="58"/>
      <c r="V12" s="58"/>
      <c r="W12" s="59"/>
      <c r="X12" s="58"/>
      <c r="Y12" s="58"/>
      <c r="Z12" s="59"/>
    </row>
    <row r="13" spans="1:26" s="171" customFormat="1" ht="12.75" customHeight="1">
      <c r="A13" s="39" t="s">
        <v>147</v>
      </c>
      <c r="B13" s="38">
        <f t="shared" si="0"/>
        <v>5052.25</v>
      </c>
      <c r="C13" s="38">
        <f t="shared" si="0"/>
        <v>4552.120000000001</v>
      </c>
      <c r="D13" s="38">
        <f t="shared" si="1"/>
        <v>110.9867490312206</v>
      </c>
      <c r="E13" s="40">
        <v>1256.65</v>
      </c>
      <c r="F13" s="40">
        <v>839.82</v>
      </c>
      <c r="G13" s="38">
        <f t="shared" si="2"/>
        <v>149.63325474506442</v>
      </c>
      <c r="H13" s="40">
        <v>1252.6</v>
      </c>
      <c r="I13" s="40">
        <v>1181.9</v>
      </c>
      <c r="J13" s="38">
        <f t="shared" si="3"/>
        <v>105.98189356121497</v>
      </c>
      <c r="K13" s="40">
        <v>2543</v>
      </c>
      <c r="L13" s="40">
        <v>2530.4</v>
      </c>
      <c r="M13" s="38">
        <f t="shared" si="4"/>
        <v>100.49794498893455</v>
      </c>
      <c r="N13" s="56"/>
      <c r="O13" s="40"/>
      <c r="P13" s="58"/>
      <c r="Q13" s="59"/>
      <c r="R13" s="58"/>
      <c r="S13" s="58"/>
      <c r="T13" s="59"/>
      <c r="U13" s="58"/>
      <c r="V13" s="58"/>
      <c r="W13" s="59"/>
      <c r="X13" s="58"/>
      <c r="Y13" s="58"/>
      <c r="Z13" s="59"/>
    </row>
    <row r="14" spans="1:26" s="171" customFormat="1" ht="12.75" customHeight="1">
      <c r="A14" s="39" t="s">
        <v>112</v>
      </c>
      <c r="B14" s="38">
        <f t="shared" si="0"/>
        <v>2615.06</v>
      </c>
      <c r="C14" s="38">
        <f t="shared" si="0"/>
        <v>2565.61</v>
      </c>
      <c r="D14" s="38">
        <f t="shared" si="1"/>
        <v>101.92741687162116</v>
      </c>
      <c r="E14" s="40">
        <v>180.71</v>
      </c>
      <c r="F14" s="40">
        <v>179.41</v>
      </c>
      <c r="G14" s="38">
        <f t="shared" si="2"/>
        <v>100.7245972911209</v>
      </c>
      <c r="H14" s="40">
        <v>472.85</v>
      </c>
      <c r="I14" s="40">
        <v>470.2</v>
      </c>
      <c r="J14" s="38">
        <f t="shared" si="3"/>
        <v>100.56358996171842</v>
      </c>
      <c r="K14" s="40">
        <v>1961.5</v>
      </c>
      <c r="L14" s="40">
        <v>1916</v>
      </c>
      <c r="M14" s="38">
        <f t="shared" si="4"/>
        <v>102.37473903966597</v>
      </c>
      <c r="N14" s="56"/>
      <c r="O14" s="40"/>
      <c r="P14" s="58"/>
      <c r="Q14" s="59"/>
      <c r="R14" s="58"/>
      <c r="S14" s="58"/>
      <c r="T14" s="59"/>
      <c r="U14" s="58"/>
      <c r="V14" s="58"/>
      <c r="W14" s="59"/>
      <c r="X14" s="58"/>
      <c r="Y14" s="58"/>
      <c r="Z14" s="59"/>
    </row>
    <row r="15" spans="1:26" s="171" customFormat="1" ht="12.75" customHeight="1">
      <c r="A15" s="39" t="s">
        <v>148</v>
      </c>
      <c r="B15" s="38">
        <f t="shared" si="0"/>
        <v>3745.83</v>
      </c>
      <c r="C15" s="38">
        <f t="shared" si="0"/>
        <v>4110.48</v>
      </c>
      <c r="D15" s="38">
        <f t="shared" si="1"/>
        <v>91.12877328195248</v>
      </c>
      <c r="E15" s="40">
        <v>1155.73</v>
      </c>
      <c r="F15" s="40">
        <v>1539.28</v>
      </c>
      <c r="G15" s="38">
        <f t="shared" si="2"/>
        <v>75.08250610675121</v>
      </c>
      <c r="H15" s="40">
        <v>660.8</v>
      </c>
      <c r="I15" s="40">
        <v>639</v>
      </c>
      <c r="J15" s="38">
        <f t="shared" si="3"/>
        <v>103.41158059467918</v>
      </c>
      <c r="K15" s="40">
        <v>1929.3</v>
      </c>
      <c r="L15" s="40">
        <v>1932.2</v>
      </c>
      <c r="M15" s="38">
        <f t="shared" si="4"/>
        <v>99.8499120173895</v>
      </c>
      <c r="N15" s="56"/>
      <c r="O15" s="40"/>
      <c r="P15" s="58"/>
      <c r="Q15" s="59"/>
      <c r="R15" s="58"/>
      <c r="S15" s="58"/>
      <c r="T15" s="59"/>
      <c r="U15" s="58"/>
      <c r="V15" s="58"/>
      <c r="W15" s="59"/>
      <c r="X15" s="58"/>
      <c r="Y15" s="58"/>
      <c r="Z15" s="59"/>
    </row>
    <row r="16" spans="1:26" s="171" customFormat="1" ht="12.75" customHeight="1">
      <c r="A16" s="39" t="s">
        <v>149</v>
      </c>
      <c r="B16" s="38">
        <f t="shared" si="0"/>
        <v>5756.49</v>
      </c>
      <c r="C16" s="38">
        <f t="shared" si="0"/>
        <v>5523.530000000001</v>
      </c>
      <c r="D16" s="38">
        <f t="shared" si="1"/>
        <v>104.21759273508063</v>
      </c>
      <c r="E16" s="40">
        <v>1917.09</v>
      </c>
      <c r="F16" s="40">
        <v>1763.13</v>
      </c>
      <c r="G16" s="38">
        <f t="shared" si="2"/>
        <v>108.73219785268245</v>
      </c>
      <c r="H16" s="40">
        <v>152</v>
      </c>
      <c r="I16" s="40">
        <v>146.9</v>
      </c>
      <c r="J16" s="38">
        <f t="shared" si="3"/>
        <v>103.4717494894486</v>
      </c>
      <c r="K16" s="40">
        <v>3687.4</v>
      </c>
      <c r="L16" s="40">
        <v>3613.5</v>
      </c>
      <c r="M16" s="38">
        <f t="shared" si="4"/>
        <v>102.04510862045109</v>
      </c>
      <c r="N16" s="56"/>
      <c r="O16" s="40"/>
      <c r="P16" s="58"/>
      <c r="Q16" s="59"/>
      <c r="R16" s="58"/>
      <c r="S16" s="58"/>
      <c r="T16" s="59"/>
      <c r="U16" s="58"/>
      <c r="V16" s="58"/>
      <c r="W16" s="59"/>
      <c r="X16" s="58"/>
      <c r="Y16" s="58"/>
      <c r="Z16" s="59"/>
    </row>
    <row r="17" spans="1:26" s="171" customFormat="1" ht="12.75" customHeight="1">
      <c r="A17" s="39" t="s">
        <v>150</v>
      </c>
      <c r="B17" s="38">
        <f t="shared" si="0"/>
        <v>1724.3300000000002</v>
      </c>
      <c r="C17" s="38">
        <f t="shared" si="0"/>
        <v>1671.9899999999998</v>
      </c>
      <c r="D17" s="38">
        <f t="shared" si="1"/>
        <v>103.13040149761663</v>
      </c>
      <c r="E17" s="40">
        <v>42.73</v>
      </c>
      <c r="F17" s="40">
        <v>36.39</v>
      </c>
      <c r="G17" s="38">
        <f t="shared" si="2"/>
        <v>117.42236878263259</v>
      </c>
      <c r="H17" s="40">
        <v>212.2</v>
      </c>
      <c r="I17" s="40">
        <v>199</v>
      </c>
      <c r="J17" s="38">
        <f t="shared" si="3"/>
        <v>106.63316582914572</v>
      </c>
      <c r="K17" s="40">
        <v>1469.4</v>
      </c>
      <c r="L17" s="40">
        <v>1436.6</v>
      </c>
      <c r="M17" s="38">
        <f t="shared" si="4"/>
        <v>102.28316859251011</v>
      </c>
      <c r="N17" s="56"/>
      <c r="O17" s="40"/>
      <c r="P17" s="58"/>
      <c r="Q17" s="59"/>
      <c r="R17" s="58"/>
      <c r="S17" s="58"/>
      <c r="T17" s="59"/>
      <c r="U17" s="58"/>
      <c r="V17" s="58"/>
      <c r="W17" s="59"/>
      <c r="X17" s="58"/>
      <c r="Y17" s="58"/>
      <c r="Z17" s="59"/>
    </row>
    <row r="18" spans="1:26" s="171" customFormat="1" ht="12.75" customHeight="1">
      <c r="A18" s="39" t="s">
        <v>151</v>
      </c>
      <c r="B18" s="38">
        <f t="shared" si="0"/>
        <v>919.0400000000001</v>
      </c>
      <c r="C18" s="38">
        <f t="shared" si="0"/>
        <v>718.01</v>
      </c>
      <c r="D18" s="38">
        <f t="shared" si="1"/>
        <v>127.99821729502376</v>
      </c>
      <c r="E18" s="40">
        <v>605.34</v>
      </c>
      <c r="F18" s="40">
        <v>385.11</v>
      </c>
      <c r="G18" s="38">
        <f t="shared" si="2"/>
        <v>157.18625847160553</v>
      </c>
      <c r="H18" s="40">
        <v>73.7</v>
      </c>
      <c r="I18" s="40">
        <v>75.8</v>
      </c>
      <c r="J18" s="38">
        <f t="shared" si="3"/>
        <v>97.22955145118733</v>
      </c>
      <c r="K18" s="40">
        <v>240</v>
      </c>
      <c r="L18" s="40">
        <v>257.1</v>
      </c>
      <c r="M18" s="38">
        <f t="shared" si="4"/>
        <v>93.34889148191364</v>
      </c>
      <c r="N18" s="56"/>
      <c r="O18" s="40"/>
      <c r="P18" s="58"/>
      <c r="Q18" s="59"/>
      <c r="R18" s="58"/>
      <c r="S18" s="58"/>
      <c r="T18" s="59"/>
      <c r="U18" s="58"/>
      <c r="V18" s="58"/>
      <c r="W18" s="59"/>
      <c r="X18" s="58"/>
      <c r="Y18" s="58"/>
      <c r="Z18" s="59"/>
    </row>
    <row r="19" spans="1:26" s="171" customFormat="1" ht="12.75" customHeight="1">
      <c r="A19" s="39" t="s">
        <v>152</v>
      </c>
      <c r="B19" s="38">
        <f t="shared" si="0"/>
        <v>3919.46</v>
      </c>
      <c r="C19" s="38">
        <f t="shared" si="0"/>
        <v>3661.3599999999997</v>
      </c>
      <c r="D19" s="38">
        <f t="shared" si="1"/>
        <v>107.04929315882623</v>
      </c>
      <c r="E19" s="40">
        <v>1346.46</v>
      </c>
      <c r="F19" s="40">
        <v>1064.58</v>
      </c>
      <c r="G19" s="38">
        <f t="shared" si="2"/>
        <v>126.47804768077553</v>
      </c>
      <c r="H19" s="40">
        <v>727.4</v>
      </c>
      <c r="I19" s="40">
        <v>758.68</v>
      </c>
      <c r="J19" s="38">
        <f t="shared" si="3"/>
        <v>95.87704961248485</v>
      </c>
      <c r="K19" s="40">
        <v>1845.6</v>
      </c>
      <c r="L19" s="40">
        <v>1838.1</v>
      </c>
      <c r="M19" s="38">
        <f t="shared" si="4"/>
        <v>100.40803003101027</v>
      </c>
      <c r="N19" s="56"/>
      <c r="O19" s="40"/>
      <c r="P19" s="58"/>
      <c r="Q19" s="59"/>
      <c r="R19" s="58"/>
      <c r="S19" s="58"/>
      <c r="T19" s="59"/>
      <c r="U19" s="58"/>
      <c r="V19" s="58"/>
      <c r="W19" s="59"/>
      <c r="X19" s="58"/>
      <c r="Y19" s="58"/>
      <c r="Z19" s="59"/>
    </row>
    <row r="20" spans="1:26" s="171" customFormat="1" ht="12.75" customHeight="1">
      <c r="A20" s="39" t="s">
        <v>153</v>
      </c>
      <c r="B20" s="38">
        <f t="shared" si="0"/>
        <v>6721.29</v>
      </c>
      <c r="C20" s="38">
        <f t="shared" si="0"/>
        <v>6482.23</v>
      </c>
      <c r="D20" s="38">
        <f t="shared" si="1"/>
        <v>103.68792838267078</v>
      </c>
      <c r="E20" s="40">
        <v>1467.93</v>
      </c>
      <c r="F20" s="40">
        <v>1254.83</v>
      </c>
      <c r="G20" s="38">
        <f t="shared" si="2"/>
        <v>116.98238008335791</v>
      </c>
      <c r="H20" s="40">
        <v>717.66</v>
      </c>
      <c r="I20" s="40">
        <v>684.6</v>
      </c>
      <c r="J20" s="38">
        <f t="shared" si="3"/>
        <v>104.829097283085</v>
      </c>
      <c r="K20" s="40">
        <v>4535.7</v>
      </c>
      <c r="L20" s="40">
        <v>4542.8</v>
      </c>
      <c r="M20" s="38">
        <f t="shared" si="4"/>
        <v>99.84370872589591</v>
      </c>
      <c r="N20" s="56"/>
      <c r="O20" s="40"/>
      <c r="P20" s="58"/>
      <c r="Q20" s="59"/>
      <c r="R20" s="58"/>
      <c r="S20" s="58"/>
      <c r="T20" s="59"/>
      <c r="U20" s="58"/>
      <c r="V20" s="58"/>
      <c r="W20" s="59"/>
      <c r="X20" s="58"/>
      <c r="Y20" s="58"/>
      <c r="Z20" s="59"/>
    </row>
    <row r="21" spans="1:26" s="171" customFormat="1" ht="12.75" customHeight="1">
      <c r="A21" s="39" t="s">
        <v>154</v>
      </c>
      <c r="B21" s="38">
        <f t="shared" si="0"/>
        <v>9482.41</v>
      </c>
      <c r="C21" s="38">
        <f t="shared" si="0"/>
        <v>9641.070000000002</v>
      </c>
      <c r="D21" s="38">
        <f t="shared" si="1"/>
        <v>98.35433203990841</v>
      </c>
      <c r="E21" s="40">
        <v>402.31</v>
      </c>
      <c r="F21" s="40">
        <v>671.47</v>
      </c>
      <c r="G21" s="38">
        <f t="shared" si="2"/>
        <v>59.91481376681013</v>
      </c>
      <c r="H21" s="40">
        <v>247.2</v>
      </c>
      <c r="I21" s="40">
        <v>240.4</v>
      </c>
      <c r="J21" s="38">
        <f t="shared" si="3"/>
        <v>102.82861896838602</v>
      </c>
      <c r="K21" s="40">
        <v>8832.9</v>
      </c>
      <c r="L21" s="40">
        <v>8729.2</v>
      </c>
      <c r="M21" s="38">
        <f t="shared" si="4"/>
        <v>101.18796682399302</v>
      </c>
      <c r="N21" s="56"/>
      <c r="O21" s="40"/>
      <c r="P21" s="58"/>
      <c r="Q21" s="59"/>
      <c r="R21" s="58"/>
      <c r="S21" s="58"/>
      <c r="T21" s="59"/>
      <c r="U21" s="58"/>
      <c r="V21" s="58"/>
      <c r="W21" s="59"/>
      <c r="X21" s="58"/>
      <c r="Y21" s="58"/>
      <c r="Z21" s="59"/>
    </row>
    <row r="22" spans="1:26" s="171" customFormat="1" ht="12.75">
      <c r="A22" s="162" t="s">
        <v>113</v>
      </c>
      <c r="B22" s="38">
        <f t="shared" si="0"/>
        <v>2007.5</v>
      </c>
      <c r="C22" s="38">
        <f t="shared" si="0"/>
        <v>1966.39</v>
      </c>
      <c r="D22" s="38">
        <f t="shared" si="1"/>
        <v>102.09063308906167</v>
      </c>
      <c r="E22" s="40">
        <v>3.2</v>
      </c>
      <c r="F22" s="40">
        <v>10.69</v>
      </c>
      <c r="G22" s="38">
        <f t="shared" si="2"/>
        <v>29.934518241347057</v>
      </c>
      <c r="H22" s="40">
        <v>605.3</v>
      </c>
      <c r="I22" s="40">
        <v>576.5</v>
      </c>
      <c r="J22" s="38">
        <f t="shared" si="3"/>
        <v>104.99566348655681</v>
      </c>
      <c r="K22" s="40">
        <v>1399</v>
      </c>
      <c r="L22" s="40">
        <v>1379.2</v>
      </c>
      <c r="M22" s="38">
        <f t="shared" si="4"/>
        <v>101.43561484918794</v>
      </c>
      <c r="N22" s="56"/>
      <c r="O22" s="40"/>
      <c r="P22" s="58"/>
      <c r="Q22" s="59"/>
      <c r="R22" s="58"/>
      <c r="S22" s="58"/>
      <c r="T22" s="59"/>
      <c r="U22" s="58"/>
      <c r="V22" s="58"/>
      <c r="W22" s="59"/>
      <c r="X22" s="58"/>
      <c r="Y22" s="58"/>
      <c r="Z22" s="59"/>
    </row>
    <row r="23" spans="1:26" s="171" customFormat="1" ht="12.75" customHeight="1">
      <c r="A23" s="39" t="s">
        <v>155</v>
      </c>
      <c r="B23" s="38">
        <f t="shared" si="0"/>
        <v>7434.68</v>
      </c>
      <c r="C23" s="38">
        <f t="shared" si="0"/>
        <v>5070.22</v>
      </c>
      <c r="D23" s="38">
        <f t="shared" si="1"/>
        <v>146.63426833549627</v>
      </c>
      <c r="E23" s="40">
        <v>5370.72</v>
      </c>
      <c r="F23" s="40">
        <v>3057.11</v>
      </c>
      <c r="G23" s="38">
        <f t="shared" si="2"/>
        <v>175.67964515506475</v>
      </c>
      <c r="H23" s="40">
        <v>727.86</v>
      </c>
      <c r="I23" s="40">
        <v>704.91</v>
      </c>
      <c r="J23" s="38">
        <f t="shared" si="3"/>
        <v>103.2557347746521</v>
      </c>
      <c r="K23" s="40">
        <v>1336.1</v>
      </c>
      <c r="L23" s="40">
        <v>1308.2</v>
      </c>
      <c r="M23" s="38">
        <f t="shared" si="4"/>
        <v>102.13270142180093</v>
      </c>
      <c r="N23" s="56"/>
      <c r="O23" s="40"/>
      <c r="P23" s="58"/>
      <c r="Q23" s="59"/>
      <c r="R23" s="58"/>
      <c r="S23" s="58"/>
      <c r="T23" s="59"/>
      <c r="U23" s="58"/>
      <c r="V23" s="58"/>
      <c r="W23" s="59"/>
      <c r="X23" s="58"/>
      <c r="Y23" s="58"/>
      <c r="Z23" s="59"/>
    </row>
    <row r="24" spans="1:26" s="171" customFormat="1" ht="12.75" customHeight="1">
      <c r="A24" s="39" t="s">
        <v>156</v>
      </c>
      <c r="B24" s="38">
        <f>E24+K24</f>
        <v>3.3800000000000003</v>
      </c>
      <c r="C24" s="38">
        <f>L24</f>
        <v>3.6</v>
      </c>
      <c r="D24" s="38">
        <f t="shared" si="1"/>
        <v>93.88888888888889</v>
      </c>
      <c r="E24" s="40">
        <v>0.18</v>
      </c>
      <c r="F24" s="40" t="s">
        <v>87</v>
      </c>
      <c r="G24" s="38" t="s">
        <v>87</v>
      </c>
      <c r="H24" s="40" t="s">
        <v>87</v>
      </c>
      <c r="I24" s="40" t="s">
        <v>87</v>
      </c>
      <c r="J24" s="38" t="s">
        <v>87</v>
      </c>
      <c r="K24" s="40">
        <v>3.2</v>
      </c>
      <c r="L24" s="40">
        <v>3.6</v>
      </c>
      <c r="M24" s="38">
        <f t="shared" si="4"/>
        <v>88.88888888888889</v>
      </c>
      <c r="N24" s="56"/>
      <c r="O24" s="40"/>
      <c r="P24" s="58"/>
      <c r="Q24" s="59"/>
      <c r="R24" s="58"/>
      <c r="S24" s="58"/>
      <c r="T24" s="59"/>
      <c r="U24" s="60"/>
      <c r="V24" s="58"/>
      <c r="W24" s="60"/>
      <c r="X24" s="58"/>
      <c r="Y24" s="58"/>
      <c r="Z24" s="59"/>
    </row>
    <row r="25" spans="1:26" s="171" customFormat="1" ht="12.75" customHeight="1">
      <c r="A25" s="39" t="s">
        <v>157</v>
      </c>
      <c r="B25" s="38">
        <f>K25</f>
        <v>3.4</v>
      </c>
      <c r="C25" s="38">
        <v>0</v>
      </c>
      <c r="D25" s="38" t="s">
        <v>87</v>
      </c>
      <c r="E25" s="40" t="s">
        <v>87</v>
      </c>
      <c r="F25" s="40" t="s">
        <v>87</v>
      </c>
      <c r="G25" s="38" t="s">
        <v>87</v>
      </c>
      <c r="H25" s="40" t="s">
        <v>87</v>
      </c>
      <c r="I25" s="40" t="s">
        <v>87</v>
      </c>
      <c r="J25" s="38" t="s">
        <v>87</v>
      </c>
      <c r="K25" s="40">
        <v>3.4</v>
      </c>
      <c r="L25" s="40">
        <v>0</v>
      </c>
      <c r="M25" s="38" t="s">
        <v>87</v>
      </c>
      <c r="N25" s="56"/>
      <c r="O25" s="40"/>
      <c r="P25" s="58"/>
      <c r="Q25" s="59"/>
      <c r="R25" s="58"/>
      <c r="S25" s="58"/>
      <c r="T25" s="59"/>
      <c r="U25" s="60"/>
      <c r="V25" s="60"/>
      <c r="W25" s="60"/>
      <c r="X25" s="58"/>
      <c r="Y25" s="58"/>
      <c r="Z25" s="59"/>
    </row>
    <row r="26" spans="1:26" s="171" customFormat="1" ht="12.75" customHeight="1">
      <c r="A26" s="42" t="s">
        <v>158</v>
      </c>
      <c r="B26" s="38">
        <f t="shared" si="0"/>
        <v>533.3499999999999</v>
      </c>
      <c r="C26" s="38">
        <f t="shared" si="0"/>
        <v>593.8</v>
      </c>
      <c r="D26" s="38">
        <f t="shared" si="1"/>
        <v>89.81980464802963</v>
      </c>
      <c r="E26" s="40">
        <v>113.55</v>
      </c>
      <c r="F26" s="40">
        <v>164</v>
      </c>
      <c r="G26" s="38">
        <f t="shared" si="2"/>
        <v>69.23780487804878</v>
      </c>
      <c r="H26" s="40">
        <v>56.9</v>
      </c>
      <c r="I26" s="40">
        <v>59.7</v>
      </c>
      <c r="J26" s="38">
        <f t="shared" si="3"/>
        <v>95.30988274706868</v>
      </c>
      <c r="K26" s="40">
        <v>362.9</v>
      </c>
      <c r="L26" s="40">
        <v>370.1</v>
      </c>
      <c r="M26" s="38">
        <f t="shared" si="4"/>
        <v>98.0545798432856</v>
      </c>
      <c r="N26" s="56"/>
      <c r="O26" s="40"/>
      <c r="P26" s="58"/>
      <c r="Q26" s="59"/>
      <c r="R26" s="58"/>
      <c r="S26" s="58"/>
      <c r="T26" s="59"/>
      <c r="U26" s="58"/>
      <c r="V26" s="58"/>
      <c r="W26" s="59"/>
      <c r="X26" s="58"/>
      <c r="Y26" s="58"/>
      <c r="Z26" s="59"/>
    </row>
    <row r="27" spans="1:13" ht="20.25" customHeight="1">
      <c r="A27" s="174"/>
      <c r="B27" s="175"/>
      <c r="C27" s="174"/>
      <c r="D27" s="174"/>
      <c r="E27" s="174"/>
      <c r="F27" s="174"/>
      <c r="G27" s="174"/>
      <c r="H27" s="174"/>
      <c r="I27" s="174"/>
      <c r="J27" s="174"/>
      <c r="K27" s="175"/>
      <c r="L27" s="175"/>
      <c r="M27" s="174"/>
    </row>
    <row r="28" spans="2:13" ht="12.75">
      <c r="B28" s="173"/>
      <c r="C28" s="173"/>
      <c r="D28" s="176"/>
      <c r="E28" s="173"/>
      <c r="F28" s="173"/>
      <c r="G28" s="176"/>
      <c r="H28" s="173"/>
      <c r="I28" s="173"/>
      <c r="J28" s="176"/>
      <c r="K28" s="173"/>
      <c r="L28" s="173"/>
      <c r="M28" s="176"/>
    </row>
    <row r="29" spans="2:13" ht="12.75">
      <c r="B29" s="173"/>
      <c r="C29" s="173"/>
      <c r="D29" s="176"/>
      <c r="E29" s="173"/>
      <c r="F29" s="173"/>
      <c r="G29" s="176"/>
      <c r="H29" s="173"/>
      <c r="I29" s="173"/>
      <c r="J29" s="176"/>
      <c r="K29" s="173"/>
      <c r="L29" s="173"/>
      <c r="M29" s="176"/>
    </row>
    <row r="30" spans="2:13" ht="12.75">
      <c r="B30" s="173"/>
      <c r="C30" s="173"/>
      <c r="D30" s="176"/>
      <c r="E30" s="173"/>
      <c r="F30" s="173"/>
      <c r="G30" s="176"/>
      <c r="H30" s="173"/>
      <c r="I30" s="173"/>
      <c r="J30" s="176"/>
      <c r="K30" s="173"/>
      <c r="L30" s="173"/>
      <c r="M30" s="176"/>
    </row>
    <row r="31" spans="2:13" ht="12.75">
      <c r="B31" s="173"/>
      <c r="C31" s="173"/>
      <c r="D31" s="176"/>
      <c r="E31" s="173"/>
      <c r="F31" s="173"/>
      <c r="G31" s="176"/>
      <c r="H31" s="173"/>
      <c r="I31" s="173"/>
      <c r="J31" s="176"/>
      <c r="K31" s="173"/>
      <c r="L31" s="173"/>
      <c r="M31" s="176"/>
    </row>
    <row r="32" spans="2:13" ht="12.75">
      <c r="B32" s="173"/>
      <c r="C32" s="173"/>
      <c r="D32" s="176"/>
      <c r="E32" s="173"/>
      <c r="F32" s="173"/>
      <c r="G32" s="176"/>
      <c r="H32" s="173"/>
      <c r="I32" s="173"/>
      <c r="J32" s="176"/>
      <c r="K32" s="173"/>
      <c r="L32" s="173"/>
      <c r="M32" s="176"/>
    </row>
    <row r="33" spans="2:13" ht="12.75">
      <c r="B33" s="173"/>
      <c r="C33" s="173"/>
      <c r="D33" s="176"/>
      <c r="E33" s="173"/>
      <c r="F33" s="173"/>
      <c r="G33" s="176"/>
      <c r="H33" s="173"/>
      <c r="I33" s="173"/>
      <c r="J33" s="176"/>
      <c r="K33" s="173"/>
      <c r="L33" s="173"/>
      <c r="M33" s="176"/>
    </row>
    <row r="34" spans="2:13" ht="12.75">
      <c r="B34" s="173"/>
      <c r="C34" s="173"/>
      <c r="D34" s="176"/>
      <c r="E34" s="173"/>
      <c r="F34" s="173"/>
      <c r="G34" s="176"/>
      <c r="H34" s="173"/>
      <c r="I34" s="173"/>
      <c r="J34" s="176"/>
      <c r="K34" s="173"/>
      <c r="L34" s="173"/>
      <c r="M34" s="176"/>
    </row>
    <row r="35" spans="2:13" ht="12.75">
      <c r="B35" s="173"/>
      <c r="C35" s="173"/>
      <c r="D35" s="176"/>
      <c r="E35" s="173"/>
      <c r="F35" s="173"/>
      <c r="G35" s="176"/>
      <c r="H35" s="173"/>
      <c r="I35" s="173"/>
      <c r="J35" s="176"/>
      <c r="K35" s="173"/>
      <c r="L35" s="173"/>
      <c r="M35" s="176"/>
    </row>
    <row r="36" spans="2:13" ht="12.75">
      <c r="B36" s="173"/>
      <c r="C36" s="173"/>
      <c r="D36" s="176"/>
      <c r="E36" s="173"/>
      <c r="F36" s="173"/>
      <c r="G36" s="176"/>
      <c r="H36" s="173"/>
      <c r="I36" s="173"/>
      <c r="J36" s="176"/>
      <c r="K36" s="173"/>
      <c r="L36" s="173"/>
      <c r="M36" s="176"/>
    </row>
    <row r="37" spans="2:13" ht="12.75">
      <c r="B37" s="173"/>
      <c r="C37" s="173"/>
      <c r="D37" s="176"/>
      <c r="E37" s="173"/>
      <c r="F37" s="173"/>
      <c r="G37" s="176"/>
      <c r="H37" s="173"/>
      <c r="I37" s="173"/>
      <c r="J37" s="176"/>
      <c r="K37" s="173"/>
      <c r="L37" s="173"/>
      <c r="M37" s="176"/>
    </row>
    <row r="38" spans="2:13" ht="12.75">
      <c r="B38" s="173"/>
      <c r="C38" s="173"/>
      <c r="D38" s="176"/>
      <c r="E38" s="173"/>
      <c r="F38" s="173"/>
      <c r="G38" s="176"/>
      <c r="H38" s="173"/>
      <c r="I38" s="173"/>
      <c r="J38" s="176"/>
      <c r="K38" s="173"/>
      <c r="L38" s="173"/>
      <c r="M38" s="176"/>
    </row>
    <row r="39" spans="2:13" ht="12.75">
      <c r="B39" s="173"/>
      <c r="C39" s="173"/>
      <c r="D39" s="176"/>
      <c r="E39" s="173"/>
      <c r="F39" s="173"/>
      <c r="G39" s="176"/>
      <c r="H39" s="173"/>
      <c r="I39" s="173"/>
      <c r="J39" s="176"/>
      <c r="K39" s="173"/>
      <c r="L39" s="173"/>
      <c r="M39" s="176"/>
    </row>
    <row r="40" spans="2:13" ht="12.75">
      <c r="B40" s="173"/>
      <c r="C40" s="173"/>
      <c r="D40" s="176"/>
      <c r="E40" s="173"/>
      <c r="F40" s="173"/>
      <c r="G40" s="176"/>
      <c r="H40" s="173"/>
      <c r="I40" s="173"/>
      <c r="J40" s="176"/>
      <c r="K40" s="173"/>
      <c r="L40" s="173"/>
      <c r="M40" s="176"/>
    </row>
    <row r="41" spans="2:13" ht="12.75">
      <c r="B41" s="173"/>
      <c r="C41" s="173"/>
      <c r="D41" s="176"/>
      <c r="E41" s="173"/>
      <c r="F41" s="173"/>
      <c r="G41" s="176"/>
      <c r="H41" s="173"/>
      <c r="I41" s="173"/>
      <c r="J41" s="176"/>
      <c r="K41" s="173"/>
      <c r="L41" s="173"/>
      <c r="M41" s="176"/>
    </row>
    <row r="42" spans="2:13" ht="12.75">
      <c r="B42" s="173"/>
      <c r="C42" s="173"/>
      <c r="D42" s="176"/>
      <c r="E42" s="173"/>
      <c r="F42" s="173"/>
      <c r="G42" s="176"/>
      <c r="H42" s="173"/>
      <c r="I42" s="173"/>
      <c r="J42" s="176"/>
      <c r="K42" s="173"/>
      <c r="L42" s="173"/>
      <c r="M42" s="176"/>
    </row>
    <row r="43" spans="2:13" ht="12.75">
      <c r="B43" s="173"/>
      <c r="C43" s="173"/>
      <c r="D43" s="176"/>
      <c r="E43" s="164"/>
      <c r="F43" s="173"/>
      <c r="G43" s="164"/>
      <c r="H43" s="164"/>
      <c r="I43" s="173"/>
      <c r="J43" s="164"/>
      <c r="K43" s="173"/>
      <c r="L43" s="173"/>
      <c r="M43" s="176"/>
    </row>
    <row r="44" spans="2:13" ht="12.75">
      <c r="B44" s="173"/>
      <c r="C44" s="173"/>
      <c r="D44" s="176"/>
      <c r="E44" s="164"/>
      <c r="F44" s="164"/>
      <c r="G44" s="164"/>
      <c r="H44" s="164"/>
      <c r="I44" s="164"/>
      <c r="J44" s="164"/>
      <c r="K44" s="173"/>
      <c r="L44" s="173"/>
      <c r="M44" s="176"/>
    </row>
    <row r="45" spans="2:13" ht="12.75">
      <c r="B45" s="173"/>
      <c r="C45" s="173"/>
      <c r="D45" s="176"/>
      <c r="E45" s="173"/>
      <c r="F45" s="173"/>
      <c r="G45" s="176"/>
      <c r="H45" s="173"/>
      <c r="I45" s="173"/>
      <c r="J45" s="176"/>
      <c r="K45" s="173"/>
      <c r="L45" s="173"/>
      <c r="M45" s="17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61" customWidth="1"/>
    <col min="2" max="2" width="20.375" style="61" customWidth="1"/>
    <col min="3" max="9" width="13.875" style="61" customWidth="1"/>
    <col min="10" max="10" width="8.375" style="61" customWidth="1"/>
    <col min="11" max="16384" width="9.125" style="61" customWidth="1"/>
  </cols>
  <sheetData>
    <row r="1" spans="1:9" ht="24" customHeight="1">
      <c r="A1" s="345" t="s">
        <v>135</v>
      </c>
      <c r="B1" s="345"/>
      <c r="C1" s="345"/>
      <c r="D1" s="345"/>
      <c r="E1" s="345"/>
      <c r="F1" s="345"/>
      <c r="G1" s="345"/>
      <c r="H1" s="345"/>
      <c r="I1" s="345"/>
    </row>
    <row r="2" spans="1:9" ht="15">
      <c r="A2" s="46"/>
      <c r="B2" s="47"/>
      <c r="C2" s="47"/>
      <c r="D2" s="47"/>
      <c r="E2" s="47"/>
      <c r="F2" s="47"/>
      <c r="G2" s="47"/>
      <c r="H2" s="47"/>
      <c r="I2" s="47"/>
    </row>
    <row r="3" spans="1:9" s="65" customFormat="1" ht="12.75" customHeight="1">
      <c r="A3" s="62"/>
      <c r="B3" s="63"/>
      <c r="C3" s="63"/>
      <c r="D3" s="63"/>
      <c r="E3" s="63"/>
      <c r="F3" s="63"/>
      <c r="G3" s="63"/>
      <c r="H3" s="63"/>
      <c r="I3" s="64" t="s">
        <v>89</v>
      </c>
    </row>
    <row r="4" spans="1:9" ht="12" customHeight="1">
      <c r="A4" s="350"/>
      <c r="B4" s="347" t="s">
        <v>133</v>
      </c>
      <c r="C4" s="348" t="s">
        <v>121</v>
      </c>
      <c r="D4" s="349"/>
      <c r="E4" s="349"/>
      <c r="F4" s="349"/>
      <c r="G4" s="349"/>
      <c r="H4" s="349"/>
      <c r="I4" s="349"/>
    </row>
    <row r="5" spans="1:9" ht="24" customHeight="1">
      <c r="A5" s="350"/>
      <c r="B5" s="347"/>
      <c r="C5" s="263" t="s">
        <v>126</v>
      </c>
      <c r="D5" s="263" t="s">
        <v>127</v>
      </c>
      <c r="E5" s="263" t="s">
        <v>128</v>
      </c>
      <c r="F5" s="263" t="s">
        <v>129</v>
      </c>
      <c r="G5" s="263" t="s">
        <v>130</v>
      </c>
      <c r="H5" s="265" t="s">
        <v>131</v>
      </c>
      <c r="I5" s="265" t="s">
        <v>132</v>
      </c>
    </row>
    <row r="6" spans="1:9" s="67" customFormat="1" ht="12.75" customHeight="1">
      <c r="A6" s="37" t="s">
        <v>141</v>
      </c>
      <c r="B6" s="54">
        <f>SUM(C6:I6)</f>
        <v>86721.67000000001</v>
      </c>
      <c r="C6" s="301">
        <f>SUM(C7:C26)</f>
        <v>33461.81</v>
      </c>
      <c r="D6" s="301">
        <f aca="true" t="shared" si="0" ref="D6:I6">SUM(D7:D26)</f>
        <v>8871.689999999999</v>
      </c>
      <c r="E6" s="301">
        <f t="shared" si="0"/>
        <v>783.2800000000001</v>
      </c>
      <c r="F6" s="301">
        <f t="shared" si="0"/>
        <v>6621.13</v>
      </c>
      <c r="G6" s="301">
        <f t="shared" si="0"/>
        <v>10386.020000000002</v>
      </c>
      <c r="H6" s="301">
        <f t="shared" si="0"/>
        <v>618.92</v>
      </c>
      <c r="I6" s="301">
        <f t="shared" si="0"/>
        <v>25978.820000000007</v>
      </c>
    </row>
    <row r="7" spans="1:9" s="67" customFormat="1" ht="12.75" customHeight="1">
      <c r="A7" s="162" t="s">
        <v>111</v>
      </c>
      <c r="B7" s="54">
        <f aca="true" t="shared" si="1" ref="B7:B26">SUM(C7:I7)</f>
        <v>4288.56</v>
      </c>
      <c r="C7" s="40">
        <v>1918.88</v>
      </c>
      <c r="D7" s="40">
        <v>336.8</v>
      </c>
      <c r="E7" s="40">
        <v>27.8</v>
      </c>
      <c r="F7" s="40">
        <v>58.3</v>
      </c>
      <c r="G7" s="40">
        <v>489.28</v>
      </c>
      <c r="H7" s="40" t="s">
        <v>87</v>
      </c>
      <c r="I7" s="40">
        <v>1457.5</v>
      </c>
    </row>
    <row r="8" spans="1:9" ht="12.75" customHeight="1">
      <c r="A8" s="39" t="s">
        <v>142</v>
      </c>
      <c r="B8" s="54">
        <f t="shared" si="1"/>
        <v>10824.49</v>
      </c>
      <c r="C8" s="40">
        <v>2566.64</v>
      </c>
      <c r="D8" s="40">
        <v>310.48</v>
      </c>
      <c r="E8" s="40">
        <v>11.08</v>
      </c>
      <c r="F8" s="40">
        <v>348.52</v>
      </c>
      <c r="G8" s="40">
        <v>823.83</v>
      </c>
      <c r="H8" s="40" t="s">
        <v>87</v>
      </c>
      <c r="I8" s="40">
        <v>6763.94</v>
      </c>
    </row>
    <row r="9" spans="1:9" ht="12.75" customHeight="1">
      <c r="A9" s="39" t="s">
        <v>143</v>
      </c>
      <c r="B9" s="54">
        <f t="shared" si="1"/>
        <v>5155.65</v>
      </c>
      <c r="C9" s="40">
        <v>3230.6</v>
      </c>
      <c r="D9" s="40">
        <v>622.23</v>
      </c>
      <c r="E9" s="40">
        <v>62.5</v>
      </c>
      <c r="F9" s="40">
        <v>80.3</v>
      </c>
      <c r="G9" s="40">
        <v>1031.16</v>
      </c>
      <c r="H9" s="40">
        <v>68.16</v>
      </c>
      <c r="I9" s="40">
        <v>60.7</v>
      </c>
    </row>
    <row r="10" spans="1:9" ht="12.75" customHeight="1">
      <c r="A10" s="39" t="s">
        <v>144</v>
      </c>
      <c r="B10" s="54">
        <f t="shared" si="1"/>
        <v>11538.67</v>
      </c>
      <c r="C10" s="40">
        <v>2335.27</v>
      </c>
      <c r="D10" s="40">
        <v>668.84</v>
      </c>
      <c r="E10" s="40">
        <v>40.2</v>
      </c>
      <c r="F10" s="40">
        <v>147.38</v>
      </c>
      <c r="G10" s="40">
        <v>350.74</v>
      </c>
      <c r="H10" s="40">
        <v>9.9</v>
      </c>
      <c r="I10" s="40">
        <v>7986.34</v>
      </c>
    </row>
    <row r="11" spans="1:9" ht="12.75" customHeight="1">
      <c r="A11" s="39" t="s">
        <v>145</v>
      </c>
      <c r="B11" s="54">
        <f t="shared" si="1"/>
        <v>1870.63</v>
      </c>
      <c r="C11" s="40">
        <v>1037.4</v>
      </c>
      <c r="D11" s="40">
        <v>270.59</v>
      </c>
      <c r="E11" s="40">
        <v>41.8</v>
      </c>
      <c r="F11" s="40">
        <v>0.4</v>
      </c>
      <c r="G11" s="40">
        <v>347.54</v>
      </c>
      <c r="H11" s="40">
        <v>172.9</v>
      </c>
      <c r="I11" s="40">
        <v>0</v>
      </c>
    </row>
    <row r="12" spans="1:9" ht="12.75" customHeight="1">
      <c r="A12" s="39" t="s">
        <v>146</v>
      </c>
      <c r="B12" s="54">
        <f t="shared" si="1"/>
        <v>3125.19</v>
      </c>
      <c r="C12" s="40">
        <v>1597.09</v>
      </c>
      <c r="D12" s="40">
        <v>281.82</v>
      </c>
      <c r="E12" s="40">
        <v>39.2</v>
      </c>
      <c r="F12" s="40">
        <v>103.2</v>
      </c>
      <c r="G12" s="40">
        <v>431.92</v>
      </c>
      <c r="H12" s="40">
        <v>1.1</v>
      </c>
      <c r="I12" s="40">
        <v>670.86</v>
      </c>
    </row>
    <row r="13" spans="1:9" ht="12.75" customHeight="1">
      <c r="A13" s="39" t="s">
        <v>147</v>
      </c>
      <c r="B13" s="54">
        <f t="shared" si="1"/>
        <v>5052.26</v>
      </c>
      <c r="C13" s="40">
        <v>1791.33</v>
      </c>
      <c r="D13" s="40">
        <v>1030.73</v>
      </c>
      <c r="E13" s="40">
        <v>128.8</v>
      </c>
      <c r="F13" s="40">
        <v>83.9</v>
      </c>
      <c r="G13" s="40">
        <v>785.2</v>
      </c>
      <c r="H13" s="40">
        <v>34</v>
      </c>
      <c r="I13" s="40">
        <v>1198.3</v>
      </c>
    </row>
    <row r="14" spans="1:9" ht="12.75" customHeight="1">
      <c r="A14" s="39" t="s">
        <v>112</v>
      </c>
      <c r="B14" s="54">
        <f t="shared" si="1"/>
        <v>2615.06</v>
      </c>
      <c r="C14" s="40">
        <v>1527.51</v>
      </c>
      <c r="D14" s="40">
        <v>397.26</v>
      </c>
      <c r="E14" s="40">
        <v>3.2</v>
      </c>
      <c r="F14" s="40">
        <v>7.9</v>
      </c>
      <c r="G14" s="40">
        <v>630.79</v>
      </c>
      <c r="H14" s="40" t="s">
        <v>87</v>
      </c>
      <c r="I14" s="40">
        <v>48.4</v>
      </c>
    </row>
    <row r="15" spans="1:9" ht="12.75" customHeight="1">
      <c r="A15" s="39" t="s">
        <v>148</v>
      </c>
      <c r="B15" s="54">
        <f t="shared" si="1"/>
        <v>3745.83</v>
      </c>
      <c r="C15" s="40">
        <v>1726.71</v>
      </c>
      <c r="D15" s="40">
        <v>203.23</v>
      </c>
      <c r="E15" s="40">
        <v>59.4</v>
      </c>
      <c r="F15" s="40">
        <v>474.84</v>
      </c>
      <c r="G15" s="40">
        <v>703.71</v>
      </c>
      <c r="H15" s="40">
        <v>0.2</v>
      </c>
      <c r="I15" s="40">
        <v>577.74</v>
      </c>
    </row>
    <row r="16" spans="1:9" s="45" customFormat="1" ht="12.75" customHeight="1">
      <c r="A16" s="39" t="s">
        <v>149</v>
      </c>
      <c r="B16" s="54">
        <f t="shared" si="1"/>
        <v>5756.49</v>
      </c>
      <c r="C16" s="40">
        <v>2336.93</v>
      </c>
      <c r="D16" s="40">
        <v>222.29</v>
      </c>
      <c r="E16" s="40">
        <v>7.5</v>
      </c>
      <c r="F16" s="40">
        <v>1886.24</v>
      </c>
      <c r="G16" s="40">
        <v>271.92</v>
      </c>
      <c r="H16" s="40" t="s">
        <v>87</v>
      </c>
      <c r="I16" s="40">
        <v>1031.61</v>
      </c>
    </row>
    <row r="17" spans="1:9" ht="12.75" customHeight="1">
      <c r="A17" s="39" t="s">
        <v>150</v>
      </c>
      <c r="B17" s="54">
        <f t="shared" si="1"/>
        <v>1724.3300000000002</v>
      </c>
      <c r="C17" s="40">
        <v>896.57</v>
      </c>
      <c r="D17" s="40">
        <v>195.88</v>
      </c>
      <c r="E17" s="40">
        <v>96.3</v>
      </c>
      <c r="F17" s="40">
        <v>3.8</v>
      </c>
      <c r="G17" s="40">
        <v>339.96</v>
      </c>
      <c r="H17" s="40">
        <v>190.62</v>
      </c>
      <c r="I17" s="40">
        <v>1.2</v>
      </c>
    </row>
    <row r="18" spans="1:9" ht="12.75" customHeight="1">
      <c r="A18" s="39" t="s">
        <v>151</v>
      </c>
      <c r="B18" s="54">
        <f t="shared" si="1"/>
        <v>919.04</v>
      </c>
      <c r="C18" s="40">
        <v>59.95</v>
      </c>
      <c r="D18" s="40">
        <v>91.7</v>
      </c>
      <c r="E18" s="40">
        <v>18.1</v>
      </c>
      <c r="F18" s="40" t="s">
        <v>87</v>
      </c>
      <c r="G18" s="40">
        <v>55.12</v>
      </c>
      <c r="H18" s="40">
        <v>90.94</v>
      </c>
      <c r="I18" s="40">
        <v>603.23</v>
      </c>
    </row>
    <row r="19" spans="1:9" ht="12.75" customHeight="1">
      <c r="A19" s="39" t="s">
        <v>152</v>
      </c>
      <c r="B19" s="54">
        <f t="shared" si="1"/>
        <v>3919.4700000000003</v>
      </c>
      <c r="C19" s="40">
        <v>1556.32</v>
      </c>
      <c r="D19" s="40">
        <v>168.39</v>
      </c>
      <c r="E19" s="40">
        <v>46.2</v>
      </c>
      <c r="F19" s="40">
        <v>986.48</v>
      </c>
      <c r="G19" s="40">
        <v>1007.77</v>
      </c>
      <c r="H19" s="40" t="s">
        <v>87</v>
      </c>
      <c r="I19" s="40">
        <v>154.31</v>
      </c>
    </row>
    <row r="20" spans="1:9" s="45" customFormat="1" ht="12.75" customHeight="1">
      <c r="A20" s="39" t="s">
        <v>153</v>
      </c>
      <c r="B20" s="54">
        <f t="shared" si="1"/>
        <v>6721.289999999999</v>
      </c>
      <c r="C20" s="40">
        <v>3890.36</v>
      </c>
      <c r="D20" s="40">
        <v>158.67</v>
      </c>
      <c r="E20" s="40">
        <v>2.5</v>
      </c>
      <c r="F20" s="40">
        <v>2002.04</v>
      </c>
      <c r="G20" s="40">
        <v>520.98</v>
      </c>
      <c r="H20" s="40" t="s">
        <v>87</v>
      </c>
      <c r="I20" s="40">
        <v>146.74</v>
      </c>
    </row>
    <row r="21" spans="1:9" ht="12.75" customHeight="1">
      <c r="A21" s="39" t="s">
        <v>154</v>
      </c>
      <c r="B21" s="54">
        <f t="shared" si="1"/>
        <v>9482.4</v>
      </c>
      <c r="C21" s="40">
        <v>4567.53</v>
      </c>
      <c r="D21" s="40">
        <v>3454.58</v>
      </c>
      <c r="E21" s="40">
        <v>114.7</v>
      </c>
      <c r="F21" s="40">
        <v>10.5</v>
      </c>
      <c r="G21" s="40">
        <v>1236.69</v>
      </c>
      <c r="H21" s="40">
        <v>51.1</v>
      </c>
      <c r="I21" s="40">
        <v>47.3</v>
      </c>
    </row>
    <row r="22" spans="1:9" ht="12.75" customHeight="1">
      <c r="A22" s="162" t="s">
        <v>113</v>
      </c>
      <c r="B22" s="54">
        <f t="shared" si="1"/>
        <v>2007.5</v>
      </c>
      <c r="C22" s="40">
        <v>877.68</v>
      </c>
      <c r="D22" s="40">
        <v>143.57</v>
      </c>
      <c r="E22" s="40">
        <v>42.8</v>
      </c>
      <c r="F22" s="40">
        <v>1.6</v>
      </c>
      <c r="G22" s="40">
        <v>941.45</v>
      </c>
      <c r="H22" s="40" t="s">
        <v>87</v>
      </c>
      <c r="I22" s="40">
        <v>0.4</v>
      </c>
    </row>
    <row r="23" spans="1:9" ht="12.75" customHeight="1">
      <c r="A23" s="39" t="s">
        <v>155</v>
      </c>
      <c r="B23" s="54">
        <f t="shared" si="1"/>
        <v>7434.68</v>
      </c>
      <c r="C23" s="40">
        <v>1194.47</v>
      </c>
      <c r="D23" s="40">
        <v>189.85</v>
      </c>
      <c r="E23" s="40">
        <v>40.8</v>
      </c>
      <c r="F23" s="40">
        <v>423.33</v>
      </c>
      <c r="G23" s="40">
        <v>359.18</v>
      </c>
      <c r="H23" s="40" t="s">
        <v>87</v>
      </c>
      <c r="I23" s="40">
        <v>5227.05</v>
      </c>
    </row>
    <row r="24" spans="1:9" ht="12.75" customHeight="1">
      <c r="A24" s="39" t="s">
        <v>156</v>
      </c>
      <c r="B24" s="54">
        <f t="shared" si="1"/>
        <v>3.3800000000000003</v>
      </c>
      <c r="C24" s="40">
        <v>1.3</v>
      </c>
      <c r="D24" s="40">
        <v>0.4</v>
      </c>
      <c r="E24" s="40">
        <v>0.1</v>
      </c>
      <c r="F24" s="40" t="s">
        <v>87</v>
      </c>
      <c r="G24" s="40">
        <v>1.58</v>
      </c>
      <c r="H24" s="40" t="s">
        <v>87</v>
      </c>
      <c r="I24" s="40" t="s">
        <v>87</v>
      </c>
    </row>
    <row r="25" spans="1:9" ht="12.75" customHeight="1">
      <c r="A25" s="39" t="s">
        <v>157</v>
      </c>
      <c r="B25" s="54">
        <f t="shared" si="1"/>
        <v>3.4000000000000004</v>
      </c>
      <c r="C25" s="40">
        <v>3</v>
      </c>
      <c r="D25" s="40">
        <v>0</v>
      </c>
      <c r="E25" s="40">
        <v>0.2</v>
      </c>
      <c r="F25" s="40" t="s">
        <v>87</v>
      </c>
      <c r="G25" s="40">
        <v>0.2</v>
      </c>
      <c r="H25" s="40" t="s">
        <v>87</v>
      </c>
      <c r="I25" s="40" t="s">
        <v>87</v>
      </c>
    </row>
    <row r="26" spans="1:9" ht="12.75" customHeight="1">
      <c r="A26" s="42" t="s">
        <v>158</v>
      </c>
      <c r="B26" s="312">
        <f t="shared" si="1"/>
        <v>533.35</v>
      </c>
      <c r="C26" s="44">
        <v>346.27</v>
      </c>
      <c r="D26" s="44">
        <v>124.38</v>
      </c>
      <c r="E26" s="44">
        <v>0.1</v>
      </c>
      <c r="F26" s="44">
        <v>2.4</v>
      </c>
      <c r="G26" s="44">
        <v>57</v>
      </c>
      <c r="H26" s="44" t="s">
        <v>87</v>
      </c>
      <c r="I26" s="44">
        <v>3.2</v>
      </c>
    </row>
    <row r="27" spans="2:9" ht="12.75" customHeight="1">
      <c r="B27" s="69"/>
      <c r="C27" s="69"/>
      <c r="D27" s="69"/>
      <c r="E27" s="69"/>
      <c r="F27" s="69"/>
      <c r="G27" s="69"/>
      <c r="H27" s="69"/>
      <c r="I27" s="69"/>
    </row>
    <row r="28" spans="3:9" ht="12.75">
      <c r="C28" s="58"/>
      <c r="D28" s="70"/>
      <c r="E28" s="70"/>
      <c r="F28" s="70"/>
      <c r="G28" s="70"/>
      <c r="H28" s="71"/>
      <c r="I28" s="70"/>
    </row>
    <row r="29" spans="3:9" ht="12.75">
      <c r="C29" s="70"/>
      <c r="D29" s="70"/>
      <c r="E29" s="70"/>
      <c r="F29" s="70"/>
      <c r="G29" s="70"/>
      <c r="H29" s="70"/>
      <c r="I29" s="70"/>
    </row>
    <row r="30" spans="3:9" ht="12.75">
      <c r="C30" s="70"/>
      <c r="D30" s="70"/>
      <c r="E30" s="70"/>
      <c r="F30" s="70"/>
      <c r="G30" s="70"/>
      <c r="H30" s="70"/>
      <c r="I30" s="70"/>
    </row>
    <row r="31" spans="3:9" ht="12.75">
      <c r="C31" s="70"/>
      <c r="D31" s="70"/>
      <c r="E31" s="70"/>
      <c r="F31" s="70"/>
      <c r="G31" s="70"/>
      <c r="H31" s="70"/>
      <c r="I31" s="70"/>
    </row>
    <row r="32" spans="3:9" ht="12.75">
      <c r="C32" s="70"/>
      <c r="D32" s="70"/>
      <c r="E32" s="70"/>
      <c r="F32" s="70"/>
      <c r="G32" s="70"/>
      <c r="H32" s="70"/>
      <c r="I32" s="70"/>
    </row>
    <row r="33" spans="3:9" ht="12.75">
      <c r="C33" s="70"/>
      <c r="D33" s="70"/>
      <c r="E33" s="70"/>
      <c r="F33" s="70"/>
      <c r="G33" s="70"/>
      <c r="H33" s="70"/>
      <c r="I33" s="70"/>
    </row>
    <row r="34" spans="3:9" ht="12.75">
      <c r="C34" s="70"/>
      <c r="D34" s="70"/>
      <c r="E34" s="70"/>
      <c r="F34" s="70"/>
      <c r="G34" s="70"/>
      <c r="H34" s="70"/>
      <c r="I34" s="70"/>
    </row>
    <row r="35" spans="3:9" ht="12.75">
      <c r="C35" s="70"/>
      <c r="D35" s="70"/>
      <c r="E35" s="70"/>
      <c r="F35" s="70"/>
      <c r="G35" s="70"/>
      <c r="H35" s="71"/>
      <c r="I35" s="70"/>
    </row>
    <row r="36" spans="3:9" ht="12.75">
      <c r="C36" s="70"/>
      <c r="D36" s="70"/>
      <c r="E36" s="70"/>
      <c r="F36" s="70"/>
      <c r="G36" s="70"/>
      <c r="H36" s="70"/>
      <c r="I36" s="70"/>
    </row>
    <row r="37" spans="3:9" ht="12.75">
      <c r="C37" s="70"/>
      <c r="D37" s="70"/>
      <c r="E37" s="70"/>
      <c r="F37" s="70"/>
      <c r="G37" s="70"/>
      <c r="H37" s="70"/>
      <c r="I37" s="70"/>
    </row>
    <row r="38" spans="3:9" ht="12.75">
      <c r="C38" s="70"/>
      <c r="D38" s="70"/>
      <c r="E38" s="70"/>
      <c r="F38" s="70"/>
      <c r="G38" s="70"/>
      <c r="H38" s="71"/>
      <c r="I38" s="70"/>
    </row>
    <row r="39" spans="3:9" ht="12.75">
      <c r="C39" s="70"/>
      <c r="D39" s="70"/>
      <c r="E39" s="70"/>
      <c r="F39" s="70"/>
      <c r="G39" s="70"/>
      <c r="H39" s="71"/>
      <c r="I39" s="70"/>
    </row>
    <row r="40" spans="3:9" ht="12.75">
      <c r="C40" s="70"/>
      <c r="D40" s="70"/>
      <c r="E40" s="70"/>
      <c r="F40" s="70"/>
      <c r="G40" s="70"/>
      <c r="H40" s="70"/>
      <c r="I40" s="70"/>
    </row>
    <row r="41" spans="3:9" ht="12.75">
      <c r="C41" s="70"/>
      <c r="D41" s="70"/>
      <c r="E41" s="70"/>
      <c r="F41" s="70"/>
      <c r="G41" s="70"/>
      <c r="H41" s="71"/>
      <c r="I41" s="70"/>
    </row>
    <row r="42" spans="3:9" ht="12.75">
      <c r="C42" s="70"/>
      <c r="D42" s="70"/>
      <c r="E42" s="70"/>
      <c r="F42" s="71"/>
      <c r="G42" s="70"/>
      <c r="H42" s="71"/>
      <c r="I42" s="71"/>
    </row>
    <row r="43" spans="3:9" ht="12.75">
      <c r="C43" s="70"/>
      <c r="D43" s="70"/>
      <c r="E43" s="71"/>
      <c r="F43" s="71"/>
      <c r="G43" s="71"/>
      <c r="H43" s="71"/>
      <c r="I43" s="70"/>
    </row>
    <row r="44" spans="3:9" ht="12.75">
      <c r="C44" s="70"/>
      <c r="D44" s="70"/>
      <c r="E44" s="70"/>
      <c r="F44" s="70"/>
      <c r="G44" s="70"/>
      <c r="H44" s="71"/>
      <c r="I44" s="70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77" customWidth="1"/>
    <col min="2" max="3" width="11.375" style="177" customWidth="1"/>
    <col min="4" max="4" width="8.25390625" style="177" customWidth="1"/>
    <col min="5" max="5" width="10.00390625" style="177" customWidth="1"/>
    <col min="6" max="6" width="9.25390625" style="177" customWidth="1"/>
    <col min="7" max="7" width="9.00390625" style="177" customWidth="1"/>
    <col min="8" max="8" width="10.00390625" style="177" customWidth="1"/>
    <col min="9" max="9" width="10.25390625" style="177" customWidth="1"/>
    <col min="10" max="10" width="8.25390625" style="177" customWidth="1"/>
    <col min="11" max="12" width="11.375" style="177" customWidth="1"/>
    <col min="13" max="13" width="8.00390625" style="177" customWidth="1"/>
    <col min="14" max="16384" width="9.125" style="177" customWidth="1"/>
  </cols>
  <sheetData>
    <row r="1" spans="1:13" ht="30" customHeight="1">
      <c r="A1" s="351" t="s">
        <v>136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 t="s">
        <v>71</v>
      </c>
    </row>
    <row r="3" spans="1:13" ht="16.5" customHeight="1">
      <c r="A3" s="338"/>
      <c r="B3" s="339" t="s">
        <v>117</v>
      </c>
      <c r="C3" s="339"/>
      <c r="D3" s="339"/>
      <c r="E3" s="339" t="s">
        <v>121</v>
      </c>
      <c r="F3" s="339"/>
      <c r="G3" s="340"/>
      <c r="H3" s="340"/>
      <c r="I3" s="340"/>
      <c r="J3" s="340"/>
      <c r="K3" s="340"/>
      <c r="L3" s="340"/>
      <c r="M3" s="341"/>
    </row>
    <row r="4" spans="1:13" ht="23.25" customHeight="1">
      <c r="A4" s="338"/>
      <c r="B4" s="339"/>
      <c r="C4" s="339"/>
      <c r="D4" s="339"/>
      <c r="E4" s="339" t="s">
        <v>119</v>
      </c>
      <c r="F4" s="339"/>
      <c r="G4" s="339"/>
      <c r="H4" s="339" t="s">
        <v>120</v>
      </c>
      <c r="I4" s="339"/>
      <c r="J4" s="339"/>
      <c r="K4" s="339" t="s">
        <v>122</v>
      </c>
      <c r="L4" s="339"/>
      <c r="M4" s="342"/>
    </row>
    <row r="5" spans="1:14" ht="45" customHeight="1">
      <c r="A5" s="338"/>
      <c r="B5" s="294" t="s">
        <v>245</v>
      </c>
      <c r="C5" s="294" t="s">
        <v>118</v>
      </c>
      <c r="D5" s="294" t="s">
        <v>246</v>
      </c>
      <c r="E5" s="294" t="s">
        <v>245</v>
      </c>
      <c r="F5" s="294" t="s">
        <v>118</v>
      </c>
      <c r="G5" s="294" t="s">
        <v>246</v>
      </c>
      <c r="H5" s="294" t="s">
        <v>245</v>
      </c>
      <c r="I5" s="294" t="s">
        <v>118</v>
      </c>
      <c r="J5" s="294" t="s">
        <v>246</v>
      </c>
      <c r="K5" s="294" t="s">
        <v>245</v>
      </c>
      <c r="L5" s="294" t="s">
        <v>118</v>
      </c>
      <c r="M5" s="295" t="s">
        <v>246</v>
      </c>
      <c r="N5" s="180"/>
    </row>
    <row r="6" spans="1:26" ht="12.75">
      <c r="A6" s="37" t="s">
        <v>141</v>
      </c>
      <c r="B6" s="38">
        <f>E6+H6+K6</f>
        <v>267147</v>
      </c>
      <c r="C6" s="38">
        <f>F6+I6+L6</f>
        <v>259317.99999999997</v>
      </c>
      <c r="D6" s="38">
        <f>B6/C6%</f>
        <v>103.0190731071503</v>
      </c>
      <c r="E6" s="38">
        <f>SUM(E7:E25)</f>
        <v>40932.8</v>
      </c>
      <c r="F6" s="38">
        <f>SUM(F7:F25)</f>
        <v>36549</v>
      </c>
      <c r="G6" s="38">
        <f>E6/F6%</f>
        <v>111.99430900982243</v>
      </c>
      <c r="H6" s="38">
        <f>SUM(H7:H25)</f>
        <v>49429.299999999996</v>
      </c>
      <c r="I6" s="38">
        <f>SUM(I7:I25)</f>
        <v>47123.9</v>
      </c>
      <c r="J6" s="38">
        <f>H6/I6%</f>
        <v>104.8922096855311</v>
      </c>
      <c r="K6" s="38">
        <f>SUM(K7:K25)</f>
        <v>176784.90000000002</v>
      </c>
      <c r="L6" s="38">
        <f>SUM(L7:L25)</f>
        <v>175645.09999999998</v>
      </c>
      <c r="M6" s="38">
        <f>K6/L6%</f>
        <v>100.64892217317764</v>
      </c>
      <c r="N6" s="181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</row>
    <row r="7" spans="1:26" ht="12.75">
      <c r="A7" s="162" t="s">
        <v>111</v>
      </c>
      <c r="B7" s="38">
        <f aca="true" t="shared" si="0" ref="B7:C22">E7+H7+K7</f>
        <v>19652.1</v>
      </c>
      <c r="C7" s="38">
        <f t="shared" si="0"/>
        <v>19368.4</v>
      </c>
      <c r="D7" s="38">
        <f aca="true" t="shared" si="1" ref="D7:D25">B7/C7%</f>
        <v>101.4647570269098</v>
      </c>
      <c r="E7" s="59">
        <v>280.6</v>
      </c>
      <c r="F7" s="59">
        <v>309.5</v>
      </c>
      <c r="G7" s="38">
        <f aca="true" t="shared" si="2" ref="G7:G22">E7/F7%</f>
        <v>90.66235864297253</v>
      </c>
      <c r="H7" s="59">
        <v>7295.9</v>
      </c>
      <c r="I7" s="59">
        <v>7017.3</v>
      </c>
      <c r="J7" s="38">
        <f aca="true" t="shared" si="3" ref="J7:J25">H7/I7%</f>
        <v>103.97018796403174</v>
      </c>
      <c r="K7" s="59">
        <v>12075.6</v>
      </c>
      <c r="L7" s="59">
        <v>12041.6</v>
      </c>
      <c r="M7" s="38">
        <f aca="true" t="shared" si="4" ref="M7:M25">K7/L7%</f>
        <v>100.2823545043848</v>
      </c>
      <c r="N7" s="181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</row>
    <row r="8" spans="1:26" ht="12.75">
      <c r="A8" s="39" t="s">
        <v>142</v>
      </c>
      <c r="B8" s="38">
        <f t="shared" si="0"/>
        <v>16241</v>
      </c>
      <c r="C8" s="38">
        <f t="shared" si="0"/>
        <v>16005.8</v>
      </c>
      <c r="D8" s="38">
        <f t="shared" si="1"/>
        <v>101.46946731809719</v>
      </c>
      <c r="E8" s="59">
        <v>5540.9</v>
      </c>
      <c r="F8" s="59">
        <v>5340.8</v>
      </c>
      <c r="G8" s="38">
        <f t="shared" si="2"/>
        <v>103.74662971839425</v>
      </c>
      <c r="H8" s="59">
        <v>773.7</v>
      </c>
      <c r="I8" s="59">
        <v>693.7</v>
      </c>
      <c r="J8" s="38">
        <f t="shared" si="3"/>
        <v>111.53236269280669</v>
      </c>
      <c r="K8" s="59">
        <v>9926.4</v>
      </c>
      <c r="L8" s="59">
        <v>9971.3</v>
      </c>
      <c r="M8" s="38">
        <f t="shared" si="4"/>
        <v>99.54970766098704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</row>
    <row r="9" spans="1:26" ht="12.75">
      <c r="A9" s="39" t="s">
        <v>143</v>
      </c>
      <c r="B9" s="38">
        <f t="shared" si="0"/>
        <v>6189.2</v>
      </c>
      <c r="C9" s="38">
        <f t="shared" si="0"/>
        <v>5924.4</v>
      </c>
      <c r="D9" s="38">
        <f t="shared" si="1"/>
        <v>104.4696509351158</v>
      </c>
      <c r="E9" s="59">
        <v>1295.8</v>
      </c>
      <c r="F9" s="59">
        <v>1164.2</v>
      </c>
      <c r="G9" s="38">
        <f t="shared" si="2"/>
        <v>111.30389967359558</v>
      </c>
      <c r="H9" s="59">
        <v>860.2</v>
      </c>
      <c r="I9" s="59">
        <v>817.9</v>
      </c>
      <c r="J9" s="38">
        <f t="shared" si="3"/>
        <v>105.17178139136814</v>
      </c>
      <c r="K9" s="59">
        <v>4033.2</v>
      </c>
      <c r="L9" s="59">
        <v>3942.3</v>
      </c>
      <c r="M9" s="38">
        <f t="shared" si="4"/>
        <v>102.30576059660604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</row>
    <row r="10" spans="1:26" ht="12.75">
      <c r="A10" s="39" t="s">
        <v>144</v>
      </c>
      <c r="B10" s="38">
        <f t="shared" si="0"/>
        <v>36601.8</v>
      </c>
      <c r="C10" s="38">
        <f t="shared" si="0"/>
        <v>38047.6</v>
      </c>
      <c r="D10" s="38">
        <f t="shared" si="1"/>
        <v>96.20002312892272</v>
      </c>
      <c r="E10" s="59">
        <v>3013.2</v>
      </c>
      <c r="F10" s="59">
        <v>3160.7</v>
      </c>
      <c r="G10" s="38">
        <f t="shared" si="2"/>
        <v>95.33331224095927</v>
      </c>
      <c r="H10" s="59">
        <v>9915.9</v>
      </c>
      <c r="I10" s="59">
        <v>9273.1</v>
      </c>
      <c r="J10" s="38">
        <f t="shared" si="3"/>
        <v>106.93187822842414</v>
      </c>
      <c r="K10" s="59">
        <v>23672.7</v>
      </c>
      <c r="L10" s="59">
        <v>25613.8</v>
      </c>
      <c r="M10" s="38">
        <f t="shared" si="4"/>
        <v>92.42166332211544</v>
      </c>
      <c r="N10" s="183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:26" ht="12.75">
      <c r="A11" s="39" t="s">
        <v>145</v>
      </c>
      <c r="B11" s="38">
        <f t="shared" si="0"/>
        <v>2358.5</v>
      </c>
      <c r="C11" s="38">
        <f t="shared" si="0"/>
        <v>2311.5</v>
      </c>
      <c r="D11" s="38">
        <f t="shared" si="1"/>
        <v>102.03331170235778</v>
      </c>
      <c r="E11" s="59">
        <v>228.2</v>
      </c>
      <c r="F11" s="59">
        <v>266.5</v>
      </c>
      <c r="G11" s="38">
        <f t="shared" si="2"/>
        <v>85.62851782363977</v>
      </c>
      <c r="H11" s="59">
        <v>325.4</v>
      </c>
      <c r="I11" s="59">
        <v>314.6</v>
      </c>
      <c r="J11" s="38">
        <f t="shared" si="3"/>
        <v>103.43293070565797</v>
      </c>
      <c r="K11" s="59">
        <v>1804.9</v>
      </c>
      <c r="L11" s="59">
        <v>1730.4</v>
      </c>
      <c r="M11" s="38">
        <f t="shared" si="4"/>
        <v>104.30536292186777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1:26" ht="12.75">
      <c r="A12" s="39" t="s">
        <v>146</v>
      </c>
      <c r="B12" s="38">
        <f t="shared" si="0"/>
        <v>3819.1</v>
      </c>
      <c r="C12" s="38">
        <f t="shared" si="0"/>
        <v>3834.8</v>
      </c>
      <c r="D12" s="38">
        <f t="shared" si="1"/>
        <v>99.59059142588923</v>
      </c>
      <c r="E12" s="59">
        <v>581.2</v>
      </c>
      <c r="F12" s="59">
        <v>615.1</v>
      </c>
      <c r="G12" s="38">
        <f t="shared" si="2"/>
        <v>94.48870102422372</v>
      </c>
      <c r="H12" s="59">
        <v>775.9</v>
      </c>
      <c r="I12" s="59">
        <v>772.1</v>
      </c>
      <c r="J12" s="38">
        <f t="shared" si="3"/>
        <v>100.49216422743167</v>
      </c>
      <c r="K12" s="59">
        <v>2462</v>
      </c>
      <c r="L12" s="59">
        <v>2447.6</v>
      </c>
      <c r="M12" s="38">
        <f t="shared" si="4"/>
        <v>100.58833142670372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</row>
    <row r="13" spans="1:26" ht="12.75">
      <c r="A13" s="39" t="s">
        <v>147</v>
      </c>
      <c r="B13" s="38">
        <f t="shared" si="0"/>
        <v>17633.4</v>
      </c>
      <c r="C13" s="38">
        <f t="shared" si="0"/>
        <v>17363.4</v>
      </c>
      <c r="D13" s="38">
        <f t="shared" si="1"/>
        <v>101.5549949894606</v>
      </c>
      <c r="E13" s="59">
        <v>323.9</v>
      </c>
      <c r="F13" s="59">
        <v>335</v>
      </c>
      <c r="G13" s="38">
        <f t="shared" si="2"/>
        <v>96.6865671641791</v>
      </c>
      <c r="H13" s="59">
        <v>3548</v>
      </c>
      <c r="I13" s="59">
        <v>3495.2</v>
      </c>
      <c r="J13" s="38">
        <f t="shared" si="3"/>
        <v>101.51064316777295</v>
      </c>
      <c r="K13" s="59">
        <v>13761.5</v>
      </c>
      <c r="L13" s="59">
        <v>13533.2</v>
      </c>
      <c r="M13" s="38">
        <f t="shared" si="4"/>
        <v>101.68696243312742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</row>
    <row r="14" spans="1:26" ht="12.75">
      <c r="A14" s="39" t="s">
        <v>112</v>
      </c>
      <c r="B14" s="38">
        <f t="shared" si="0"/>
        <v>16506.9</v>
      </c>
      <c r="C14" s="38">
        <f t="shared" si="0"/>
        <v>16194.199999999999</v>
      </c>
      <c r="D14" s="38">
        <f t="shared" si="1"/>
        <v>101.93093823714665</v>
      </c>
      <c r="E14" s="59">
        <v>1346.9</v>
      </c>
      <c r="F14" s="59">
        <v>1177.5</v>
      </c>
      <c r="G14" s="38">
        <f t="shared" si="2"/>
        <v>114.3864118895966</v>
      </c>
      <c r="H14" s="59">
        <v>3977.6</v>
      </c>
      <c r="I14" s="59">
        <v>3884.9</v>
      </c>
      <c r="J14" s="38">
        <f t="shared" si="3"/>
        <v>102.38616180596668</v>
      </c>
      <c r="K14" s="59">
        <v>11182.4</v>
      </c>
      <c r="L14" s="59">
        <v>11131.8</v>
      </c>
      <c r="M14" s="38">
        <f t="shared" si="4"/>
        <v>100.4545536211574</v>
      </c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2.75">
      <c r="A15" s="39" t="s">
        <v>148</v>
      </c>
      <c r="B15" s="38">
        <f t="shared" si="0"/>
        <v>9429.400000000001</v>
      </c>
      <c r="C15" s="38">
        <f t="shared" si="0"/>
        <v>9334</v>
      </c>
      <c r="D15" s="38">
        <f t="shared" si="1"/>
        <v>101.02206985215344</v>
      </c>
      <c r="E15" s="59">
        <v>356</v>
      </c>
      <c r="F15" s="59">
        <v>362.7</v>
      </c>
      <c r="G15" s="38">
        <f t="shared" si="2"/>
        <v>98.15274331403364</v>
      </c>
      <c r="H15" s="59">
        <v>4265.6</v>
      </c>
      <c r="I15" s="59">
        <v>4107.1</v>
      </c>
      <c r="J15" s="38">
        <f t="shared" si="3"/>
        <v>103.85917070438995</v>
      </c>
      <c r="K15" s="59">
        <v>4807.8</v>
      </c>
      <c r="L15" s="59">
        <v>4864.2</v>
      </c>
      <c r="M15" s="38">
        <f t="shared" si="4"/>
        <v>98.84050820278773</v>
      </c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4.25" customHeight="1">
      <c r="A16" s="39" t="s">
        <v>149</v>
      </c>
      <c r="B16" s="38">
        <f t="shared" si="0"/>
        <v>20719</v>
      </c>
      <c r="C16" s="38">
        <f t="shared" si="0"/>
        <v>19146.7</v>
      </c>
      <c r="D16" s="38">
        <f t="shared" si="1"/>
        <v>108.21185896264107</v>
      </c>
      <c r="E16" s="59">
        <v>5762.4</v>
      </c>
      <c r="F16" s="59">
        <v>4872.1</v>
      </c>
      <c r="G16" s="38">
        <f t="shared" si="2"/>
        <v>118.2734344533158</v>
      </c>
      <c r="H16" s="59">
        <v>2180.1</v>
      </c>
      <c r="I16" s="59">
        <v>2006.8</v>
      </c>
      <c r="J16" s="38">
        <f t="shared" si="3"/>
        <v>108.63563882798486</v>
      </c>
      <c r="K16" s="59">
        <v>12776.5</v>
      </c>
      <c r="L16" s="59">
        <v>12267.8</v>
      </c>
      <c r="M16" s="38">
        <f t="shared" si="4"/>
        <v>104.14662775721808</v>
      </c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</row>
    <row r="17" spans="1:26" ht="14.25" customHeight="1">
      <c r="A17" s="39" t="s">
        <v>150</v>
      </c>
      <c r="B17" s="38">
        <f t="shared" si="0"/>
        <v>5704.2</v>
      </c>
      <c r="C17" s="38">
        <f t="shared" si="0"/>
        <v>5636.5</v>
      </c>
      <c r="D17" s="38">
        <f t="shared" si="1"/>
        <v>101.20109997338773</v>
      </c>
      <c r="E17" s="59">
        <v>525.1</v>
      </c>
      <c r="F17" s="59">
        <v>567.2</v>
      </c>
      <c r="G17" s="38">
        <f t="shared" si="2"/>
        <v>92.57757404795485</v>
      </c>
      <c r="H17" s="59">
        <v>339.9</v>
      </c>
      <c r="I17" s="59">
        <v>332.4</v>
      </c>
      <c r="J17" s="38">
        <f t="shared" si="3"/>
        <v>102.25631768953069</v>
      </c>
      <c r="K17" s="59">
        <v>4839.2</v>
      </c>
      <c r="L17" s="59">
        <v>4736.9</v>
      </c>
      <c r="M17" s="38">
        <f t="shared" si="4"/>
        <v>102.15964027106335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</row>
    <row r="18" spans="1:26" ht="14.25" customHeight="1">
      <c r="A18" s="39" t="s">
        <v>152</v>
      </c>
      <c r="B18" s="38">
        <f>E18+H18+K18</f>
        <v>19038.7</v>
      </c>
      <c r="C18" s="38">
        <f>F18+I18+L18</f>
        <v>17728.699999999997</v>
      </c>
      <c r="D18" s="38">
        <f t="shared" si="1"/>
        <v>107.38914866854311</v>
      </c>
      <c r="E18" s="59">
        <v>6194</v>
      </c>
      <c r="F18" s="59">
        <v>5203.9</v>
      </c>
      <c r="G18" s="38">
        <f t="shared" si="2"/>
        <v>119.02611502911279</v>
      </c>
      <c r="H18" s="59">
        <v>3322.6</v>
      </c>
      <c r="I18" s="59">
        <v>2995.9</v>
      </c>
      <c r="J18" s="38">
        <f t="shared" si="3"/>
        <v>110.90490336793617</v>
      </c>
      <c r="K18" s="59">
        <v>9522.1</v>
      </c>
      <c r="L18" s="59">
        <v>9528.9</v>
      </c>
      <c r="M18" s="38">
        <f t="shared" si="4"/>
        <v>99.92863814291262</v>
      </c>
      <c r="O18" s="257"/>
      <c r="P18" s="256"/>
      <c r="Q18" s="257"/>
      <c r="R18" s="257"/>
      <c r="S18" s="257"/>
      <c r="T18" s="257"/>
      <c r="U18" s="257"/>
      <c r="V18" s="256"/>
      <c r="W18" s="257"/>
      <c r="X18" s="257"/>
      <c r="Y18" s="256"/>
      <c r="Z18" s="257"/>
    </row>
    <row r="19" spans="1:26" ht="14.25" customHeight="1">
      <c r="A19" s="39" t="s">
        <v>153</v>
      </c>
      <c r="B19" s="38">
        <f t="shared" si="0"/>
        <v>22613.1</v>
      </c>
      <c r="C19" s="38">
        <f t="shared" si="0"/>
        <v>20653.6</v>
      </c>
      <c r="D19" s="38">
        <f t="shared" si="1"/>
        <v>109.48745012975947</v>
      </c>
      <c r="E19" s="59">
        <v>8901.8</v>
      </c>
      <c r="F19" s="59">
        <v>7143.9</v>
      </c>
      <c r="G19" s="38">
        <f t="shared" si="2"/>
        <v>124.60700737692297</v>
      </c>
      <c r="H19" s="59">
        <v>3188.6</v>
      </c>
      <c r="I19" s="59">
        <v>3076.4</v>
      </c>
      <c r="J19" s="38">
        <f t="shared" si="3"/>
        <v>103.64712001040176</v>
      </c>
      <c r="K19" s="59">
        <v>10522.7</v>
      </c>
      <c r="L19" s="59">
        <v>10433.3</v>
      </c>
      <c r="M19" s="38">
        <f t="shared" si="4"/>
        <v>100.85687174719409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</row>
    <row r="20" spans="1:26" ht="14.25" customHeight="1">
      <c r="A20" s="39" t="s">
        <v>154</v>
      </c>
      <c r="B20" s="38">
        <f t="shared" si="0"/>
        <v>45220.1</v>
      </c>
      <c r="C20" s="38">
        <f t="shared" si="0"/>
        <v>43903.600000000006</v>
      </c>
      <c r="D20" s="38">
        <f t="shared" si="1"/>
        <v>102.99861514773275</v>
      </c>
      <c r="E20" s="59">
        <v>2768.5</v>
      </c>
      <c r="F20" s="59">
        <v>2826.6</v>
      </c>
      <c r="G20" s="38">
        <f t="shared" si="2"/>
        <v>97.94452699356117</v>
      </c>
      <c r="H20" s="59">
        <v>1157.9</v>
      </c>
      <c r="I20" s="59">
        <v>1127.7</v>
      </c>
      <c r="J20" s="38">
        <f t="shared" si="3"/>
        <v>102.67801720315687</v>
      </c>
      <c r="K20" s="59">
        <v>41293.7</v>
      </c>
      <c r="L20" s="59">
        <v>39949.3</v>
      </c>
      <c r="M20" s="38">
        <f t="shared" si="4"/>
        <v>103.36526547398826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</row>
    <row r="21" spans="1:26" ht="14.25" customHeight="1">
      <c r="A21" s="162" t="s">
        <v>113</v>
      </c>
      <c r="B21" s="38">
        <f>H21+K21</f>
        <v>1717.6999999999998</v>
      </c>
      <c r="C21" s="38">
        <f>I21+L21</f>
        <v>1701.8</v>
      </c>
      <c r="D21" s="38">
        <f t="shared" si="1"/>
        <v>100.93430485368432</v>
      </c>
      <c r="E21" s="60" t="s">
        <v>87</v>
      </c>
      <c r="F21" s="60" t="s">
        <v>87</v>
      </c>
      <c r="G21" s="38" t="s">
        <v>87</v>
      </c>
      <c r="H21" s="59">
        <v>1099.8</v>
      </c>
      <c r="I21" s="59">
        <v>1092.3</v>
      </c>
      <c r="J21" s="38">
        <f t="shared" si="3"/>
        <v>100.68662455369403</v>
      </c>
      <c r="K21" s="59">
        <v>617.9</v>
      </c>
      <c r="L21" s="59">
        <v>609.5</v>
      </c>
      <c r="M21" s="38">
        <f t="shared" si="4"/>
        <v>101.37817883511075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</row>
    <row r="22" spans="1:26" ht="14.25" customHeight="1">
      <c r="A22" s="39" t="s">
        <v>155</v>
      </c>
      <c r="B22" s="38">
        <f t="shared" si="0"/>
        <v>20239.3</v>
      </c>
      <c r="C22" s="38">
        <f t="shared" si="0"/>
        <v>19432.3</v>
      </c>
      <c r="D22" s="38">
        <f t="shared" si="1"/>
        <v>104.15287948415782</v>
      </c>
      <c r="E22" s="59">
        <v>2493.3</v>
      </c>
      <c r="F22" s="59">
        <v>2627.7</v>
      </c>
      <c r="G22" s="38">
        <f t="shared" si="2"/>
        <v>94.88526087452907</v>
      </c>
      <c r="H22" s="59">
        <v>6158.2</v>
      </c>
      <c r="I22" s="59">
        <v>5866.7</v>
      </c>
      <c r="J22" s="38">
        <f t="shared" si="3"/>
        <v>104.96872176862631</v>
      </c>
      <c r="K22" s="59">
        <v>11587.8</v>
      </c>
      <c r="L22" s="59">
        <v>10937.9</v>
      </c>
      <c r="M22" s="38">
        <f t="shared" si="4"/>
        <v>105.94172555975096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</row>
    <row r="23" spans="1:26" ht="14.25" customHeight="1">
      <c r="A23" s="39" t="s">
        <v>156</v>
      </c>
      <c r="B23" s="38">
        <f>K23</f>
        <v>11.6</v>
      </c>
      <c r="C23" s="38">
        <f>L23</f>
        <v>12.6</v>
      </c>
      <c r="D23" s="38">
        <f t="shared" si="1"/>
        <v>92.06349206349206</v>
      </c>
      <c r="E23" s="60" t="s">
        <v>87</v>
      </c>
      <c r="F23" s="60" t="s">
        <v>87</v>
      </c>
      <c r="G23" s="38" t="s">
        <v>87</v>
      </c>
      <c r="H23" s="60" t="s">
        <v>87</v>
      </c>
      <c r="I23" s="60" t="s">
        <v>87</v>
      </c>
      <c r="J23" s="38" t="s">
        <v>87</v>
      </c>
      <c r="K23" s="59">
        <v>11.6</v>
      </c>
      <c r="L23" s="59">
        <v>12.6</v>
      </c>
      <c r="M23" s="38">
        <f t="shared" si="4"/>
        <v>92.06349206349206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</row>
    <row r="24" spans="1:26" ht="12.75">
      <c r="A24" s="39" t="s">
        <v>157</v>
      </c>
      <c r="B24" s="38">
        <f>K24</f>
        <v>31.2</v>
      </c>
      <c r="C24" s="38">
        <f>I24+L24</f>
        <v>38.099999999999994</v>
      </c>
      <c r="D24" s="38">
        <f t="shared" si="1"/>
        <v>81.88976377952757</v>
      </c>
      <c r="E24" s="60" t="s">
        <v>87</v>
      </c>
      <c r="F24" s="60" t="s">
        <v>87</v>
      </c>
      <c r="G24" s="38" t="s">
        <v>87</v>
      </c>
      <c r="H24" s="60" t="s">
        <v>87</v>
      </c>
      <c r="I24" s="59">
        <v>0.8</v>
      </c>
      <c r="J24" s="38" t="s">
        <v>87</v>
      </c>
      <c r="K24" s="59">
        <v>31.2</v>
      </c>
      <c r="L24" s="59">
        <v>37.3</v>
      </c>
      <c r="M24" s="38">
        <f t="shared" si="4"/>
        <v>83.64611260053618</v>
      </c>
      <c r="O24" s="256"/>
      <c r="P24" s="256"/>
      <c r="Q24" s="256"/>
      <c r="R24" s="257"/>
      <c r="S24" s="257"/>
      <c r="T24" s="257"/>
      <c r="U24" s="257"/>
      <c r="V24" s="256"/>
      <c r="W24" s="257"/>
      <c r="X24" s="256"/>
      <c r="Y24" s="256"/>
      <c r="Z24" s="256"/>
    </row>
    <row r="25" spans="1:26" ht="12.75">
      <c r="A25" s="42" t="s">
        <v>158</v>
      </c>
      <c r="B25" s="43">
        <f>E25+H25+K25</f>
        <v>3420.7</v>
      </c>
      <c r="C25" s="43">
        <f>F25+I25+L25</f>
        <v>2680</v>
      </c>
      <c r="D25" s="43">
        <f t="shared" si="1"/>
        <v>127.63805970149252</v>
      </c>
      <c r="E25" s="160">
        <v>1321</v>
      </c>
      <c r="F25" s="160">
        <v>575.6</v>
      </c>
      <c r="G25" s="43" t="s">
        <v>275</v>
      </c>
      <c r="H25" s="160">
        <v>244</v>
      </c>
      <c r="I25" s="160">
        <v>249</v>
      </c>
      <c r="J25" s="43">
        <f t="shared" si="3"/>
        <v>97.99196787148594</v>
      </c>
      <c r="K25" s="160">
        <v>1855.7</v>
      </c>
      <c r="L25" s="160">
        <v>1855.4</v>
      </c>
      <c r="M25" s="43">
        <f t="shared" si="4"/>
        <v>100.01616902015736</v>
      </c>
      <c r="O25" s="256"/>
      <c r="P25" s="256"/>
      <c r="Q25" s="256"/>
      <c r="R25" s="257"/>
      <c r="S25" s="257"/>
      <c r="T25" s="257"/>
      <c r="U25" s="256"/>
      <c r="V25" s="256"/>
      <c r="W25" s="256"/>
      <c r="X25" s="256"/>
      <c r="Y25" s="256"/>
      <c r="Z25" s="256"/>
    </row>
    <row r="27" spans="8:9" ht="12.75">
      <c r="H27" s="181"/>
      <c r="I27" s="18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2022-10-27T08:27:04Z</cp:lastPrinted>
  <dcterms:created xsi:type="dcterms:W3CDTF">2022-04-12T10:39:54Z</dcterms:created>
  <dcterms:modified xsi:type="dcterms:W3CDTF">2023-02-13T10:23:35Z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