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4505" yWindow="-15" windowWidth="14340" windowHeight="12795" firstSheet="7" activeTab="12"/>
  </bookViews>
  <sheets>
    <sheet name="Dynamics of road accidents" sheetId="2" r:id="rId1"/>
    <sheet name="Road accidents by regions" sheetId="1" r:id="rId2"/>
    <sheet name="Traffic accidents per 100 000 " sheetId="3" r:id="rId3"/>
    <sheet name="Accidents in the time interval" sheetId="4" r:id="rId4"/>
    <sheet name="Road accidents on highways " sheetId="5" r:id="rId5"/>
    <sheet name="By type" sheetId="6" r:id="rId6"/>
    <sheet name=" At the place of the incidents" sheetId="7" r:id="rId7"/>
    <sheet name="Illumination" sheetId="8" r:id="rId8"/>
    <sheet name="By age " sheetId="9" r:id="rId9"/>
    <sheet name="Road accidents by gender" sheetId="10" r:id="rId10"/>
    <sheet name="Causes of road accidents" sheetId="12" r:id="rId11"/>
    <sheet name="By region" sheetId="11" r:id="rId12"/>
    <sheet name="Alcoholic intoxication" sheetId="13" r:id="rId13"/>
  </sheets>
  <calcPr calcId="125725"/>
</workbook>
</file>

<file path=xl/calcChain.xml><?xml version="1.0" encoding="utf-8"?>
<calcChain xmlns="http://schemas.openxmlformats.org/spreadsheetml/2006/main">
  <c r="AP24" i="11"/>
  <c r="AP8"/>
  <c r="U25" i="13"/>
  <c r="U24"/>
  <c r="U23"/>
  <c r="U21"/>
  <c r="U20"/>
  <c r="U19"/>
  <c r="U13"/>
  <c r="U6"/>
  <c r="C7"/>
  <c r="E7"/>
  <c r="G7"/>
  <c r="K7"/>
  <c r="O7"/>
  <c r="Q7"/>
  <c r="S7"/>
  <c r="U7"/>
  <c r="C8"/>
  <c r="E8"/>
  <c r="G8"/>
  <c r="K8"/>
  <c r="O8"/>
  <c r="Q8"/>
  <c r="S8"/>
  <c r="U8"/>
  <c r="C9"/>
  <c r="E9"/>
  <c r="G9"/>
  <c r="K9"/>
  <c r="O9"/>
  <c r="Q9"/>
  <c r="S9"/>
  <c r="U9"/>
  <c r="C10"/>
  <c r="E10"/>
  <c r="G10"/>
  <c r="K10"/>
  <c r="O10"/>
  <c r="Q10"/>
  <c r="S10"/>
  <c r="U10"/>
  <c r="C11"/>
  <c r="E11"/>
  <c r="G11"/>
  <c r="K11"/>
  <c r="O11"/>
  <c r="Q11"/>
  <c r="S11"/>
  <c r="U11"/>
  <c r="C12"/>
  <c r="E12"/>
  <c r="G12"/>
  <c r="K12"/>
  <c r="O12"/>
  <c r="Q12"/>
  <c r="S12"/>
  <c r="U12"/>
  <c r="C14"/>
  <c r="E14"/>
  <c r="G14"/>
  <c r="K14"/>
  <c r="O14"/>
  <c r="Q14"/>
  <c r="S14"/>
  <c r="U14"/>
  <c r="C15"/>
  <c r="E15"/>
  <c r="G15"/>
  <c r="K15"/>
  <c r="O15"/>
  <c r="Q15"/>
  <c r="S15"/>
  <c r="U15"/>
  <c r="C16"/>
  <c r="E16"/>
  <c r="G16"/>
  <c r="K16"/>
  <c r="O16"/>
  <c r="Q16"/>
  <c r="S16"/>
  <c r="U16"/>
  <c r="C17"/>
  <c r="E17"/>
  <c r="G17"/>
  <c r="K17"/>
  <c r="Q17"/>
  <c r="S17"/>
  <c r="U17"/>
  <c r="C18"/>
  <c r="E18"/>
  <c r="G18"/>
  <c r="K18"/>
  <c r="C19"/>
  <c r="E19"/>
  <c r="G19"/>
  <c r="K19"/>
  <c r="O19"/>
  <c r="Q19"/>
  <c r="S19"/>
  <c r="C20"/>
  <c r="E20"/>
  <c r="G20"/>
  <c r="K20"/>
  <c r="O20"/>
  <c r="Q20"/>
  <c r="S20"/>
  <c r="O21"/>
  <c r="Q21"/>
  <c r="S21"/>
  <c r="C23"/>
  <c r="E23"/>
  <c r="G23"/>
  <c r="K23"/>
  <c r="O23"/>
  <c r="Q23"/>
  <c r="S23"/>
  <c r="C24"/>
  <c r="E24"/>
  <c r="G24"/>
  <c r="K24"/>
  <c r="Q24"/>
  <c r="S24"/>
  <c r="C25"/>
  <c r="E25"/>
  <c r="G25"/>
  <c r="K25"/>
  <c r="O25"/>
  <c r="Q25"/>
  <c r="S25"/>
  <c r="O26"/>
  <c r="S26"/>
  <c r="Q8" i="12"/>
  <c r="Q9"/>
  <c r="Q10"/>
  <c r="Q11"/>
  <c r="Q6"/>
  <c r="Q14" i="6"/>
  <c r="Q13"/>
  <c r="Q12"/>
  <c r="Q11"/>
  <c r="Q10"/>
  <c r="Q9"/>
  <c r="Q8"/>
  <c r="Q7"/>
  <c r="Q6"/>
  <c r="Q5" i="13" l="1"/>
  <c r="O5"/>
  <c r="H5"/>
  <c r="I7" l="1"/>
  <c r="I11"/>
  <c r="I16"/>
  <c r="I23"/>
  <c r="I9"/>
  <c r="I14"/>
  <c r="I19"/>
  <c r="I10"/>
  <c r="I20"/>
  <c r="I8"/>
  <c r="I12"/>
  <c r="I17"/>
  <c r="I18"/>
  <c r="I24"/>
  <c r="I25"/>
  <c r="I15"/>
  <c r="O11" i="12"/>
  <c r="M11"/>
  <c r="K11"/>
  <c r="I11"/>
  <c r="G11"/>
  <c r="E11"/>
  <c r="C11"/>
  <c r="O10"/>
  <c r="M10"/>
  <c r="K10"/>
  <c r="I10"/>
  <c r="G10"/>
  <c r="E10"/>
  <c r="O9"/>
  <c r="M9"/>
  <c r="K9"/>
  <c r="I9"/>
  <c r="G9"/>
  <c r="E9"/>
  <c r="C9"/>
  <c r="O8"/>
  <c r="M8"/>
  <c r="K8"/>
  <c r="I8"/>
  <c r="G8"/>
  <c r="E8"/>
  <c r="C8"/>
  <c r="I7"/>
  <c r="G7"/>
  <c r="E7"/>
  <c r="C7"/>
  <c r="O6"/>
  <c r="M6"/>
  <c r="K6"/>
  <c r="I6"/>
  <c r="G6"/>
  <c r="E6"/>
  <c r="C6"/>
  <c r="AP26" i="11" l="1"/>
  <c r="AP25"/>
  <c r="AP21"/>
  <c r="AP20"/>
  <c r="AP19"/>
  <c r="AP18"/>
  <c r="AP17"/>
  <c r="AP16"/>
  <c r="AP15"/>
  <c r="AP13"/>
  <c r="AP12"/>
  <c r="AP11"/>
  <c r="AP10"/>
  <c r="AP9"/>
  <c r="AY6"/>
  <c r="AQ6"/>
  <c r="AI6"/>
  <c r="AA6"/>
  <c r="S6"/>
  <c r="K6"/>
  <c r="C6"/>
  <c r="AI6" i="10" l="1"/>
  <c r="AA6"/>
  <c r="U6"/>
  <c r="S6"/>
  <c r="K6"/>
  <c r="C6"/>
  <c r="B23" i="8"/>
  <c r="B22"/>
  <c r="B21"/>
  <c r="B20"/>
  <c r="B19"/>
  <c r="B18"/>
  <c r="B17"/>
  <c r="B16"/>
  <c r="B15"/>
  <c r="B14"/>
  <c r="B13"/>
  <c r="B12"/>
  <c r="B11"/>
  <c r="B10"/>
  <c r="B9"/>
  <c r="B8"/>
  <c r="B7"/>
  <c r="O14" i="6"/>
  <c r="M14"/>
  <c r="K14"/>
  <c r="G14"/>
  <c r="E14"/>
  <c r="C14"/>
  <c r="O13"/>
  <c r="M13"/>
  <c r="K13"/>
  <c r="G13"/>
  <c r="E13"/>
  <c r="C13"/>
  <c r="O12"/>
  <c r="M12"/>
  <c r="K12"/>
  <c r="G12"/>
  <c r="E12"/>
  <c r="C12"/>
  <c r="O11"/>
  <c r="M11"/>
  <c r="K11"/>
  <c r="G11"/>
  <c r="E11"/>
  <c r="C11"/>
  <c r="O10"/>
  <c r="M10"/>
  <c r="K10"/>
  <c r="G10"/>
  <c r="E10"/>
  <c r="C10"/>
  <c r="O9"/>
  <c r="M9"/>
  <c r="K9"/>
  <c r="G9"/>
  <c r="E9"/>
  <c r="C9"/>
  <c r="O8"/>
  <c r="M8"/>
  <c r="K8"/>
  <c r="G8"/>
  <c r="E8"/>
  <c r="C8"/>
  <c r="O7"/>
  <c r="M7"/>
  <c r="K7"/>
  <c r="G7"/>
  <c r="E7"/>
  <c r="C7"/>
  <c r="O6"/>
  <c r="M6"/>
  <c r="K6"/>
  <c r="G6"/>
  <c r="E6"/>
  <c r="C6"/>
  <c r="O4"/>
  <c r="M4"/>
  <c r="K4"/>
  <c r="I4"/>
</calcChain>
</file>

<file path=xl/sharedStrings.xml><?xml version="1.0" encoding="utf-8"?>
<sst xmlns="http://schemas.openxmlformats.org/spreadsheetml/2006/main" count="1552" uniqueCount="138">
  <si>
    <t>-</t>
  </si>
  <si>
    <t>0-17 лет</t>
  </si>
  <si>
    <t>18-20 лет</t>
  </si>
  <si>
    <t>21-29 лет</t>
  </si>
  <si>
    <t>30-39 лет</t>
  </si>
  <si>
    <t>40-49 лет</t>
  </si>
  <si>
    <t>50-59 лет</t>
  </si>
  <si>
    <t>60 лет и выше</t>
  </si>
  <si>
    <t xml:space="preserve"> Всего</t>
  </si>
  <si>
    <t>при проезде пешеходных переходов</t>
  </si>
  <si>
    <t>…</t>
  </si>
  <si>
    <t>* По данным Комитета по прававой статистике и специальным учетам Генеральной прокуратуры Республики Казахстан.</t>
  </si>
  <si>
    <t>Dynamics of road accidents on highways and victims in them*</t>
  </si>
  <si>
    <t>* According to the Committee on Legal Statistics and Special Records of the Prosecutor General's Office of the Republic of Kazakhstan.</t>
  </si>
  <si>
    <t>Number of incidents, units</t>
  </si>
  <si>
    <t>Died, person</t>
  </si>
  <si>
    <t>Injured,  person</t>
  </si>
  <si>
    <t>Road accidents on highways by regions of the Republic of Kazakhstan*</t>
  </si>
  <si>
    <t>Number of deaths, person</t>
  </si>
  <si>
    <t>Number of  injured, person</t>
  </si>
  <si>
    <t>Number of hospitalized, person</t>
  </si>
  <si>
    <t>The number of minors killed, person</t>
  </si>
  <si>
    <t>Number of injured minors, person</t>
  </si>
  <si>
    <t>Continuation</t>
  </si>
  <si>
    <t>* According to the Committee on Legal Statistics and Special Accounts of the Prosecutor General's Office of the Republic of Kazakhstan.</t>
  </si>
  <si>
    <t>Traffic accidents per 100,000 population of the Republic of Kazakhstan*</t>
  </si>
  <si>
    <t>units</t>
  </si>
  <si>
    <t>The number of accidents in the time interval for 2021*</t>
  </si>
  <si>
    <t>The number of accidents in the time interval for 2022*</t>
  </si>
  <si>
    <t>The number of accidents committed by season</t>
  </si>
  <si>
    <t>including</t>
  </si>
  <si>
    <t>Total</t>
  </si>
  <si>
    <t>winter</t>
  </si>
  <si>
    <t>spring</t>
  </si>
  <si>
    <t>summer</t>
  </si>
  <si>
    <t>autumn</t>
  </si>
  <si>
    <t>The number of accidents committed by month of the year</t>
  </si>
  <si>
    <t>The number of accidents committed by day of the week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</si>
  <si>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</si>
  <si>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</si>
  <si>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</si>
  <si>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</si>
  <si>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</si>
  <si>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</si>
  <si>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</si>
  <si>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january </t>
  </si>
  <si>
    <t xml:space="preserve">february </t>
  </si>
  <si>
    <t>march</t>
  </si>
  <si>
    <t>april</t>
  </si>
  <si>
    <t>may</t>
  </si>
  <si>
    <t xml:space="preserve">june </t>
  </si>
  <si>
    <t>july</t>
  </si>
  <si>
    <t xml:space="preserve">august </t>
  </si>
  <si>
    <t xml:space="preserve">september </t>
  </si>
  <si>
    <t>october</t>
  </si>
  <si>
    <t>november</t>
  </si>
  <si>
    <t>december</t>
  </si>
  <si>
    <t xml:space="preserve">      The number of road accidents on highways in 2020*</t>
  </si>
  <si>
    <t>Number of incidents</t>
  </si>
  <si>
    <t>of these</t>
  </si>
  <si>
    <t>Road accidents caused by drivers</t>
  </si>
  <si>
    <t>The number of accidents with the dead</t>
  </si>
  <si>
    <t>Number of accidents with wounded</t>
  </si>
  <si>
    <t xml:space="preserve">      The number of road accidents on highways in 2021*</t>
  </si>
  <si>
    <t xml:space="preserve">      The number of road accidents on highways in 2022*</t>
  </si>
  <si>
    <t xml:space="preserve">The number of road accidents on highways by type*  </t>
  </si>
  <si>
    <t>in % of the total number of accidents</t>
  </si>
  <si>
    <t>Number of road accidents - total, units</t>
  </si>
  <si>
    <t>including:</t>
  </si>
  <si>
    <t>hitting a pedestrian</t>
  </si>
  <si>
    <t>vehicle collisions</t>
  </si>
  <si>
    <t>hitting an obstacle</t>
  </si>
  <si>
    <t>due to overturning</t>
  </si>
  <si>
    <t>due to the passenger's fall</t>
  </si>
  <si>
    <t>hitting on standing vehicles</t>
  </si>
  <si>
    <t>hitting on animals</t>
  </si>
  <si>
    <t>hitting cyclists</t>
  </si>
  <si>
    <t>other types of incidents</t>
  </si>
  <si>
    <t>The number of road accidents on highways at the place of the incidents in 2021*</t>
  </si>
  <si>
    <t>Total accidents</t>
  </si>
  <si>
    <t>in localities</t>
  </si>
  <si>
    <t>on the roads of international, national significance</t>
  </si>
  <si>
    <t>on the roads of regional, district significance</t>
  </si>
  <si>
    <t>*According to the Committee on Legal Statistics and Special Accounts of the Prosecutor General's Office of the Republic of Kazakhstan.</t>
  </si>
  <si>
    <t>The number of road accidents on highways at the place of the incidents in 2022*</t>
  </si>
  <si>
    <t>The number of accidents committed, taking into account the illumination for 2021*</t>
  </si>
  <si>
    <t>The number of accidents committed, taking into account the illumination for 2022*</t>
  </si>
  <si>
    <t>Of these</t>
  </si>
  <si>
    <t>by time of day</t>
  </si>
  <si>
    <t>by weather conditions</t>
  </si>
  <si>
    <t xml:space="preserve">day </t>
  </si>
  <si>
    <t>twilight</t>
  </si>
  <si>
    <t>night</t>
  </si>
  <si>
    <t>clear</t>
  </si>
  <si>
    <t>cloudy</t>
  </si>
  <si>
    <t xml:space="preserve"> rain </t>
  </si>
  <si>
    <t>fog</t>
  </si>
  <si>
    <t>snow</t>
  </si>
  <si>
    <t xml:space="preserve">The number of victims in road accidents by age in 2021* </t>
  </si>
  <si>
    <t xml:space="preserve">The number of victims in road accidents by age in 2022* </t>
  </si>
  <si>
    <t>Deaded</t>
  </si>
  <si>
    <t>Injured</t>
  </si>
  <si>
    <t>person</t>
  </si>
  <si>
    <t>The number of victims in road accidents by gender*</t>
  </si>
  <si>
    <t xml:space="preserve">men </t>
  </si>
  <si>
    <t>women</t>
  </si>
  <si>
    <t>Causes of road accidents on highways*</t>
  </si>
  <si>
    <t>including for the reason:</t>
  </si>
  <si>
    <t>speeding</t>
  </si>
  <si>
    <t>when passing pedestrian crossings</t>
  </si>
  <si>
    <t>oncoming traffic or overtaking</t>
  </si>
  <si>
    <t>non-compliance with the requirements prescribed by road signs or roadway markings</t>
  </si>
  <si>
    <t>driving a vehicle by a driver who is in a state of alcoholic, narcotic and (or) toxic intoxication</t>
  </si>
  <si>
    <t>other</t>
  </si>
  <si>
    <t xml:space="preserve">Causes of road accidents by region* </t>
  </si>
  <si>
    <t>The number of road accidents on highways due to the driving of a vehicle by a driver who is in a state of alcoholic, narcotic and (or) toxic intoxication*</t>
  </si>
  <si>
    <t>Republic of Kazakhstan</t>
  </si>
  <si>
    <t>Abay</t>
  </si>
  <si>
    <t>Akmola</t>
  </si>
  <si>
    <t>Aktobe</t>
  </si>
  <si>
    <t>Almaty</t>
  </si>
  <si>
    <t>Atryau</t>
  </si>
  <si>
    <t>Batys Kazakhstan</t>
  </si>
  <si>
    <t>Zhambyl</t>
  </si>
  <si>
    <t>Zhetisu</t>
  </si>
  <si>
    <t>Karaganda</t>
  </si>
  <si>
    <t>Kostanai</t>
  </si>
  <si>
    <t>Kyzylorda</t>
  </si>
  <si>
    <t>Mangystau</t>
  </si>
  <si>
    <t>Ontustik Kazakhstan</t>
  </si>
  <si>
    <t>Pavlodar</t>
  </si>
  <si>
    <t>Soltustik Kazakhstan</t>
  </si>
  <si>
    <t>Turkistan</t>
  </si>
  <si>
    <t>Shygys Kazakhstan</t>
  </si>
  <si>
    <t>Astana city</t>
  </si>
  <si>
    <t>Almaty city</t>
  </si>
  <si>
    <t>Ulytau</t>
  </si>
  <si>
    <t>Shymkent city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</si>
</sst>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.000"/>
    <numFmt numFmtId="165" formatCode="0.0000"/>
    <numFmt numFmtId="166" formatCode="0.0"/>
    <numFmt numFmtId="167" formatCode="_-* #,##0_-;\-* #,##0_-;_-* &quot;-&quot;??_-;_-@_-"/>
    <numFmt numFmtId="168" formatCode="#,##0.0"/>
    <numFmt numFmtId="169" formatCode="0.000000000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6" fillId="0" borderId="0"/>
  </cellStyleXfs>
  <cellXfs count="18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0" fontId="3" fillId="0" borderId="0" xfId="0" applyFont="1"/>
    <xf numFmtId="0" fontId="5" fillId="0" borderId="0" xfId="0" applyFont="1" applyBorder="1" applyAlignment="1">
      <alignment vertical="center" wrapText="1"/>
    </xf>
    <xf numFmtId="0" fontId="0" fillId="0" borderId="0" xfId="0" applyFont="1" applyBorder="1"/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3" fontId="0" fillId="0" borderId="0" xfId="0" applyNumberFormat="1" applyFont="1"/>
    <xf numFmtId="0" fontId="8" fillId="0" borderId="0" xfId="0" applyFont="1"/>
    <xf numFmtId="0" fontId="0" fillId="0" borderId="0" xfId="0" applyFont="1" applyFill="1"/>
    <xf numFmtId="0" fontId="3" fillId="0" borderId="0" xfId="0" applyFont="1" applyBorder="1"/>
    <xf numFmtId="0" fontId="5" fillId="0" borderId="0" xfId="0" applyFont="1" applyAlignment="1">
      <alignment horizontal="right"/>
    </xf>
    <xf numFmtId="0" fontId="0" fillId="0" borderId="0" xfId="0" applyBorder="1"/>
    <xf numFmtId="164" fontId="0" fillId="0" borderId="0" xfId="0" applyNumberFormat="1"/>
    <xf numFmtId="165" fontId="0" fillId="0" borderId="0" xfId="0" applyNumberFormat="1"/>
    <xf numFmtId="3" fontId="5" fillId="0" borderId="0" xfId="0" applyNumberFormat="1" applyFont="1" applyFill="1" applyBorder="1" applyAlignment="1">
      <alignment horizontal="right" wrapText="1"/>
    </xf>
    <xf numFmtId="3" fontId="2" fillId="0" borderId="0" xfId="2" applyNumberFormat="1" applyFont="1" applyFill="1" applyBorder="1"/>
    <xf numFmtId="166" fontId="0" fillId="0" borderId="0" xfId="0" applyNumberFormat="1" applyFill="1" applyBorder="1"/>
    <xf numFmtId="3" fontId="4" fillId="0" borderId="0" xfId="2" applyNumberFormat="1" applyFont="1" applyFill="1" applyBorder="1"/>
    <xf numFmtId="0" fontId="4" fillId="0" borderId="0" xfId="2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167" fontId="0" fillId="0" borderId="0" xfId="0" applyNumberFormat="1"/>
    <xf numFmtId="3" fontId="0" fillId="0" borderId="0" xfId="0" applyNumberFormat="1"/>
    <xf numFmtId="0" fontId="0" fillId="0" borderId="10" xfId="0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167" fontId="3" fillId="0" borderId="0" xfId="1" applyNumberFormat="1" applyFont="1" applyBorder="1" applyAlignment="1">
      <alignment horizontal="right" wrapText="1"/>
    </xf>
    <xf numFmtId="3" fontId="0" fillId="0" borderId="0" xfId="0" applyNumberFormat="1" applyBorder="1"/>
    <xf numFmtId="0" fontId="0" fillId="0" borderId="0" xfId="0" applyNumberFormat="1" applyFill="1" applyBorder="1"/>
    <xf numFmtId="0" fontId="0" fillId="0" borderId="0" xfId="0" applyNumberFormat="1" applyFill="1"/>
    <xf numFmtId="0" fontId="0" fillId="0" borderId="0" xfId="0" applyFill="1"/>
    <xf numFmtId="0" fontId="5" fillId="0" borderId="1" xfId="0" applyFont="1" applyBorder="1" applyAlignment="1">
      <alignment horizontal="center" vertical="center" wrapText="1"/>
    </xf>
    <xf numFmtId="0" fontId="0" fillId="0" borderId="12" xfId="0" applyFont="1" applyFill="1" applyBorder="1"/>
    <xf numFmtId="166" fontId="0" fillId="0" borderId="12" xfId="0" applyNumberFormat="1" applyFont="1" applyFill="1" applyBorder="1"/>
    <xf numFmtId="0" fontId="3" fillId="0" borderId="0" xfId="0" applyFont="1" applyFill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3" fontId="0" fillId="0" borderId="0" xfId="0" applyNumberFormat="1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3" fontId="5" fillId="0" borderId="6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left" wrapText="1"/>
    </xf>
    <xf numFmtId="3" fontId="5" fillId="0" borderId="6" xfId="0" applyNumberFormat="1" applyFont="1" applyFill="1" applyBorder="1" applyAlignment="1">
      <alignment wrapText="1"/>
    </xf>
    <xf numFmtId="0" fontId="11" fillId="0" borderId="0" xfId="0" applyFont="1"/>
    <xf numFmtId="3" fontId="11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0" xfId="0" applyFont="1" applyBorder="1"/>
    <xf numFmtId="1" fontId="5" fillId="0" borderId="6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wrapText="1"/>
    </xf>
    <xf numFmtId="0" fontId="5" fillId="0" borderId="0" xfId="0" applyFont="1"/>
    <xf numFmtId="49" fontId="5" fillId="2" borderId="1" xfId="0" applyNumberFormat="1" applyFont="1" applyFill="1" applyBorder="1" applyAlignment="1">
      <alignment horizontal="center"/>
    </xf>
    <xf numFmtId="167" fontId="5" fillId="0" borderId="1" xfId="1" applyNumberFormat="1" applyFont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/>
    <xf numFmtId="166" fontId="5" fillId="2" borderId="1" xfId="0" applyNumberFormat="1" applyFont="1" applyFill="1" applyBorder="1" applyAlignment="1"/>
    <xf numFmtId="166" fontId="5" fillId="2" borderId="5" xfId="0" applyNumberFormat="1" applyFont="1" applyFill="1" applyBorder="1" applyAlignment="1"/>
    <xf numFmtId="0" fontId="5" fillId="0" borderId="6" xfId="0" applyFont="1" applyBorder="1" applyAlignment="1">
      <alignment horizontal="left" wrapText="1" indent="3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wrapText="1" indent="1"/>
    </xf>
    <xf numFmtId="3" fontId="5" fillId="0" borderId="1" xfId="0" applyNumberFormat="1" applyFont="1" applyFill="1" applyBorder="1" applyAlignment="1"/>
    <xf numFmtId="166" fontId="5" fillId="0" borderId="1" xfId="0" applyNumberFormat="1" applyFont="1" applyFill="1" applyBorder="1" applyAlignment="1"/>
    <xf numFmtId="3" fontId="5" fillId="0" borderId="5" xfId="0" applyNumberFormat="1" applyFont="1" applyBorder="1" applyAlignment="1"/>
    <xf numFmtId="3" fontId="5" fillId="0" borderId="5" xfId="0" applyNumberFormat="1" applyFont="1" applyFill="1" applyBorder="1" applyAlignment="1"/>
    <xf numFmtId="166" fontId="5" fillId="0" borderId="5" xfId="0" applyNumberFormat="1" applyFont="1" applyFill="1" applyBorder="1" applyAlignment="1"/>
    <xf numFmtId="3" fontId="5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168" fontId="5" fillId="0" borderId="1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left" wrapText="1" indent="2"/>
    </xf>
    <xf numFmtId="0" fontId="11" fillId="0" borderId="1" xfId="0" applyFont="1" applyBorder="1"/>
    <xf numFmtId="0" fontId="5" fillId="0" borderId="2" xfId="0" applyFont="1" applyBorder="1" applyAlignment="1">
      <alignment horizontal="left" wrapText="1" indent="1"/>
    </xf>
    <xf numFmtId="168" fontId="5" fillId="0" borderId="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 indent="1"/>
    </xf>
    <xf numFmtId="0" fontId="5" fillId="0" borderId="1" xfId="0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wrapText="1"/>
    </xf>
    <xf numFmtId="166" fontId="5" fillId="0" borderId="9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 wrapText="1"/>
    </xf>
    <xf numFmtId="169" fontId="0" fillId="0" borderId="0" xfId="0" applyNumberFormat="1"/>
    <xf numFmtId="0" fontId="17" fillId="0" borderId="0" xfId="0" applyFont="1" applyAlignment="1">
      <alignment horizontal="left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/>
    </xf>
    <xf numFmtId="3" fontId="19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_Динамика демографических показателей май 2009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workbookViewId="0">
      <selection activeCell="F34" sqref="F34"/>
    </sheetView>
  </sheetViews>
  <sheetFormatPr defaultColWidth="9.140625" defaultRowHeight="15"/>
  <cols>
    <col min="1" max="1" width="16" style="2" customWidth="1"/>
    <col min="2" max="20" width="7.28515625" style="2" customWidth="1"/>
    <col min="21" max="21" width="7" style="2" customWidth="1"/>
    <col min="22" max="16384" width="9.140625" style="2"/>
  </cols>
  <sheetData>
    <row r="1" spans="1:21" ht="19.5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1">
      <c r="A2" s="11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  <c r="N2" s="5"/>
    </row>
    <row r="3" spans="1:21">
      <c r="A3" s="53"/>
      <c r="B3" s="35">
        <v>2003</v>
      </c>
      <c r="C3" s="35">
        <v>2004</v>
      </c>
      <c r="D3" s="35">
        <v>2005</v>
      </c>
      <c r="E3" s="35">
        <v>2006</v>
      </c>
      <c r="F3" s="35">
        <v>2007</v>
      </c>
      <c r="G3" s="49">
        <v>2008</v>
      </c>
      <c r="H3" s="49">
        <v>2009</v>
      </c>
      <c r="I3" s="49">
        <v>2010</v>
      </c>
      <c r="J3" s="49">
        <v>2011</v>
      </c>
      <c r="K3" s="49">
        <v>2012</v>
      </c>
      <c r="L3" s="49">
        <v>2013</v>
      </c>
      <c r="M3" s="49">
        <v>2014</v>
      </c>
      <c r="N3" s="49">
        <v>2015</v>
      </c>
      <c r="O3" s="49">
        <v>2016</v>
      </c>
      <c r="P3" s="49">
        <v>2017</v>
      </c>
      <c r="Q3" s="49">
        <v>2018</v>
      </c>
      <c r="R3" s="49">
        <v>2019</v>
      </c>
      <c r="S3" s="49">
        <v>2020</v>
      </c>
      <c r="T3" s="49">
        <v>2021</v>
      </c>
      <c r="U3" s="51">
        <v>2022</v>
      </c>
    </row>
    <row r="4" spans="1:21" ht="23.25">
      <c r="A4" s="54" t="s">
        <v>14</v>
      </c>
      <c r="B4" s="55">
        <v>14013</v>
      </c>
      <c r="C4" s="55">
        <v>15302</v>
      </c>
      <c r="D4" s="55">
        <v>14517</v>
      </c>
      <c r="E4" s="55">
        <v>16038</v>
      </c>
      <c r="F4" s="55">
        <v>15942</v>
      </c>
      <c r="G4" s="55">
        <v>13739</v>
      </c>
      <c r="H4" s="55">
        <v>12534</v>
      </c>
      <c r="I4" s="55">
        <v>12008</v>
      </c>
      <c r="J4" s="55">
        <v>11955</v>
      </c>
      <c r="K4" s="55">
        <v>14168</v>
      </c>
      <c r="L4" s="56">
        <v>23359</v>
      </c>
      <c r="M4" s="55">
        <v>20378</v>
      </c>
      <c r="N4" s="55">
        <v>18890</v>
      </c>
      <c r="O4" s="55">
        <v>17974</v>
      </c>
      <c r="P4" s="55">
        <v>17019</v>
      </c>
      <c r="Q4" s="55">
        <v>15771</v>
      </c>
      <c r="R4" s="55">
        <v>16614</v>
      </c>
      <c r="S4" s="55">
        <v>13515</v>
      </c>
      <c r="T4" s="57">
        <v>13940</v>
      </c>
      <c r="U4" s="57">
        <v>14834</v>
      </c>
    </row>
    <row r="5" spans="1:21" ht="15.75" customHeight="1">
      <c r="A5" s="58" t="s">
        <v>15</v>
      </c>
      <c r="B5" s="55">
        <v>2754</v>
      </c>
      <c r="C5" s="55">
        <v>3136</v>
      </c>
      <c r="D5" s="55">
        <v>3374</v>
      </c>
      <c r="E5" s="55">
        <v>4271</v>
      </c>
      <c r="F5" s="55">
        <v>4365</v>
      </c>
      <c r="G5" s="55">
        <v>3351</v>
      </c>
      <c r="H5" s="55">
        <v>2898</v>
      </c>
      <c r="I5" s="55">
        <v>2797</v>
      </c>
      <c r="J5" s="55">
        <v>2449</v>
      </c>
      <c r="K5" s="55">
        <v>3022</v>
      </c>
      <c r="L5" s="55">
        <v>3037</v>
      </c>
      <c r="M5" s="55">
        <v>2585</v>
      </c>
      <c r="N5" s="55">
        <v>2453</v>
      </c>
      <c r="O5" s="55">
        <v>2390</v>
      </c>
      <c r="P5" s="55">
        <v>2086</v>
      </c>
      <c r="Q5" s="55">
        <v>2096</v>
      </c>
      <c r="R5" s="59">
        <v>1947</v>
      </c>
      <c r="S5" s="59">
        <v>1997</v>
      </c>
      <c r="T5" s="59">
        <v>2270</v>
      </c>
      <c r="U5" s="59">
        <v>2425</v>
      </c>
    </row>
    <row r="6" spans="1:21">
      <c r="A6" s="58" t="s">
        <v>16</v>
      </c>
      <c r="B6" s="55">
        <v>16951</v>
      </c>
      <c r="C6" s="55">
        <v>18794</v>
      </c>
      <c r="D6" s="55">
        <v>17422</v>
      </c>
      <c r="E6" s="55">
        <v>19389</v>
      </c>
      <c r="F6" s="55">
        <v>18951</v>
      </c>
      <c r="G6" s="55">
        <v>16400</v>
      </c>
      <c r="H6" s="55">
        <v>14788</v>
      </c>
      <c r="I6" s="55">
        <v>13878</v>
      </c>
      <c r="J6" s="55">
        <v>22902</v>
      </c>
      <c r="K6" s="55">
        <v>17488</v>
      </c>
      <c r="L6" s="55">
        <v>29872</v>
      </c>
      <c r="M6" s="55">
        <v>25942</v>
      </c>
      <c r="N6" s="55">
        <v>24055</v>
      </c>
      <c r="O6" s="55">
        <v>23389</v>
      </c>
      <c r="P6" s="55">
        <v>22256</v>
      </c>
      <c r="Q6" s="55">
        <v>20445</v>
      </c>
      <c r="R6" s="59">
        <v>15420</v>
      </c>
      <c r="S6" s="59">
        <v>17844</v>
      </c>
      <c r="T6" s="59">
        <v>18096</v>
      </c>
      <c r="U6" s="59">
        <v>19135</v>
      </c>
    </row>
    <row r="7" spans="1:21">
      <c r="A7" s="9" t="s">
        <v>13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  <c r="Q7" s="60"/>
      <c r="R7" s="60"/>
      <c r="S7" s="60"/>
      <c r="T7" s="60"/>
    </row>
  </sheetData>
  <mergeCells count="2">
    <mergeCell ref="A1:T1"/>
    <mergeCell ref="B2:M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47"/>
  <sheetViews>
    <sheetView zoomScale="90" zoomScaleNormal="90" workbookViewId="0">
      <selection activeCell="A6" sqref="A6:A27"/>
    </sheetView>
  </sheetViews>
  <sheetFormatPr defaultColWidth="9.140625" defaultRowHeight="15"/>
  <cols>
    <col min="1" max="1" width="17.5703125" style="2" customWidth="1"/>
    <col min="2" max="41" width="6.7109375" style="2" customWidth="1"/>
    <col min="42" max="16384" width="9.140625" style="2"/>
  </cols>
  <sheetData>
    <row r="1" spans="1:42">
      <c r="A1" s="177" t="s">
        <v>103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45"/>
      <c r="AN1" s="52"/>
    </row>
    <row r="2" spans="1:42">
      <c r="A2" s="46"/>
      <c r="B2" s="47"/>
      <c r="C2" s="47"/>
      <c r="J2" s="47"/>
      <c r="K2" s="47"/>
      <c r="N2" s="8"/>
      <c r="O2" s="8"/>
      <c r="P2" s="8"/>
      <c r="Q2" s="8"/>
      <c r="R2" s="47"/>
      <c r="S2" s="47"/>
      <c r="Z2" s="3"/>
      <c r="AA2" s="3"/>
      <c r="AH2" s="12"/>
      <c r="AK2" s="12"/>
      <c r="AL2" s="12"/>
      <c r="AO2" s="12" t="s">
        <v>102</v>
      </c>
    </row>
    <row r="3" spans="1:42" ht="15" customHeight="1">
      <c r="A3" s="178"/>
      <c r="B3" s="179" t="s">
        <v>8</v>
      </c>
      <c r="C3" s="160"/>
      <c r="D3" s="160"/>
      <c r="E3" s="160"/>
      <c r="F3" s="160"/>
      <c r="G3" s="160"/>
      <c r="H3" s="160"/>
      <c r="I3" s="180"/>
      <c r="J3" s="140" t="s">
        <v>100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138" t="s">
        <v>101</v>
      </c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</row>
    <row r="4" spans="1:42" ht="15" customHeight="1">
      <c r="A4" s="178"/>
      <c r="B4" s="181"/>
      <c r="C4" s="161"/>
      <c r="D4" s="161"/>
      <c r="E4" s="161"/>
      <c r="F4" s="161"/>
      <c r="G4" s="161"/>
      <c r="H4" s="161"/>
      <c r="I4" s="182"/>
      <c r="J4" s="140" t="s">
        <v>104</v>
      </c>
      <c r="K4" s="141"/>
      <c r="L4" s="141"/>
      <c r="M4" s="141"/>
      <c r="N4" s="141"/>
      <c r="O4" s="141"/>
      <c r="P4" s="141"/>
      <c r="Q4" s="142"/>
      <c r="R4" s="140" t="s">
        <v>105</v>
      </c>
      <c r="S4" s="141"/>
      <c r="T4" s="141"/>
      <c r="U4" s="141"/>
      <c r="V4" s="141"/>
      <c r="W4" s="141"/>
      <c r="X4" s="141"/>
      <c r="Y4" s="142"/>
      <c r="Z4" s="140" t="s">
        <v>104</v>
      </c>
      <c r="AA4" s="141"/>
      <c r="AB4" s="141"/>
      <c r="AC4" s="141"/>
      <c r="AD4" s="141"/>
      <c r="AE4" s="141"/>
      <c r="AF4" s="141"/>
      <c r="AG4" s="142"/>
      <c r="AH4" s="140" t="s">
        <v>105</v>
      </c>
      <c r="AI4" s="141"/>
      <c r="AJ4" s="141"/>
      <c r="AK4" s="141"/>
      <c r="AL4" s="141"/>
      <c r="AM4" s="141"/>
      <c r="AN4" s="141"/>
      <c r="AO4" s="142"/>
    </row>
    <row r="5" spans="1:42">
      <c r="A5" s="178"/>
      <c r="B5" s="35">
        <v>2015</v>
      </c>
      <c r="C5" s="35">
        <v>2016</v>
      </c>
      <c r="D5" s="35">
        <v>2017</v>
      </c>
      <c r="E5" s="35">
        <v>2018</v>
      </c>
      <c r="F5" s="35">
        <v>2019</v>
      </c>
      <c r="G5" s="35">
        <v>2020</v>
      </c>
      <c r="H5" s="35">
        <v>2021</v>
      </c>
      <c r="I5" s="62">
        <v>2022</v>
      </c>
      <c r="J5" s="35">
        <v>2015</v>
      </c>
      <c r="K5" s="48">
        <v>2016</v>
      </c>
      <c r="L5" s="35">
        <v>2017</v>
      </c>
      <c r="M5" s="48">
        <v>2018</v>
      </c>
      <c r="N5" s="48">
        <v>2019</v>
      </c>
      <c r="O5" s="48">
        <v>2020</v>
      </c>
      <c r="P5" s="48">
        <v>2021</v>
      </c>
      <c r="Q5" s="50">
        <v>2022</v>
      </c>
      <c r="R5" s="48">
        <v>2015</v>
      </c>
      <c r="S5" s="48">
        <v>2016</v>
      </c>
      <c r="T5" s="35">
        <v>2017</v>
      </c>
      <c r="U5" s="48">
        <v>2018</v>
      </c>
      <c r="V5" s="48">
        <v>2019</v>
      </c>
      <c r="W5" s="48">
        <v>2020</v>
      </c>
      <c r="X5" s="48">
        <v>2021</v>
      </c>
      <c r="Y5" s="50">
        <v>2022</v>
      </c>
      <c r="Z5" s="48">
        <v>2015</v>
      </c>
      <c r="AA5" s="48">
        <v>2016</v>
      </c>
      <c r="AB5" s="48">
        <v>2017</v>
      </c>
      <c r="AC5" s="48">
        <v>2018</v>
      </c>
      <c r="AD5" s="48">
        <v>2019</v>
      </c>
      <c r="AE5" s="48">
        <v>2020</v>
      </c>
      <c r="AF5" s="96">
        <v>2021</v>
      </c>
      <c r="AG5" s="111">
        <v>2022</v>
      </c>
      <c r="AH5" s="48">
        <v>2015</v>
      </c>
      <c r="AI5" s="48">
        <v>2016</v>
      </c>
      <c r="AJ5" s="48">
        <v>2017</v>
      </c>
      <c r="AK5" s="48">
        <v>2018</v>
      </c>
      <c r="AL5" s="48">
        <v>2019</v>
      </c>
      <c r="AM5" s="48">
        <v>2020</v>
      </c>
      <c r="AN5" s="96">
        <v>2021</v>
      </c>
      <c r="AO5" s="96">
        <v>2022</v>
      </c>
    </row>
    <row r="6" spans="1:42">
      <c r="A6" s="126" t="s">
        <v>116</v>
      </c>
      <c r="B6" s="65">
        <v>26508</v>
      </c>
      <c r="C6" s="65">
        <f>SUM(C8+C9+C10+C11+C12+C13+C15+C16+C17+C18+C19+C20+C21+C24+C25+C26)</f>
        <v>25779</v>
      </c>
      <c r="D6" s="65">
        <v>24342</v>
      </c>
      <c r="E6" s="65">
        <v>22541</v>
      </c>
      <c r="F6" s="65">
        <v>24585</v>
      </c>
      <c r="G6" s="65">
        <v>19841</v>
      </c>
      <c r="H6" s="65">
        <v>20366</v>
      </c>
      <c r="I6" s="65">
        <v>21560</v>
      </c>
      <c r="J6" s="65">
        <v>1816</v>
      </c>
      <c r="K6" s="65">
        <f>SUM(K8+K9+K10+K11+K12+K13+K15+K16+K17+K18+K19+K20+K21+K24+K25+K26)</f>
        <v>1724</v>
      </c>
      <c r="L6" s="65">
        <v>1488</v>
      </c>
      <c r="M6" s="65">
        <v>1526</v>
      </c>
      <c r="N6" s="65">
        <v>1737</v>
      </c>
      <c r="O6" s="65">
        <v>1491</v>
      </c>
      <c r="P6" s="65">
        <v>1660</v>
      </c>
      <c r="Q6" s="65">
        <v>1803</v>
      </c>
      <c r="R6" s="65">
        <v>637</v>
      </c>
      <c r="S6" s="65">
        <f>SUM(S8+S9+S10+S11+S12+S13+S15+S16+S17+S18+S19+S20+S21+S24+S25+S26)</f>
        <v>659</v>
      </c>
      <c r="T6" s="65">
        <v>598</v>
      </c>
      <c r="U6" s="65">
        <f>U8+U9+U10+U11+U12+U13+U15+U16+U17+U18+U20+U21+U22+U24+U25+U26+U27</f>
        <v>570</v>
      </c>
      <c r="V6" s="65">
        <v>668</v>
      </c>
      <c r="W6" s="65">
        <v>506</v>
      </c>
      <c r="X6" s="65">
        <v>610</v>
      </c>
      <c r="Y6" s="65">
        <v>622</v>
      </c>
      <c r="Z6" s="65">
        <v>13010</v>
      </c>
      <c r="AA6" s="65">
        <f>SUM(AA8+AA9+AA10+AA11+AA12+AA13+AA15+AA16+AA17+AA18+AA19+AA20+AA21+AA24+AA25+AA26)</f>
        <v>12303</v>
      </c>
      <c r="AB6" s="65">
        <v>11897</v>
      </c>
      <c r="AC6" s="65">
        <v>10877</v>
      </c>
      <c r="AD6" s="65">
        <v>11929</v>
      </c>
      <c r="AE6" s="65">
        <v>9962</v>
      </c>
      <c r="AF6" s="65">
        <v>9778</v>
      </c>
      <c r="AG6" s="65">
        <v>10575</v>
      </c>
      <c r="AH6" s="65">
        <v>11045</v>
      </c>
      <c r="AI6" s="65">
        <f>SUM(AI8+AI9+AI10+AI11+AI12+AI13+AI15+AI16+AI17+AI18+AI19+AI20+AI21+AI24+AI25+AI26)</f>
        <v>11086</v>
      </c>
      <c r="AJ6" s="65">
        <v>10359</v>
      </c>
      <c r="AK6" s="65">
        <v>9568</v>
      </c>
      <c r="AL6" s="65">
        <v>10251</v>
      </c>
      <c r="AM6" s="65">
        <v>7882</v>
      </c>
      <c r="AN6" s="65">
        <v>8318</v>
      </c>
      <c r="AO6" s="65">
        <v>8560</v>
      </c>
      <c r="AP6" s="8"/>
    </row>
    <row r="7" spans="1:42">
      <c r="A7" s="127" t="s">
        <v>117</v>
      </c>
      <c r="B7" s="65" t="s">
        <v>0</v>
      </c>
      <c r="C7" s="65" t="s">
        <v>0</v>
      </c>
      <c r="D7" s="65" t="s">
        <v>0</v>
      </c>
      <c r="E7" s="65" t="s">
        <v>0</v>
      </c>
      <c r="F7" s="65" t="s">
        <v>0</v>
      </c>
      <c r="G7" s="65" t="s">
        <v>0</v>
      </c>
      <c r="H7" s="65" t="s">
        <v>0</v>
      </c>
      <c r="I7" s="65">
        <v>191</v>
      </c>
      <c r="J7" s="65" t="s">
        <v>0</v>
      </c>
      <c r="K7" s="65" t="s">
        <v>0</v>
      </c>
      <c r="L7" s="65" t="s">
        <v>0</v>
      </c>
      <c r="M7" s="65" t="s">
        <v>0</v>
      </c>
      <c r="N7" s="65" t="s">
        <v>0</v>
      </c>
      <c r="O7" s="65" t="s">
        <v>0</v>
      </c>
      <c r="P7" s="65" t="s">
        <v>0</v>
      </c>
      <c r="Q7" s="65">
        <v>25</v>
      </c>
      <c r="R7" s="65" t="s">
        <v>0</v>
      </c>
      <c r="S7" s="65" t="s">
        <v>0</v>
      </c>
      <c r="T7" s="65" t="s">
        <v>0</v>
      </c>
      <c r="U7" s="65" t="s">
        <v>0</v>
      </c>
      <c r="V7" s="65" t="s">
        <v>0</v>
      </c>
      <c r="W7" s="65" t="s">
        <v>0</v>
      </c>
      <c r="X7" s="65" t="s">
        <v>0</v>
      </c>
      <c r="Y7" s="65">
        <v>15</v>
      </c>
      <c r="Z7" s="65" t="s">
        <v>0</v>
      </c>
      <c r="AA7" s="65" t="s">
        <v>0</v>
      </c>
      <c r="AB7" s="65" t="s">
        <v>0</v>
      </c>
      <c r="AC7" s="65" t="s">
        <v>0</v>
      </c>
      <c r="AD7" s="65" t="s">
        <v>0</v>
      </c>
      <c r="AE7" s="65" t="s">
        <v>0</v>
      </c>
      <c r="AF7" s="65" t="s">
        <v>0</v>
      </c>
      <c r="AG7" s="65">
        <v>77</v>
      </c>
      <c r="AH7" s="65" t="s">
        <v>0</v>
      </c>
      <c r="AI7" s="65" t="s">
        <v>0</v>
      </c>
      <c r="AJ7" s="65" t="s">
        <v>0</v>
      </c>
      <c r="AK7" s="65" t="s">
        <v>0</v>
      </c>
      <c r="AL7" s="65" t="s">
        <v>0</v>
      </c>
      <c r="AM7" s="65" t="s">
        <v>0</v>
      </c>
      <c r="AN7" s="65" t="s">
        <v>0</v>
      </c>
      <c r="AO7" s="65">
        <v>74</v>
      </c>
      <c r="AP7" s="8"/>
    </row>
    <row r="8" spans="1:42">
      <c r="A8" s="127" t="s">
        <v>118</v>
      </c>
      <c r="B8" s="65">
        <v>863</v>
      </c>
      <c r="C8" s="65">
        <v>910</v>
      </c>
      <c r="D8" s="65">
        <v>1024</v>
      </c>
      <c r="E8" s="65">
        <v>894</v>
      </c>
      <c r="F8" s="65">
        <v>1203</v>
      </c>
      <c r="G8" s="65">
        <v>980</v>
      </c>
      <c r="H8" s="65">
        <v>1260</v>
      </c>
      <c r="I8" s="65">
        <v>1044</v>
      </c>
      <c r="J8" s="65">
        <v>71</v>
      </c>
      <c r="K8" s="65">
        <v>77</v>
      </c>
      <c r="L8" s="65">
        <v>95</v>
      </c>
      <c r="M8" s="65">
        <v>75</v>
      </c>
      <c r="N8" s="65">
        <v>73</v>
      </c>
      <c r="O8" s="65">
        <v>81</v>
      </c>
      <c r="P8" s="65">
        <v>78</v>
      </c>
      <c r="Q8" s="65">
        <v>90</v>
      </c>
      <c r="R8" s="65">
        <v>28</v>
      </c>
      <c r="S8" s="65">
        <v>37</v>
      </c>
      <c r="T8" s="65">
        <v>40</v>
      </c>
      <c r="U8" s="65">
        <v>19</v>
      </c>
      <c r="V8" s="65">
        <v>32</v>
      </c>
      <c r="W8" s="65">
        <v>23</v>
      </c>
      <c r="X8" s="65">
        <v>32</v>
      </c>
      <c r="Y8" s="65">
        <v>22</v>
      </c>
      <c r="Z8" s="65">
        <v>430</v>
      </c>
      <c r="AA8" s="65">
        <v>462</v>
      </c>
      <c r="AB8" s="65">
        <v>498</v>
      </c>
      <c r="AC8" s="65">
        <v>482</v>
      </c>
      <c r="AD8" s="65">
        <v>619</v>
      </c>
      <c r="AE8" s="65">
        <v>506</v>
      </c>
      <c r="AF8" s="65">
        <v>610</v>
      </c>
      <c r="AG8" s="65">
        <v>516</v>
      </c>
      <c r="AH8" s="65">
        <v>334</v>
      </c>
      <c r="AI8" s="65">
        <v>334</v>
      </c>
      <c r="AJ8" s="65">
        <v>391</v>
      </c>
      <c r="AK8" s="65">
        <v>318</v>
      </c>
      <c r="AL8" s="65">
        <v>479</v>
      </c>
      <c r="AM8" s="65">
        <v>370</v>
      </c>
      <c r="AN8" s="65">
        <v>540</v>
      </c>
      <c r="AO8" s="65">
        <v>416</v>
      </c>
      <c r="AP8" s="8"/>
    </row>
    <row r="9" spans="1:42">
      <c r="A9" s="127" t="s">
        <v>119</v>
      </c>
      <c r="B9" s="65">
        <v>1149</v>
      </c>
      <c r="C9" s="65">
        <v>894</v>
      </c>
      <c r="D9" s="65">
        <v>896</v>
      </c>
      <c r="E9" s="65">
        <v>891</v>
      </c>
      <c r="F9" s="65">
        <v>1283</v>
      </c>
      <c r="G9" s="65">
        <v>900</v>
      </c>
      <c r="H9" s="65">
        <v>886</v>
      </c>
      <c r="I9" s="65">
        <v>870</v>
      </c>
      <c r="J9" s="65">
        <v>77</v>
      </c>
      <c r="K9" s="65">
        <v>50</v>
      </c>
      <c r="L9" s="65">
        <v>56</v>
      </c>
      <c r="M9" s="65">
        <v>70</v>
      </c>
      <c r="N9" s="65">
        <v>76</v>
      </c>
      <c r="O9" s="65">
        <v>61</v>
      </c>
      <c r="P9" s="65">
        <v>65</v>
      </c>
      <c r="Q9" s="65">
        <v>61</v>
      </c>
      <c r="R9" s="65">
        <v>26</v>
      </c>
      <c r="S9" s="65">
        <v>21</v>
      </c>
      <c r="T9" s="65">
        <v>20</v>
      </c>
      <c r="U9" s="65">
        <v>25</v>
      </c>
      <c r="V9" s="65">
        <v>34</v>
      </c>
      <c r="W9" s="65">
        <v>38</v>
      </c>
      <c r="X9" s="65">
        <v>30</v>
      </c>
      <c r="Y9" s="65">
        <v>33</v>
      </c>
      <c r="Z9" s="65">
        <v>572</v>
      </c>
      <c r="AA9" s="65">
        <v>418</v>
      </c>
      <c r="AB9" s="65">
        <v>423</v>
      </c>
      <c r="AC9" s="65">
        <v>418</v>
      </c>
      <c r="AD9" s="65">
        <v>610</v>
      </c>
      <c r="AE9" s="65">
        <v>454</v>
      </c>
      <c r="AF9" s="65">
        <v>441</v>
      </c>
      <c r="AG9" s="65">
        <v>412</v>
      </c>
      <c r="AH9" s="65">
        <v>474</v>
      </c>
      <c r="AI9" s="65">
        <v>405</v>
      </c>
      <c r="AJ9" s="65">
        <v>397</v>
      </c>
      <c r="AK9" s="65">
        <v>378</v>
      </c>
      <c r="AL9" s="65">
        <v>563</v>
      </c>
      <c r="AM9" s="65">
        <v>347</v>
      </c>
      <c r="AN9" s="65">
        <v>350</v>
      </c>
      <c r="AO9" s="65">
        <v>364</v>
      </c>
      <c r="AP9" s="8"/>
    </row>
    <row r="10" spans="1:42">
      <c r="A10" s="127" t="s">
        <v>120</v>
      </c>
      <c r="B10" s="65">
        <v>2621</v>
      </c>
      <c r="C10" s="65">
        <v>3316</v>
      </c>
      <c r="D10" s="65">
        <v>3026</v>
      </c>
      <c r="E10" s="65">
        <v>3598</v>
      </c>
      <c r="F10" s="65">
        <v>3884</v>
      </c>
      <c r="G10" s="65">
        <v>3541</v>
      </c>
      <c r="H10" s="65">
        <v>3694</v>
      </c>
      <c r="I10" s="65">
        <v>3272</v>
      </c>
      <c r="J10" s="65">
        <v>337</v>
      </c>
      <c r="K10" s="65">
        <v>371</v>
      </c>
      <c r="L10" s="65">
        <v>285</v>
      </c>
      <c r="M10" s="65">
        <v>296</v>
      </c>
      <c r="N10" s="65">
        <v>354</v>
      </c>
      <c r="O10" s="65">
        <v>288</v>
      </c>
      <c r="P10" s="65">
        <v>327</v>
      </c>
      <c r="Q10" s="65">
        <v>322</v>
      </c>
      <c r="R10" s="65">
        <v>126</v>
      </c>
      <c r="S10" s="65">
        <v>131</v>
      </c>
      <c r="T10" s="65">
        <v>109</v>
      </c>
      <c r="U10" s="65">
        <v>89</v>
      </c>
      <c r="V10" s="65">
        <v>149</v>
      </c>
      <c r="W10" s="65">
        <v>91</v>
      </c>
      <c r="X10" s="65">
        <v>136</v>
      </c>
      <c r="Y10" s="65">
        <v>107</v>
      </c>
      <c r="Z10" s="65">
        <v>1331</v>
      </c>
      <c r="AA10" s="65">
        <v>1596</v>
      </c>
      <c r="AB10" s="65">
        <v>1475</v>
      </c>
      <c r="AC10" s="65">
        <v>1856</v>
      </c>
      <c r="AD10" s="65">
        <v>1943</v>
      </c>
      <c r="AE10" s="65">
        <v>1824</v>
      </c>
      <c r="AF10" s="65">
        <v>1848</v>
      </c>
      <c r="AG10" s="65">
        <v>1622</v>
      </c>
      <c r="AH10" s="65">
        <v>827</v>
      </c>
      <c r="AI10" s="65">
        <v>1214</v>
      </c>
      <c r="AJ10" s="65">
        <v>1157</v>
      </c>
      <c r="AK10" s="65">
        <v>1357</v>
      </c>
      <c r="AL10" s="65">
        <v>1438</v>
      </c>
      <c r="AM10" s="65">
        <v>1338</v>
      </c>
      <c r="AN10" s="65">
        <v>1383</v>
      </c>
      <c r="AO10" s="65">
        <v>1221</v>
      </c>
      <c r="AP10" s="8"/>
    </row>
    <row r="11" spans="1:42">
      <c r="A11" s="127" t="s">
        <v>121</v>
      </c>
      <c r="B11" s="65">
        <v>566</v>
      </c>
      <c r="C11" s="65">
        <v>496</v>
      </c>
      <c r="D11" s="65">
        <v>382</v>
      </c>
      <c r="E11" s="65">
        <v>397</v>
      </c>
      <c r="F11" s="65">
        <v>489</v>
      </c>
      <c r="G11" s="65">
        <v>343</v>
      </c>
      <c r="H11" s="65">
        <v>419</v>
      </c>
      <c r="I11" s="65">
        <v>534</v>
      </c>
      <c r="J11" s="65">
        <v>56</v>
      </c>
      <c r="K11" s="65">
        <v>51</v>
      </c>
      <c r="L11" s="65">
        <v>35</v>
      </c>
      <c r="M11" s="65">
        <v>47</v>
      </c>
      <c r="N11" s="65">
        <v>53</v>
      </c>
      <c r="O11" s="65">
        <v>52</v>
      </c>
      <c r="P11" s="65">
        <v>52</v>
      </c>
      <c r="Q11" s="65">
        <v>73</v>
      </c>
      <c r="R11" s="65">
        <v>23</v>
      </c>
      <c r="S11" s="65">
        <v>19</v>
      </c>
      <c r="T11" s="65">
        <v>19</v>
      </c>
      <c r="U11" s="65">
        <v>27</v>
      </c>
      <c r="V11" s="65">
        <v>12</v>
      </c>
      <c r="W11" s="65">
        <v>17</v>
      </c>
      <c r="X11" s="65">
        <v>13</v>
      </c>
      <c r="Y11" s="65">
        <v>24</v>
      </c>
      <c r="Z11" s="65">
        <v>260</v>
      </c>
      <c r="AA11" s="65">
        <v>242</v>
      </c>
      <c r="AB11" s="65">
        <v>183</v>
      </c>
      <c r="AC11" s="65">
        <v>158</v>
      </c>
      <c r="AD11" s="65">
        <v>250</v>
      </c>
      <c r="AE11" s="65">
        <v>157</v>
      </c>
      <c r="AF11" s="65">
        <v>188</v>
      </c>
      <c r="AG11" s="65">
        <v>263</v>
      </c>
      <c r="AH11" s="65">
        <v>227</v>
      </c>
      <c r="AI11" s="65">
        <v>184</v>
      </c>
      <c r="AJ11" s="65">
        <v>145</v>
      </c>
      <c r="AK11" s="65">
        <v>165</v>
      </c>
      <c r="AL11" s="65">
        <v>174</v>
      </c>
      <c r="AM11" s="65">
        <v>117</v>
      </c>
      <c r="AN11" s="65">
        <v>166</v>
      </c>
      <c r="AO11" s="65">
        <v>174</v>
      </c>
      <c r="AP11" s="8"/>
    </row>
    <row r="12" spans="1:42">
      <c r="A12" s="127" t="s">
        <v>122</v>
      </c>
      <c r="B12" s="65">
        <v>741</v>
      </c>
      <c r="C12" s="65">
        <v>638</v>
      </c>
      <c r="D12" s="65">
        <v>633</v>
      </c>
      <c r="E12" s="65">
        <v>560</v>
      </c>
      <c r="F12" s="65">
        <v>671</v>
      </c>
      <c r="G12" s="65">
        <v>538</v>
      </c>
      <c r="H12" s="65">
        <v>549</v>
      </c>
      <c r="I12" s="65">
        <v>533</v>
      </c>
      <c r="J12" s="65">
        <v>68</v>
      </c>
      <c r="K12" s="65">
        <v>74</v>
      </c>
      <c r="L12" s="65">
        <v>69</v>
      </c>
      <c r="M12" s="65">
        <v>87</v>
      </c>
      <c r="N12" s="65">
        <v>94</v>
      </c>
      <c r="O12" s="65">
        <v>62</v>
      </c>
      <c r="P12" s="65">
        <v>75</v>
      </c>
      <c r="Q12" s="65">
        <v>81</v>
      </c>
      <c r="R12" s="65">
        <v>31</v>
      </c>
      <c r="S12" s="65">
        <v>18</v>
      </c>
      <c r="T12" s="65">
        <v>30</v>
      </c>
      <c r="U12" s="65">
        <v>24</v>
      </c>
      <c r="V12" s="65">
        <v>31</v>
      </c>
      <c r="W12" s="65">
        <v>20</v>
      </c>
      <c r="X12" s="65">
        <v>27</v>
      </c>
      <c r="Y12" s="65">
        <v>20</v>
      </c>
      <c r="Z12" s="65">
        <v>367</v>
      </c>
      <c r="AA12" s="65">
        <v>277</v>
      </c>
      <c r="AB12" s="65">
        <v>330</v>
      </c>
      <c r="AC12" s="65">
        <v>271</v>
      </c>
      <c r="AD12" s="65">
        <v>327</v>
      </c>
      <c r="AE12" s="65">
        <v>289</v>
      </c>
      <c r="AF12" s="65">
        <v>248</v>
      </c>
      <c r="AG12" s="65">
        <v>225</v>
      </c>
      <c r="AH12" s="65">
        <v>275</v>
      </c>
      <c r="AI12" s="65">
        <v>269</v>
      </c>
      <c r="AJ12" s="65">
        <v>204</v>
      </c>
      <c r="AK12" s="65">
        <v>178</v>
      </c>
      <c r="AL12" s="65">
        <v>219</v>
      </c>
      <c r="AM12" s="65">
        <v>167</v>
      </c>
      <c r="AN12" s="65">
        <v>199</v>
      </c>
      <c r="AO12" s="65">
        <v>207</v>
      </c>
      <c r="AP12" s="8"/>
    </row>
    <row r="13" spans="1:42">
      <c r="A13" s="127" t="s">
        <v>123</v>
      </c>
      <c r="B13" s="65">
        <v>2245</v>
      </c>
      <c r="C13" s="65">
        <v>2453</v>
      </c>
      <c r="D13" s="65">
        <v>2406</v>
      </c>
      <c r="E13" s="65">
        <v>2121</v>
      </c>
      <c r="F13" s="65">
        <v>2142</v>
      </c>
      <c r="G13" s="65">
        <v>1575</v>
      </c>
      <c r="H13" s="65">
        <v>2183</v>
      </c>
      <c r="I13" s="65">
        <v>2458</v>
      </c>
      <c r="J13" s="65">
        <v>186</v>
      </c>
      <c r="K13" s="65">
        <v>148</v>
      </c>
      <c r="L13" s="65">
        <v>103</v>
      </c>
      <c r="M13" s="65">
        <v>99</v>
      </c>
      <c r="N13" s="65">
        <v>133</v>
      </c>
      <c r="O13" s="65">
        <v>122</v>
      </c>
      <c r="P13" s="65">
        <v>163</v>
      </c>
      <c r="Q13" s="65">
        <v>164</v>
      </c>
      <c r="R13" s="65">
        <v>57</v>
      </c>
      <c r="S13" s="65">
        <v>62</v>
      </c>
      <c r="T13" s="65">
        <v>63</v>
      </c>
      <c r="U13" s="65">
        <v>45</v>
      </c>
      <c r="V13" s="65">
        <v>50</v>
      </c>
      <c r="W13" s="65">
        <v>42</v>
      </c>
      <c r="X13" s="65">
        <v>59</v>
      </c>
      <c r="Y13" s="65">
        <v>54</v>
      </c>
      <c r="Z13" s="65">
        <v>1198</v>
      </c>
      <c r="AA13" s="65">
        <v>1263</v>
      </c>
      <c r="AB13" s="65">
        <v>1250</v>
      </c>
      <c r="AC13" s="65">
        <v>1107</v>
      </c>
      <c r="AD13" s="65">
        <v>1120</v>
      </c>
      <c r="AE13" s="65">
        <v>843</v>
      </c>
      <c r="AF13" s="65">
        <v>1063</v>
      </c>
      <c r="AG13" s="65">
        <v>1243</v>
      </c>
      <c r="AH13" s="65">
        <v>804</v>
      </c>
      <c r="AI13" s="65">
        <v>980</v>
      </c>
      <c r="AJ13" s="65">
        <v>990</v>
      </c>
      <c r="AK13" s="65">
        <v>870</v>
      </c>
      <c r="AL13" s="65">
        <v>839</v>
      </c>
      <c r="AM13" s="65">
        <v>568</v>
      </c>
      <c r="AN13" s="65">
        <v>898</v>
      </c>
      <c r="AO13" s="65">
        <v>997</v>
      </c>
      <c r="AP13" s="8"/>
    </row>
    <row r="14" spans="1:42">
      <c r="A14" s="127" t="s">
        <v>124</v>
      </c>
      <c r="B14" s="65" t="s">
        <v>0</v>
      </c>
      <c r="C14" s="65" t="s">
        <v>0</v>
      </c>
      <c r="D14" s="65" t="s">
        <v>0</v>
      </c>
      <c r="E14" s="65" t="s">
        <v>0</v>
      </c>
      <c r="F14" s="65" t="s">
        <v>0</v>
      </c>
      <c r="G14" s="65" t="s">
        <v>0</v>
      </c>
      <c r="H14" s="65" t="s">
        <v>0</v>
      </c>
      <c r="I14" s="65">
        <v>513</v>
      </c>
      <c r="J14" s="65" t="s">
        <v>0</v>
      </c>
      <c r="K14" s="65" t="s">
        <v>0</v>
      </c>
      <c r="L14" s="65" t="s">
        <v>0</v>
      </c>
      <c r="M14" s="65" t="s">
        <v>0</v>
      </c>
      <c r="N14" s="65" t="s">
        <v>0</v>
      </c>
      <c r="O14" s="65" t="s">
        <v>0</v>
      </c>
      <c r="P14" s="65" t="s">
        <v>0</v>
      </c>
      <c r="Q14" s="65">
        <v>42</v>
      </c>
      <c r="R14" s="65" t="s">
        <v>0</v>
      </c>
      <c r="S14" s="65" t="s">
        <v>0</v>
      </c>
      <c r="T14" s="65" t="s">
        <v>0</v>
      </c>
      <c r="U14" s="65" t="s">
        <v>0</v>
      </c>
      <c r="V14" s="65" t="s">
        <v>0</v>
      </c>
      <c r="W14" s="65" t="s">
        <v>0</v>
      </c>
      <c r="X14" s="65" t="s">
        <v>0</v>
      </c>
      <c r="Y14" s="65">
        <v>14</v>
      </c>
      <c r="Z14" s="65" t="s">
        <v>0</v>
      </c>
      <c r="AA14" s="65" t="s">
        <v>0</v>
      </c>
      <c r="AB14" s="65" t="s">
        <v>0</v>
      </c>
      <c r="AC14" s="65" t="s">
        <v>0</v>
      </c>
      <c r="AD14" s="65" t="s">
        <v>0</v>
      </c>
      <c r="AE14" s="65" t="s">
        <v>0</v>
      </c>
      <c r="AF14" s="65" t="s">
        <v>0</v>
      </c>
      <c r="AG14" s="65">
        <v>263</v>
      </c>
      <c r="AH14" s="65" t="s">
        <v>0</v>
      </c>
      <c r="AI14" s="65" t="s">
        <v>0</v>
      </c>
      <c r="AJ14" s="65" t="s">
        <v>0</v>
      </c>
      <c r="AK14" s="65" t="s">
        <v>0</v>
      </c>
      <c r="AL14" s="65" t="s">
        <v>0</v>
      </c>
      <c r="AM14" s="65" t="s">
        <v>0</v>
      </c>
      <c r="AN14" s="65" t="s">
        <v>0</v>
      </c>
      <c r="AO14" s="65">
        <v>194</v>
      </c>
      <c r="AP14" s="8"/>
    </row>
    <row r="15" spans="1:42">
      <c r="A15" s="127" t="s">
        <v>125</v>
      </c>
      <c r="B15" s="65">
        <v>1285</v>
      </c>
      <c r="C15" s="65">
        <v>1122</v>
      </c>
      <c r="D15" s="65">
        <v>1060</v>
      </c>
      <c r="E15" s="65">
        <v>851</v>
      </c>
      <c r="F15" s="65">
        <v>832</v>
      </c>
      <c r="G15" s="65">
        <v>792</v>
      </c>
      <c r="H15" s="65">
        <v>692</v>
      </c>
      <c r="I15" s="65">
        <v>662</v>
      </c>
      <c r="J15" s="65">
        <v>139</v>
      </c>
      <c r="K15" s="65">
        <v>108</v>
      </c>
      <c r="L15" s="65">
        <v>94</v>
      </c>
      <c r="M15" s="65">
        <v>129</v>
      </c>
      <c r="N15" s="65">
        <v>123</v>
      </c>
      <c r="O15" s="65">
        <v>121</v>
      </c>
      <c r="P15" s="65">
        <v>123</v>
      </c>
      <c r="Q15" s="65">
        <v>150</v>
      </c>
      <c r="R15" s="65">
        <v>34</v>
      </c>
      <c r="S15" s="65">
        <v>41</v>
      </c>
      <c r="T15" s="65">
        <v>45</v>
      </c>
      <c r="U15" s="65">
        <v>57</v>
      </c>
      <c r="V15" s="65">
        <v>56</v>
      </c>
      <c r="W15" s="65">
        <v>33</v>
      </c>
      <c r="X15" s="65">
        <v>38</v>
      </c>
      <c r="Y15" s="65">
        <v>48</v>
      </c>
      <c r="Z15" s="65">
        <v>656</v>
      </c>
      <c r="AA15" s="65">
        <v>522</v>
      </c>
      <c r="AB15" s="65">
        <v>542</v>
      </c>
      <c r="AC15" s="65">
        <v>386</v>
      </c>
      <c r="AD15" s="65">
        <v>373</v>
      </c>
      <c r="AE15" s="65">
        <v>408</v>
      </c>
      <c r="AF15" s="65">
        <v>311</v>
      </c>
      <c r="AG15" s="65">
        <v>281</v>
      </c>
      <c r="AH15" s="65">
        <v>456</v>
      </c>
      <c r="AI15" s="65">
        <v>450</v>
      </c>
      <c r="AJ15" s="65">
        <v>379</v>
      </c>
      <c r="AK15" s="65">
        <v>279</v>
      </c>
      <c r="AL15" s="65">
        <v>280</v>
      </c>
      <c r="AM15" s="65">
        <v>230</v>
      </c>
      <c r="AN15" s="65">
        <v>220</v>
      </c>
      <c r="AO15" s="65">
        <v>183</v>
      </c>
      <c r="AP15" s="8"/>
    </row>
    <row r="16" spans="1:42">
      <c r="A16" s="127" t="s">
        <v>126</v>
      </c>
      <c r="B16" s="65">
        <v>877</v>
      </c>
      <c r="C16" s="65">
        <v>676</v>
      </c>
      <c r="D16" s="65">
        <v>619</v>
      </c>
      <c r="E16" s="65">
        <v>557</v>
      </c>
      <c r="F16" s="65">
        <v>546</v>
      </c>
      <c r="G16" s="65">
        <v>527</v>
      </c>
      <c r="H16" s="65">
        <v>581</v>
      </c>
      <c r="I16" s="65">
        <v>561</v>
      </c>
      <c r="J16" s="65">
        <v>76</v>
      </c>
      <c r="K16" s="65">
        <v>42</v>
      </c>
      <c r="L16" s="65">
        <v>51</v>
      </c>
      <c r="M16" s="65">
        <v>51</v>
      </c>
      <c r="N16" s="65">
        <v>39</v>
      </c>
      <c r="O16" s="65">
        <v>43</v>
      </c>
      <c r="P16" s="65">
        <v>59</v>
      </c>
      <c r="Q16" s="65">
        <v>76</v>
      </c>
      <c r="R16" s="65">
        <v>29</v>
      </c>
      <c r="S16" s="65">
        <v>22</v>
      </c>
      <c r="T16" s="65">
        <v>20</v>
      </c>
      <c r="U16" s="65">
        <v>18</v>
      </c>
      <c r="V16" s="65">
        <v>21</v>
      </c>
      <c r="W16" s="65">
        <v>15</v>
      </c>
      <c r="X16" s="65">
        <v>30</v>
      </c>
      <c r="Y16" s="65">
        <v>24</v>
      </c>
      <c r="Z16" s="65">
        <v>452</v>
      </c>
      <c r="AA16" s="65">
        <v>331</v>
      </c>
      <c r="AB16" s="65">
        <v>314</v>
      </c>
      <c r="AC16" s="65">
        <v>299</v>
      </c>
      <c r="AD16" s="65">
        <v>272</v>
      </c>
      <c r="AE16" s="65">
        <v>257</v>
      </c>
      <c r="AF16" s="65">
        <v>294</v>
      </c>
      <c r="AG16" s="65">
        <v>249</v>
      </c>
      <c r="AH16" s="65">
        <v>320</v>
      </c>
      <c r="AI16" s="65">
        <v>281</v>
      </c>
      <c r="AJ16" s="65">
        <v>234</v>
      </c>
      <c r="AK16" s="65">
        <v>189</v>
      </c>
      <c r="AL16" s="65">
        <v>214</v>
      </c>
      <c r="AM16" s="65">
        <v>212</v>
      </c>
      <c r="AN16" s="65">
        <v>198</v>
      </c>
      <c r="AO16" s="65">
        <v>212</v>
      </c>
      <c r="AP16" s="8"/>
    </row>
    <row r="17" spans="1:42">
      <c r="A17" s="127" t="s">
        <v>127</v>
      </c>
      <c r="B17" s="65">
        <v>555</v>
      </c>
      <c r="C17" s="65">
        <v>548</v>
      </c>
      <c r="D17" s="65">
        <v>542</v>
      </c>
      <c r="E17" s="65">
        <v>652</v>
      </c>
      <c r="F17" s="65">
        <v>812</v>
      </c>
      <c r="G17" s="65">
        <v>670</v>
      </c>
      <c r="H17" s="65">
        <v>700</v>
      </c>
      <c r="I17" s="65">
        <v>697</v>
      </c>
      <c r="J17" s="65">
        <v>65</v>
      </c>
      <c r="K17" s="65">
        <v>65</v>
      </c>
      <c r="L17" s="65">
        <v>65</v>
      </c>
      <c r="M17" s="65">
        <v>73</v>
      </c>
      <c r="N17" s="65">
        <v>111</v>
      </c>
      <c r="O17" s="65">
        <v>64</v>
      </c>
      <c r="P17" s="65">
        <v>93</v>
      </c>
      <c r="Q17" s="65">
        <v>111</v>
      </c>
      <c r="R17" s="65">
        <v>24</v>
      </c>
      <c r="S17" s="65">
        <v>26</v>
      </c>
      <c r="T17" s="65">
        <v>23</v>
      </c>
      <c r="U17" s="65">
        <v>26</v>
      </c>
      <c r="V17" s="65">
        <v>24</v>
      </c>
      <c r="W17" s="65">
        <v>24</v>
      </c>
      <c r="X17" s="65">
        <v>32</v>
      </c>
      <c r="Y17" s="65">
        <v>35</v>
      </c>
      <c r="Z17" s="65">
        <v>283</v>
      </c>
      <c r="AA17" s="65">
        <v>237</v>
      </c>
      <c r="AB17" s="65">
        <v>231</v>
      </c>
      <c r="AC17" s="65">
        <v>328</v>
      </c>
      <c r="AD17" s="65">
        <v>413</v>
      </c>
      <c r="AE17" s="65">
        <v>329</v>
      </c>
      <c r="AF17" s="65">
        <v>321</v>
      </c>
      <c r="AG17" s="65">
        <v>312</v>
      </c>
      <c r="AH17" s="65">
        <v>183</v>
      </c>
      <c r="AI17" s="65">
        <v>220</v>
      </c>
      <c r="AJ17" s="65">
        <v>223</v>
      </c>
      <c r="AK17" s="65">
        <v>225</v>
      </c>
      <c r="AL17" s="65">
        <v>264</v>
      </c>
      <c r="AM17" s="65">
        <v>253</v>
      </c>
      <c r="AN17" s="65">
        <v>254</v>
      </c>
      <c r="AO17" s="65">
        <v>239</v>
      </c>
      <c r="AP17" s="8"/>
    </row>
    <row r="18" spans="1:42">
      <c r="A18" s="127" t="s">
        <v>128</v>
      </c>
      <c r="B18" s="65">
        <v>597</v>
      </c>
      <c r="C18" s="65">
        <v>520</v>
      </c>
      <c r="D18" s="65">
        <v>500</v>
      </c>
      <c r="E18" s="65">
        <v>487</v>
      </c>
      <c r="F18" s="65">
        <v>634</v>
      </c>
      <c r="G18" s="65">
        <v>528</v>
      </c>
      <c r="H18" s="65">
        <v>470</v>
      </c>
      <c r="I18" s="65">
        <v>652</v>
      </c>
      <c r="J18" s="65">
        <v>64</v>
      </c>
      <c r="K18" s="65">
        <v>68</v>
      </c>
      <c r="L18" s="65">
        <v>66</v>
      </c>
      <c r="M18" s="65">
        <v>62</v>
      </c>
      <c r="N18" s="65">
        <v>55</v>
      </c>
      <c r="O18" s="65">
        <v>53</v>
      </c>
      <c r="P18" s="65">
        <v>50</v>
      </c>
      <c r="Q18" s="65">
        <v>77</v>
      </c>
      <c r="R18" s="65">
        <v>15</v>
      </c>
      <c r="S18" s="65">
        <v>29</v>
      </c>
      <c r="T18" s="65">
        <v>21</v>
      </c>
      <c r="U18" s="65">
        <v>21</v>
      </c>
      <c r="V18" s="65">
        <v>15</v>
      </c>
      <c r="W18" s="65">
        <v>22</v>
      </c>
      <c r="X18" s="65">
        <v>25</v>
      </c>
      <c r="Y18" s="65">
        <v>31</v>
      </c>
      <c r="Z18" s="65">
        <v>294</v>
      </c>
      <c r="AA18" s="65">
        <v>238</v>
      </c>
      <c r="AB18" s="65">
        <v>253</v>
      </c>
      <c r="AC18" s="65">
        <v>245</v>
      </c>
      <c r="AD18" s="65">
        <v>383</v>
      </c>
      <c r="AE18" s="65">
        <v>297</v>
      </c>
      <c r="AF18" s="65">
        <v>260</v>
      </c>
      <c r="AG18" s="65">
        <v>309</v>
      </c>
      <c r="AH18" s="65">
        <v>224</v>
      </c>
      <c r="AI18" s="65">
        <v>185</v>
      </c>
      <c r="AJ18" s="65">
        <v>160</v>
      </c>
      <c r="AK18" s="65">
        <v>159</v>
      </c>
      <c r="AL18" s="65">
        <v>181</v>
      </c>
      <c r="AM18" s="65">
        <v>156</v>
      </c>
      <c r="AN18" s="65">
        <v>135</v>
      </c>
      <c r="AO18" s="65">
        <v>235</v>
      </c>
      <c r="AP18" s="8"/>
    </row>
    <row r="19" spans="1:42">
      <c r="A19" s="127" t="s">
        <v>129</v>
      </c>
      <c r="B19" s="65">
        <v>3443</v>
      </c>
      <c r="C19" s="65">
        <v>3253</v>
      </c>
      <c r="D19" s="65">
        <v>3128</v>
      </c>
      <c r="E19" s="65" t="s">
        <v>0</v>
      </c>
      <c r="F19" s="65" t="s">
        <v>0</v>
      </c>
      <c r="G19" s="65" t="s">
        <v>0</v>
      </c>
      <c r="H19" s="65" t="s">
        <v>0</v>
      </c>
      <c r="I19" s="109" t="s">
        <v>0</v>
      </c>
      <c r="J19" s="65">
        <v>293</v>
      </c>
      <c r="K19" s="65">
        <v>305</v>
      </c>
      <c r="L19" s="65">
        <v>248</v>
      </c>
      <c r="M19" s="65" t="s">
        <v>0</v>
      </c>
      <c r="N19" s="65" t="s">
        <v>0</v>
      </c>
      <c r="O19" s="65" t="s">
        <v>0</v>
      </c>
      <c r="P19" s="65" t="s">
        <v>0</v>
      </c>
      <c r="Q19" s="109" t="s">
        <v>0</v>
      </c>
      <c r="R19" s="65">
        <v>97</v>
      </c>
      <c r="S19" s="65">
        <v>121</v>
      </c>
      <c r="T19" s="65">
        <v>95</v>
      </c>
      <c r="U19" s="65" t="s">
        <v>0</v>
      </c>
      <c r="V19" s="65" t="s">
        <v>0</v>
      </c>
      <c r="W19" s="65" t="s">
        <v>0</v>
      </c>
      <c r="X19" s="65" t="s">
        <v>0</v>
      </c>
      <c r="Y19" s="109" t="s">
        <v>0</v>
      </c>
      <c r="Z19" s="65">
        <v>1724</v>
      </c>
      <c r="AA19" s="65">
        <v>1661</v>
      </c>
      <c r="AB19" s="65">
        <v>1670</v>
      </c>
      <c r="AC19" s="65" t="s">
        <v>0</v>
      </c>
      <c r="AD19" s="65" t="s">
        <v>0</v>
      </c>
      <c r="AE19" s="65" t="s">
        <v>0</v>
      </c>
      <c r="AF19" s="65" t="s">
        <v>0</v>
      </c>
      <c r="AG19" s="109" t="s">
        <v>0</v>
      </c>
      <c r="AH19" s="65">
        <v>1329</v>
      </c>
      <c r="AI19" s="65">
        <v>1164</v>
      </c>
      <c r="AJ19" s="65">
        <v>1115</v>
      </c>
      <c r="AK19" s="65" t="s">
        <v>0</v>
      </c>
      <c r="AL19" s="65" t="s">
        <v>0</v>
      </c>
      <c r="AM19" s="65" t="s">
        <v>0</v>
      </c>
      <c r="AN19" s="65" t="s">
        <v>0</v>
      </c>
      <c r="AO19" s="65" t="s">
        <v>0</v>
      </c>
      <c r="AP19" s="8"/>
    </row>
    <row r="20" spans="1:42">
      <c r="A20" s="127" t="s">
        <v>130</v>
      </c>
      <c r="B20" s="65">
        <v>1451</v>
      </c>
      <c r="C20" s="65">
        <v>1293</v>
      </c>
      <c r="D20" s="65">
        <v>1246</v>
      </c>
      <c r="E20" s="65">
        <v>1247</v>
      </c>
      <c r="F20" s="65">
        <v>1213</v>
      </c>
      <c r="G20" s="65">
        <v>1162</v>
      </c>
      <c r="H20" s="65">
        <v>1153</v>
      </c>
      <c r="I20" s="109">
        <v>1171</v>
      </c>
      <c r="J20" s="65">
        <v>62</v>
      </c>
      <c r="K20" s="65">
        <v>58</v>
      </c>
      <c r="L20" s="65">
        <v>43</v>
      </c>
      <c r="M20" s="65">
        <v>51</v>
      </c>
      <c r="N20" s="65">
        <v>51</v>
      </c>
      <c r="O20" s="65">
        <v>44</v>
      </c>
      <c r="P20" s="65">
        <v>41</v>
      </c>
      <c r="Q20" s="65">
        <v>62</v>
      </c>
      <c r="R20" s="65">
        <v>30</v>
      </c>
      <c r="S20" s="65">
        <v>18</v>
      </c>
      <c r="T20" s="65">
        <v>14</v>
      </c>
      <c r="U20" s="65">
        <v>17</v>
      </c>
      <c r="V20" s="65">
        <v>18</v>
      </c>
      <c r="W20" s="65">
        <v>21</v>
      </c>
      <c r="X20" s="65">
        <v>22</v>
      </c>
      <c r="Y20" s="65">
        <v>27</v>
      </c>
      <c r="Z20" s="65">
        <v>683</v>
      </c>
      <c r="AA20" s="65">
        <v>650</v>
      </c>
      <c r="AB20" s="65">
        <v>670</v>
      </c>
      <c r="AC20" s="65">
        <v>642</v>
      </c>
      <c r="AD20" s="65">
        <v>603</v>
      </c>
      <c r="AE20" s="65">
        <v>586</v>
      </c>
      <c r="AF20" s="65">
        <v>579</v>
      </c>
      <c r="AG20" s="65">
        <v>571</v>
      </c>
      <c r="AH20" s="65">
        <v>676</v>
      </c>
      <c r="AI20" s="65">
        <v>567</v>
      </c>
      <c r="AJ20" s="65">
        <v>519</v>
      </c>
      <c r="AK20" s="65">
        <v>537</v>
      </c>
      <c r="AL20" s="65">
        <v>541</v>
      </c>
      <c r="AM20" s="65">
        <v>511</v>
      </c>
      <c r="AN20" s="65">
        <v>511</v>
      </c>
      <c r="AO20" s="65">
        <v>511</v>
      </c>
      <c r="AP20" s="8"/>
    </row>
    <row r="21" spans="1:42">
      <c r="A21" s="127" t="s">
        <v>131</v>
      </c>
      <c r="B21" s="65">
        <v>359</v>
      </c>
      <c r="C21" s="65">
        <v>329</v>
      </c>
      <c r="D21" s="65">
        <v>272</v>
      </c>
      <c r="E21" s="65">
        <v>297</v>
      </c>
      <c r="F21" s="65">
        <v>388</v>
      </c>
      <c r="G21" s="65">
        <v>352</v>
      </c>
      <c r="H21" s="65">
        <v>459</v>
      </c>
      <c r="I21" s="65">
        <v>579</v>
      </c>
      <c r="J21" s="65">
        <v>35</v>
      </c>
      <c r="K21" s="65">
        <v>34</v>
      </c>
      <c r="L21" s="65">
        <v>33</v>
      </c>
      <c r="M21" s="65">
        <v>37</v>
      </c>
      <c r="N21" s="65">
        <v>23</v>
      </c>
      <c r="O21" s="65">
        <v>32</v>
      </c>
      <c r="P21" s="65">
        <v>28</v>
      </c>
      <c r="Q21" s="65">
        <v>37</v>
      </c>
      <c r="R21" s="65">
        <v>10</v>
      </c>
      <c r="S21" s="65">
        <v>10</v>
      </c>
      <c r="T21" s="65">
        <v>6</v>
      </c>
      <c r="U21" s="65">
        <v>18</v>
      </c>
      <c r="V21" s="65">
        <v>7</v>
      </c>
      <c r="W21" s="65">
        <v>5</v>
      </c>
      <c r="X21" s="65">
        <v>12</v>
      </c>
      <c r="Y21" s="65">
        <v>11</v>
      </c>
      <c r="Z21" s="65">
        <v>161</v>
      </c>
      <c r="AA21" s="65">
        <v>148</v>
      </c>
      <c r="AB21" s="65">
        <v>135</v>
      </c>
      <c r="AC21" s="65">
        <v>132</v>
      </c>
      <c r="AD21" s="65">
        <v>202</v>
      </c>
      <c r="AE21" s="65">
        <v>192</v>
      </c>
      <c r="AF21" s="65">
        <v>233</v>
      </c>
      <c r="AG21" s="65">
        <v>290</v>
      </c>
      <c r="AH21" s="65">
        <v>153</v>
      </c>
      <c r="AI21" s="65">
        <v>137</v>
      </c>
      <c r="AJ21" s="65">
        <v>98</v>
      </c>
      <c r="AK21" s="65">
        <v>110</v>
      </c>
      <c r="AL21" s="65">
        <v>156</v>
      </c>
      <c r="AM21" s="65">
        <v>123</v>
      </c>
      <c r="AN21" s="65">
        <v>186</v>
      </c>
      <c r="AO21" s="65">
        <v>241</v>
      </c>
      <c r="AP21" s="8"/>
    </row>
    <row r="22" spans="1:42">
      <c r="A22" s="127" t="s">
        <v>132</v>
      </c>
      <c r="B22" s="65" t="s">
        <v>0</v>
      </c>
      <c r="C22" s="65" t="s">
        <v>0</v>
      </c>
      <c r="D22" s="65" t="s">
        <v>0</v>
      </c>
      <c r="E22" s="65">
        <v>1756</v>
      </c>
      <c r="F22" s="65">
        <v>1822</v>
      </c>
      <c r="G22" s="65">
        <v>1591</v>
      </c>
      <c r="H22" s="65">
        <v>1062</v>
      </c>
      <c r="I22" s="65">
        <v>1043</v>
      </c>
      <c r="J22" s="65" t="s">
        <v>0</v>
      </c>
      <c r="K22" s="65" t="s">
        <v>0</v>
      </c>
      <c r="L22" s="65" t="s">
        <v>0</v>
      </c>
      <c r="M22" s="65">
        <v>192</v>
      </c>
      <c r="N22" s="65">
        <v>262</v>
      </c>
      <c r="O22" s="65">
        <v>248</v>
      </c>
      <c r="P22" s="65">
        <v>256</v>
      </c>
      <c r="Q22" s="65">
        <v>211</v>
      </c>
      <c r="R22" s="65" t="s">
        <v>0</v>
      </c>
      <c r="S22" s="65" t="s">
        <v>0</v>
      </c>
      <c r="T22" s="65" t="s">
        <v>0</v>
      </c>
      <c r="U22" s="65">
        <v>66</v>
      </c>
      <c r="V22" s="65">
        <v>81</v>
      </c>
      <c r="W22" s="65">
        <v>75</v>
      </c>
      <c r="X22" s="65">
        <v>63</v>
      </c>
      <c r="Y22" s="65">
        <v>85</v>
      </c>
      <c r="Z22" s="65" t="s">
        <v>0</v>
      </c>
      <c r="AA22" s="65" t="s">
        <v>0</v>
      </c>
      <c r="AB22" s="65" t="s">
        <v>0</v>
      </c>
      <c r="AC22" s="65">
        <v>869</v>
      </c>
      <c r="AD22" s="65">
        <v>937</v>
      </c>
      <c r="AE22" s="65">
        <v>813</v>
      </c>
      <c r="AF22" s="65">
        <v>461</v>
      </c>
      <c r="AG22" s="65">
        <v>459</v>
      </c>
      <c r="AH22" s="65" t="s">
        <v>0</v>
      </c>
      <c r="AI22" s="65" t="s">
        <v>0</v>
      </c>
      <c r="AJ22" s="65" t="s">
        <v>0</v>
      </c>
      <c r="AK22" s="65">
        <v>629</v>
      </c>
      <c r="AL22" s="65">
        <v>542</v>
      </c>
      <c r="AM22" s="65">
        <v>455</v>
      </c>
      <c r="AN22" s="65">
        <v>282</v>
      </c>
      <c r="AO22" s="65">
        <v>288</v>
      </c>
      <c r="AP22" s="8"/>
    </row>
    <row r="23" spans="1:42">
      <c r="A23" s="127" t="s">
        <v>133</v>
      </c>
      <c r="B23" s="65" t="s">
        <v>0</v>
      </c>
      <c r="C23" s="65" t="s">
        <v>0</v>
      </c>
      <c r="D23" s="65" t="s">
        <v>0</v>
      </c>
      <c r="E23" s="65" t="s">
        <v>0</v>
      </c>
      <c r="F23" s="65" t="s">
        <v>0</v>
      </c>
      <c r="G23" s="65" t="s">
        <v>0</v>
      </c>
      <c r="H23" s="65" t="s">
        <v>0</v>
      </c>
      <c r="I23" s="65">
        <v>67</v>
      </c>
      <c r="J23" s="65" t="s">
        <v>0</v>
      </c>
      <c r="K23" s="65" t="s">
        <v>0</v>
      </c>
      <c r="L23" s="65" t="s">
        <v>0</v>
      </c>
      <c r="M23" s="65" t="s">
        <v>0</v>
      </c>
      <c r="N23" s="65" t="s">
        <v>0</v>
      </c>
      <c r="O23" s="65" t="s">
        <v>0</v>
      </c>
      <c r="P23" s="65" t="s">
        <v>0</v>
      </c>
      <c r="Q23" s="65">
        <v>12</v>
      </c>
      <c r="R23" s="65" t="s">
        <v>0</v>
      </c>
      <c r="S23" s="65" t="s">
        <v>0</v>
      </c>
      <c r="T23" s="65" t="s">
        <v>0</v>
      </c>
      <c r="U23" s="65" t="s">
        <v>0</v>
      </c>
      <c r="V23" s="65" t="s">
        <v>0</v>
      </c>
      <c r="W23" s="65" t="s">
        <v>0</v>
      </c>
      <c r="X23" s="65" t="s">
        <v>0</v>
      </c>
      <c r="Y23" s="65">
        <v>3</v>
      </c>
      <c r="Z23" s="65" t="s">
        <v>0</v>
      </c>
      <c r="AA23" s="65" t="s">
        <v>0</v>
      </c>
      <c r="AB23" s="65" t="s">
        <v>0</v>
      </c>
      <c r="AC23" s="65" t="s">
        <v>0</v>
      </c>
      <c r="AD23" s="65" t="s">
        <v>0</v>
      </c>
      <c r="AE23" s="65" t="s">
        <v>0</v>
      </c>
      <c r="AF23" s="65" t="s">
        <v>0</v>
      </c>
      <c r="AG23" s="65">
        <v>36</v>
      </c>
      <c r="AH23" s="65" t="s">
        <v>0</v>
      </c>
      <c r="AI23" s="65" t="s">
        <v>0</v>
      </c>
      <c r="AJ23" s="65" t="s">
        <v>0</v>
      </c>
      <c r="AK23" s="65" t="s">
        <v>0</v>
      </c>
      <c r="AL23" s="65" t="s">
        <v>0</v>
      </c>
      <c r="AM23" s="65" t="s">
        <v>0</v>
      </c>
      <c r="AN23" s="65" t="s">
        <v>0</v>
      </c>
      <c r="AO23" s="65">
        <v>16</v>
      </c>
      <c r="AP23" s="8"/>
    </row>
    <row r="24" spans="1:42">
      <c r="A24" s="127" t="s">
        <v>134</v>
      </c>
      <c r="B24" s="65">
        <v>2220</v>
      </c>
      <c r="C24" s="65">
        <v>2134</v>
      </c>
      <c r="D24" s="65">
        <v>1729</v>
      </c>
      <c r="E24" s="65">
        <v>1641</v>
      </c>
      <c r="F24" s="65">
        <v>1981</v>
      </c>
      <c r="G24" s="65">
        <v>1417</v>
      </c>
      <c r="H24" s="65">
        <v>1301</v>
      </c>
      <c r="I24" s="65">
        <v>888</v>
      </c>
      <c r="J24" s="65">
        <v>129</v>
      </c>
      <c r="K24" s="65">
        <v>132</v>
      </c>
      <c r="L24" s="65">
        <v>103</v>
      </c>
      <c r="M24" s="65">
        <v>94</v>
      </c>
      <c r="N24" s="65">
        <v>107</v>
      </c>
      <c r="O24" s="65">
        <v>77</v>
      </c>
      <c r="P24" s="65">
        <v>114</v>
      </c>
      <c r="Q24" s="65">
        <v>78</v>
      </c>
      <c r="R24" s="65">
        <v>49</v>
      </c>
      <c r="S24" s="65">
        <v>47</v>
      </c>
      <c r="T24" s="65">
        <v>39</v>
      </c>
      <c r="U24" s="65">
        <v>36</v>
      </c>
      <c r="V24" s="65">
        <v>47</v>
      </c>
      <c r="W24" s="65">
        <v>32</v>
      </c>
      <c r="X24" s="65">
        <v>32</v>
      </c>
      <c r="Y24" s="65">
        <v>19</v>
      </c>
      <c r="Z24" s="65">
        <v>1028</v>
      </c>
      <c r="AA24" s="65">
        <v>1010</v>
      </c>
      <c r="AB24" s="65">
        <v>847</v>
      </c>
      <c r="AC24" s="65">
        <v>775</v>
      </c>
      <c r="AD24" s="65">
        <v>879</v>
      </c>
      <c r="AE24" s="65">
        <v>677</v>
      </c>
      <c r="AF24" s="65">
        <v>585</v>
      </c>
      <c r="AG24" s="65">
        <v>410</v>
      </c>
      <c r="AH24" s="65">
        <v>1014</v>
      </c>
      <c r="AI24" s="65">
        <v>945</v>
      </c>
      <c r="AJ24" s="65">
        <v>740</v>
      </c>
      <c r="AK24" s="65">
        <v>736</v>
      </c>
      <c r="AL24" s="65">
        <v>948</v>
      </c>
      <c r="AM24" s="65">
        <v>631</v>
      </c>
      <c r="AN24" s="65">
        <v>570</v>
      </c>
      <c r="AO24" s="65">
        <v>381</v>
      </c>
      <c r="AP24" s="8"/>
    </row>
    <row r="25" spans="1:42">
      <c r="A25" s="127" t="s">
        <v>135</v>
      </c>
      <c r="B25" s="65">
        <v>818</v>
      </c>
      <c r="C25" s="65">
        <v>819</v>
      </c>
      <c r="D25" s="65">
        <v>684</v>
      </c>
      <c r="E25" s="65">
        <v>593</v>
      </c>
      <c r="F25" s="65">
        <v>730</v>
      </c>
      <c r="G25" s="65">
        <v>552</v>
      </c>
      <c r="H25" s="65">
        <v>630</v>
      </c>
      <c r="I25" s="65">
        <v>778</v>
      </c>
      <c r="J25" s="65">
        <v>40</v>
      </c>
      <c r="K25" s="65">
        <v>28</v>
      </c>
      <c r="L25" s="65">
        <v>44</v>
      </c>
      <c r="M25" s="65">
        <v>27</v>
      </c>
      <c r="N25" s="65">
        <v>24</v>
      </c>
      <c r="O25" s="65">
        <v>24</v>
      </c>
      <c r="P25" s="65">
        <v>28</v>
      </c>
      <c r="Q25" s="65">
        <v>18</v>
      </c>
      <c r="R25" s="65">
        <v>17</v>
      </c>
      <c r="S25" s="65">
        <v>14</v>
      </c>
      <c r="T25" s="65">
        <v>16</v>
      </c>
      <c r="U25" s="65">
        <v>7</v>
      </c>
      <c r="V25" s="65">
        <v>12</v>
      </c>
      <c r="W25" s="65">
        <v>7</v>
      </c>
      <c r="X25" s="65">
        <v>7</v>
      </c>
      <c r="Y25" s="65">
        <v>10</v>
      </c>
      <c r="Z25" s="65">
        <v>427</v>
      </c>
      <c r="AA25" s="65">
        <v>420</v>
      </c>
      <c r="AB25" s="65">
        <v>316</v>
      </c>
      <c r="AC25" s="65">
        <v>258</v>
      </c>
      <c r="AD25" s="65">
        <v>329</v>
      </c>
      <c r="AE25" s="65">
        <v>270</v>
      </c>
      <c r="AF25" s="65">
        <v>323</v>
      </c>
      <c r="AG25" s="65">
        <v>386</v>
      </c>
      <c r="AH25" s="65">
        <v>334</v>
      </c>
      <c r="AI25" s="65">
        <v>357</v>
      </c>
      <c r="AJ25" s="65">
        <v>308</v>
      </c>
      <c r="AK25" s="65">
        <v>301</v>
      </c>
      <c r="AL25" s="65">
        <v>365</v>
      </c>
      <c r="AM25" s="65">
        <v>251</v>
      </c>
      <c r="AN25" s="65">
        <v>272</v>
      </c>
      <c r="AO25" s="65">
        <v>364</v>
      </c>
      <c r="AP25" s="8"/>
    </row>
    <row r="26" spans="1:42">
      <c r="A26" s="127" t="s">
        <v>136</v>
      </c>
      <c r="B26" s="65">
        <v>6718</v>
      </c>
      <c r="C26" s="65">
        <v>6378</v>
      </c>
      <c r="D26" s="65">
        <v>6195</v>
      </c>
      <c r="E26" s="65">
        <v>5485</v>
      </c>
      <c r="F26" s="65">
        <v>5469</v>
      </c>
      <c r="G26" s="65">
        <v>3891</v>
      </c>
      <c r="H26" s="65">
        <v>3843</v>
      </c>
      <c r="I26" s="65">
        <v>4460</v>
      </c>
      <c r="J26" s="65">
        <v>118</v>
      </c>
      <c r="K26" s="65">
        <v>113</v>
      </c>
      <c r="L26" s="65">
        <v>98</v>
      </c>
      <c r="M26" s="65">
        <v>86</v>
      </c>
      <c r="N26" s="65">
        <v>105</v>
      </c>
      <c r="O26" s="65">
        <v>63</v>
      </c>
      <c r="P26" s="65">
        <v>55</v>
      </c>
      <c r="Q26" s="65">
        <v>72</v>
      </c>
      <c r="R26" s="65">
        <v>41</v>
      </c>
      <c r="S26" s="65">
        <v>43</v>
      </c>
      <c r="T26" s="65">
        <v>38</v>
      </c>
      <c r="U26" s="65">
        <v>47</v>
      </c>
      <c r="V26" s="65">
        <v>56</v>
      </c>
      <c r="W26" s="65">
        <v>21</v>
      </c>
      <c r="X26" s="65">
        <v>29</v>
      </c>
      <c r="Y26" s="65">
        <v>24</v>
      </c>
      <c r="Z26" s="65">
        <v>3144</v>
      </c>
      <c r="AA26" s="65">
        <v>2828</v>
      </c>
      <c r="AB26" s="65">
        <v>2760</v>
      </c>
      <c r="AC26" s="65">
        <v>2405</v>
      </c>
      <c r="AD26" s="65">
        <v>2456</v>
      </c>
      <c r="AE26" s="65">
        <v>1832</v>
      </c>
      <c r="AF26" s="65">
        <v>1804</v>
      </c>
      <c r="AG26" s="65">
        <v>2371</v>
      </c>
      <c r="AH26" s="65">
        <v>3415</v>
      </c>
      <c r="AI26" s="65">
        <v>3394</v>
      </c>
      <c r="AJ26" s="65">
        <v>3299</v>
      </c>
      <c r="AK26" s="65">
        <v>2947</v>
      </c>
      <c r="AL26" s="65">
        <v>2852</v>
      </c>
      <c r="AM26" s="65">
        <v>1975</v>
      </c>
      <c r="AN26" s="65">
        <v>1955</v>
      </c>
      <c r="AO26" s="65">
        <v>1993</v>
      </c>
      <c r="AP26" s="8"/>
    </row>
    <row r="27" spans="1:42">
      <c r="A27" s="127" t="s">
        <v>137</v>
      </c>
      <c r="B27" s="65" t="s">
        <v>0</v>
      </c>
      <c r="C27" s="65" t="s">
        <v>0</v>
      </c>
      <c r="D27" s="65" t="s">
        <v>0</v>
      </c>
      <c r="E27" s="65">
        <v>514</v>
      </c>
      <c r="F27" s="65">
        <v>486</v>
      </c>
      <c r="G27" s="65">
        <v>482</v>
      </c>
      <c r="H27" s="65">
        <v>484</v>
      </c>
      <c r="I27" s="65">
        <v>587</v>
      </c>
      <c r="J27" s="65" t="s">
        <v>0</v>
      </c>
      <c r="K27" s="65" t="s">
        <v>0</v>
      </c>
      <c r="L27" s="65" t="s">
        <v>0</v>
      </c>
      <c r="M27" s="65">
        <v>50</v>
      </c>
      <c r="N27" s="65">
        <v>54</v>
      </c>
      <c r="O27" s="65">
        <v>56</v>
      </c>
      <c r="P27" s="65">
        <v>53</v>
      </c>
      <c r="Q27" s="65">
        <v>41</v>
      </c>
      <c r="R27" s="65" t="s">
        <v>0</v>
      </c>
      <c r="S27" s="65" t="s">
        <v>0</v>
      </c>
      <c r="T27" s="65" t="s">
        <v>0</v>
      </c>
      <c r="U27" s="65">
        <v>28</v>
      </c>
      <c r="V27" s="65">
        <v>23</v>
      </c>
      <c r="W27" s="65">
        <v>20</v>
      </c>
      <c r="X27" s="65">
        <v>23</v>
      </c>
      <c r="Y27" s="65">
        <v>16</v>
      </c>
      <c r="Z27" s="65" t="s">
        <v>0</v>
      </c>
      <c r="AA27" s="65" t="s">
        <v>0</v>
      </c>
      <c r="AB27" s="65" t="s">
        <v>0</v>
      </c>
      <c r="AC27" s="65">
        <v>246</v>
      </c>
      <c r="AD27" s="65">
        <v>213</v>
      </c>
      <c r="AE27" s="65">
        <v>228</v>
      </c>
      <c r="AF27" s="65">
        <v>209</v>
      </c>
      <c r="AG27" s="65">
        <v>280</v>
      </c>
      <c r="AH27" s="65" t="s">
        <v>0</v>
      </c>
      <c r="AI27" s="65" t="s">
        <v>0</v>
      </c>
      <c r="AJ27" s="65" t="s">
        <v>0</v>
      </c>
      <c r="AK27" s="65">
        <v>190</v>
      </c>
      <c r="AL27" s="65">
        <v>196</v>
      </c>
      <c r="AM27" s="65">
        <v>178</v>
      </c>
      <c r="AN27" s="65">
        <v>199</v>
      </c>
      <c r="AO27" s="65">
        <v>250</v>
      </c>
      <c r="AP27" s="8"/>
    </row>
    <row r="28" spans="1:42">
      <c r="A28" s="9" t="s">
        <v>83</v>
      </c>
      <c r="K28" s="8"/>
      <c r="M28" s="8"/>
      <c r="N28" s="8"/>
      <c r="O28" s="8"/>
      <c r="P28" s="8"/>
      <c r="Q28" s="8"/>
      <c r="AC28" s="8"/>
      <c r="AD28" s="8"/>
      <c r="AI28"/>
      <c r="AJ28"/>
      <c r="AK28" s="8"/>
      <c r="AL28" s="8"/>
      <c r="AO28" s="8"/>
    </row>
    <row r="29" spans="1:42">
      <c r="L29" s="8"/>
      <c r="M29" s="8"/>
      <c r="N29" s="8"/>
      <c r="O29" s="8"/>
      <c r="P29" s="8"/>
      <c r="Q29" s="8"/>
      <c r="R29" s="8"/>
      <c r="AB29" s="8"/>
      <c r="AC29" s="8"/>
      <c r="AD29" s="8"/>
      <c r="AH29" s="8"/>
      <c r="AI29"/>
      <c r="AJ29"/>
    </row>
    <row r="30" spans="1:4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2">
      <c r="R32" s="8"/>
      <c r="AH32" s="8"/>
    </row>
    <row r="33" spans="13:45">
      <c r="M33" s="8"/>
      <c r="R33" s="8"/>
      <c r="AH33" s="8"/>
    </row>
    <row r="34" spans="13:45">
      <c r="M34" s="8"/>
      <c r="R34" s="8"/>
      <c r="AH34" s="8"/>
    </row>
    <row r="35" spans="13:45">
      <c r="M35" s="8"/>
      <c r="R35" s="8"/>
      <c r="AH35" s="8"/>
    </row>
    <row r="36" spans="13:45">
      <c r="M36" s="8"/>
      <c r="R36" s="8"/>
      <c r="AH36" s="8"/>
    </row>
    <row r="37" spans="13:45">
      <c r="M37" s="8"/>
      <c r="R37" s="8"/>
      <c r="AH37" s="8"/>
    </row>
    <row r="38" spans="13:45">
      <c r="M38" s="8"/>
      <c r="R38" s="8"/>
      <c r="AH38" s="8"/>
    </row>
    <row r="39" spans="13:45">
      <c r="M39" s="8"/>
      <c r="R39" s="8"/>
      <c r="AH39" s="8"/>
    </row>
    <row r="40" spans="13:45">
      <c r="R40" s="8"/>
      <c r="AH40" s="8"/>
    </row>
    <row r="41" spans="13:45"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</row>
    <row r="42" spans="13:45">
      <c r="R42" s="8"/>
      <c r="AH42" s="8"/>
    </row>
    <row r="43" spans="13:45">
      <c r="R43" s="8"/>
      <c r="AH43" s="8"/>
    </row>
    <row r="44" spans="13:45">
      <c r="R44" s="8"/>
      <c r="AH44" s="8"/>
    </row>
    <row r="45" spans="13:45">
      <c r="R45" s="8"/>
      <c r="AH45" s="8"/>
    </row>
    <row r="46" spans="13:45">
      <c r="R46" s="8"/>
      <c r="AH46" s="8"/>
    </row>
    <row r="47" spans="13:45">
      <c r="R47" s="8"/>
      <c r="AH47" s="8"/>
    </row>
  </sheetData>
  <mergeCells count="10">
    <mergeCell ref="M41:AS41"/>
    <mergeCell ref="A1:AL1"/>
    <mergeCell ref="A3:A5"/>
    <mergeCell ref="Z3:AO3"/>
    <mergeCell ref="AH4:AO4"/>
    <mergeCell ref="B3:I4"/>
    <mergeCell ref="J4:Q4"/>
    <mergeCell ref="R4:Y4"/>
    <mergeCell ref="J3:Y3"/>
    <mergeCell ref="Z4:A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C16" sqref="C16"/>
    </sheetView>
  </sheetViews>
  <sheetFormatPr defaultColWidth="9.140625" defaultRowHeight="15"/>
  <cols>
    <col min="1" max="1" width="49.7109375" style="2" customWidth="1"/>
    <col min="2" max="15" width="7.7109375" style="2" customWidth="1"/>
    <col min="16" max="16" width="7.5703125" style="2" customWidth="1"/>
    <col min="17" max="17" width="8.28515625" style="2" customWidth="1"/>
    <col min="18" max="16384" width="9.140625" style="2"/>
  </cols>
  <sheetData>
    <row r="1" spans="1:17" ht="15" customHeight="1">
      <c r="A1" s="183" t="s">
        <v>106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7">
      <c r="A2" s="164"/>
      <c r="B2" s="138">
        <v>2015</v>
      </c>
      <c r="C2" s="138"/>
      <c r="D2" s="138">
        <v>2016</v>
      </c>
      <c r="E2" s="138"/>
      <c r="F2" s="138">
        <v>2017</v>
      </c>
      <c r="G2" s="138"/>
      <c r="H2" s="138">
        <v>2018</v>
      </c>
      <c r="I2" s="138"/>
      <c r="J2" s="138">
        <v>2019</v>
      </c>
      <c r="K2" s="138"/>
      <c r="L2" s="138">
        <v>2020</v>
      </c>
      <c r="M2" s="138"/>
      <c r="N2" s="138">
        <v>2021</v>
      </c>
      <c r="O2" s="138"/>
      <c r="P2" s="138">
        <v>2022</v>
      </c>
      <c r="Q2" s="138"/>
    </row>
    <row r="3" spans="1:17" ht="54" customHeight="1">
      <c r="A3" s="165"/>
      <c r="B3" s="123" t="s">
        <v>31</v>
      </c>
      <c r="C3" s="123" t="s">
        <v>66</v>
      </c>
      <c r="D3" s="123" t="s">
        <v>31</v>
      </c>
      <c r="E3" s="123" t="s">
        <v>66</v>
      </c>
      <c r="F3" s="123" t="s">
        <v>31</v>
      </c>
      <c r="G3" s="123" t="s">
        <v>66</v>
      </c>
      <c r="H3" s="123" t="s">
        <v>31</v>
      </c>
      <c r="I3" s="123" t="s">
        <v>66</v>
      </c>
      <c r="J3" s="123" t="s">
        <v>31</v>
      </c>
      <c r="K3" s="123" t="s">
        <v>66</v>
      </c>
      <c r="L3" s="123" t="s">
        <v>31</v>
      </c>
      <c r="M3" s="123" t="s">
        <v>66</v>
      </c>
      <c r="N3" s="123" t="s">
        <v>31</v>
      </c>
      <c r="O3" s="123" t="s">
        <v>66</v>
      </c>
      <c r="P3" s="123" t="s">
        <v>31</v>
      </c>
      <c r="Q3" s="123" t="s">
        <v>66</v>
      </c>
    </row>
    <row r="4" spans="1:17">
      <c r="A4" s="58" t="s">
        <v>67</v>
      </c>
      <c r="B4" s="92">
        <v>18890</v>
      </c>
      <c r="C4" s="101">
        <v>100</v>
      </c>
      <c r="D4" s="92">
        <v>17974</v>
      </c>
      <c r="E4" s="101">
        <v>100</v>
      </c>
      <c r="F4" s="100">
        <v>17019</v>
      </c>
      <c r="G4" s="101">
        <v>100</v>
      </c>
      <c r="H4" s="100">
        <v>15771</v>
      </c>
      <c r="I4" s="101">
        <v>100</v>
      </c>
      <c r="J4" s="100">
        <v>16614</v>
      </c>
      <c r="K4" s="101">
        <v>100</v>
      </c>
      <c r="L4" s="100">
        <v>13515</v>
      </c>
      <c r="M4" s="101">
        <v>100</v>
      </c>
      <c r="N4" s="100">
        <v>13940</v>
      </c>
      <c r="O4" s="101">
        <v>100</v>
      </c>
      <c r="P4" s="100">
        <v>14834</v>
      </c>
      <c r="Q4" s="101">
        <v>100</v>
      </c>
    </row>
    <row r="5" spans="1:17">
      <c r="A5" s="102" t="s">
        <v>107</v>
      </c>
      <c r="B5" s="92"/>
      <c r="C5" s="35"/>
      <c r="D5" s="92"/>
      <c r="E5" s="35"/>
      <c r="F5" s="100"/>
      <c r="G5" s="35"/>
      <c r="H5" s="100"/>
      <c r="I5" s="100"/>
      <c r="J5" s="100"/>
      <c r="K5" s="100"/>
      <c r="L5" s="100"/>
      <c r="M5" s="100"/>
      <c r="N5" s="100"/>
      <c r="O5" s="103"/>
      <c r="P5" s="100"/>
      <c r="Q5" s="103"/>
    </row>
    <row r="6" spans="1:17">
      <c r="A6" s="104" t="s">
        <v>108</v>
      </c>
      <c r="B6" s="92">
        <v>6138</v>
      </c>
      <c r="C6" s="101">
        <f>B6*100/B4</f>
        <v>32.493382742191635</v>
      </c>
      <c r="D6" s="92">
        <v>5646</v>
      </c>
      <c r="E6" s="101">
        <f>D6*100/D4</f>
        <v>31.412039612774006</v>
      </c>
      <c r="F6" s="100">
        <v>4927</v>
      </c>
      <c r="G6" s="101">
        <f>F6/17019*100</f>
        <v>28.949997062107059</v>
      </c>
      <c r="H6" s="100">
        <v>4520</v>
      </c>
      <c r="I6" s="101">
        <f>H6/15771*100</f>
        <v>28.660199099613216</v>
      </c>
      <c r="J6" s="100">
        <v>4718</v>
      </c>
      <c r="K6" s="101">
        <f>J6/$J$4*100</f>
        <v>28.397736848441074</v>
      </c>
      <c r="L6" s="100">
        <v>3692</v>
      </c>
      <c r="M6" s="101">
        <f>L6/$L$4*100</f>
        <v>27.317795042545317</v>
      </c>
      <c r="N6" s="100">
        <v>3385</v>
      </c>
      <c r="O6" s="105">
        <f>N6/N4*100</f>
        <v>24.28263988522238</v>
      </c>
      <c r="P6" s="100">
        <v>3296</v>
      </c>
      <c r="Q6" s="105">
        <f>P6/P4*100</f>
        <v>22.219226102197652</v>
      </c>
    </row>
    <row r="7" spans="1:17" s="10" customFormat="1">
      <c r="A7" s="106" t="s">
        <v>109</v>
      </c>
      <c r="B7" s="100">
        <v>1685</v>
      </c>
      <c r="C7" s="105">
        <f>B7*100/B4</f>
        <v>8.9200635256749603</v>
      </c>
      <c r="D7" s="100">
        <v>2075</v>
      </c>
      <c r="E7" s="105">
        <f>D7*100/D4</f>
        <v>11.544453098920663</v>
      </c>
      <c r="F7" s="100">
        <v>2312</v>
      </c>
      <c r="G7" s="105">
        <f t="shared" ref="G7:G11" si="0">F7/17019*100</f>
        <v>13.584816969269639</v>
      </c>
      <c r="H7" s="100">
        <v>2288</v>
      </c>
      <c r="I7" s="105">
        <f t="shared" ref="I7:I11" si="1">H7/15771*100</f>
        <v>14.507640606175892</v>
      </c>
      <c r="J7" s="100" t="s">
        <v>10</v>
      </c>
      <c r="K7" s="100" t="s">
        <v>10</v>
      </c>
      <c r="L7" s="100" t="s">
        <v>10</v>
      </c>
      <c r="M7" s="100" t="s">
        <v>10</v>
      </c>
      <c r="N7" s="100"/>
      <c r="O7" s="100"/>
      <c r="P7" s="100"/>
      <c r="Q7" s="100"/>
    </row>
    <row r="8" spans="1:17">
      <c r="A8" s="104" t="s">
        <v>110</v>
      </c>
      <c r="B8" s="92">
        <v>1211</v>
      </c>
      <c r="C8" s="101">
        <f>B8*100/B4</f>
        <v>6.4107993647432506</v>
      </c>
      <c r="D8" s="92">
        <v>927</v>
      </c>
      <c r="E8" s="101">
        <f>D8*100/D4</f>
        <v>5.1574496494937128</v>
      </c>
      <c r="F8" s="100">
        <v>647</v>
      </c>
      <c r="G8" s="101">
        <f t="shared" si="0"/>
        <v>3.8016334684764086</v>
      </c>
      <c r="H8" s="100">
        <v>469</v>
      </c>
      <c r="I8" s="101">
        <f t="shared" si="1"/>
        <v>2.9738126941855305</v>
      </c>
      <c r="J8" s="100">
        <v>621</v>
      </c>
      <c r="K8" s="101">
        <f t="shared" ref="K8:K11" si="2">J8/$J$4*100</f>
        <v>3.7378114842903578</v>
      </c>
      <c r="L8" s="100">
        <v>472</v>
      </c>
      <c r="M8" s="101">
        <f t="shared" ref="M8:M11" si="3">L8/$L$4*100</f>
        <v>3.4924158342582312</v>
      </c>
      <c r="N8" s="100">
        <v>543</v>
      </c>
      <c r="O8" s="105">
        <f>N8/N4*100</f>
        <v>3.8952654232424679</v>
      </c>
      <c r="P8" s="100">
        <v>473</v>
      </c>
      <c r="Q8" s="105">
        <f>P8/P4*100</f>
        <v>3.1886207361466896</v>
      </c>
    </row>
    <row r="9" spans="1:17" ht="23.25">
      <c r="A9" s="104" t="s">
        <v>111</v>
      </c>
      <c r="B9" s="92">
        <v>773</v>
      </c>
      <c r="C9" s="101">
        <f>B9*100/B4</f>
        <v>4.0921122286924296</v>
      </c>
      <c r="D9" s="92">
        <v>667</v>
      </c>
      <c r="E9" s="101">
        <f>D9*100/D4</f>
        <v>3.7109157672193169</v>
      </c>
      <c r="F9" s="100">
        <v>682</v>
      </c>
      <c r="G9" s="101">
        <f t="shared" si="0"/>
        <v>4.007285974499089</v>
      </c>
      <c r="H9" s="100">
        <v>612</v>
      </c>
      <c r="I9" s="101">
        <f t="shared" si="1"/>
        <v>3.8805402320715237</v>
      </c>
      <c r="J9" s="100">
        <v>669</v>
      </c>
      <c r="K9" s="101">
        <f t="shared" si="2"/>
        <v>4.0267244492596603</v>
      </c>
      <c r="L9" s="100">
        <v>562</v>
      </c>
      <c r="M9" s="101">
        <f t="shared" si="3"/>
        <v>4.158342582315945</v>
      </c>
      <c r="N9" s="100">
        <v>685</v>
      </c>
      <c r="O9" s="105">
        <f>N9/N4*100</f>
        <v>4.9139167862266859</v>
      </c>
      <c r="P9" s="100">
        <v>552</v>
      </c>
      <c r="Q9" s="105">
        <f>P9/P4*100</f>
        <v>3.7211810705136852</v>
      </c>
    </row>
    <row r="10" spans="1:17" ht="23.25">
      <c r="A10" s="104" t="s">
        <v>112</v>
      </c>
      <c r="B10" s="92" t="s">
        <v>0</v>
      </c>
      <c r="C10" s="92" t="s">
        <v>0</v>
      </c>
      <c r="D10" s="92">
        <v>412</v>
      </c>
      <c r="E10" s="101">
        <f>D10*100/D4</f>
        <v>2.2921998442194282</v>
      </c>
      <c r="F10" s="100">
        <v>374</v>
      </c>
      <c r="G10" s="101">
        <f t="shared" si="0"/>
        <v>2.1975439214995007</v>
      </c>
      <c r="H10" s="100">
        <v>334</v>
      </c>
      <c r="I10" s="101">
        <f t="shared" si="1"/>
        <v>2.1178111724050472</v>
      </c>
      <c r="J10" s="100">
        <v>340</v>
      </c>
      <c r="K10" s="101">
        <f t="shared" si="2"/>
        <v>2.0464668351992295</v>
      </c>
      <c r="L10" s="100">
        <v>285</v>
      </c>
      <c r="M10" s="101">
        <f t="shared" si="3"/>
        <v>2.1087680355160932</v>
      </c>
      <c r="N10" s="100">
        <v>341</v>
      </c>
      <c r="O10" s="105">
        <f>N10/N4*100</f>
        <v>2.4461979913916787</v>
      </c>
      <c r="P10" s="100">
        <v>283</v>
      </c>
      <c r="Q10" s="105">
        <f>P10/P4*100</f>
        <v>1.9077794256437912</v>
      </c>
    </row>
    <row r="11" spans="1:17">
      <c r="A11" s="104" t="s">
        <v>113</v>
      </c>
      <c r="B11" s="92">
        <v>9083</v>
      </c>
      <c r="C11" s="101">
        <f>B11*100/B4</f>
        <v>48.083642138697726</v>
      </c>
      <c r="D11" s="92">
        <v>8247</v>
      </c>
      <c r="E11" s="101">
        <f>D11*100/D4</f>
        <v>45.88294202737287</v>
      </c>
      <c r="F11" s="100">
        <v>8077</v>
      </c>
      <c r="G11" s="101">
        <f t="shared" si="0"/>
        <v>47.458722604148306</v>
      </c>
      <c r="H11" s="100">
        <v>7548</v>
      </c>
      <c r="I11" s="101">
        <f t="shared" si="1"/>
        <v>47.859996195548796</v>
      </c>
      <c r="J11" s="100">
        <v>10266</v>
      </c>
      <c r="K11" s="101">
        <f t="shared" si="2"/>
        <v>61.791260382809675</v>
      </c>
      <c r="L11" s="100">
        <v>8504</v>
      </c>
      <c r="M11" s="101">
        <f t="shared" si="3"/>
        <v>62.922678505364402</v>
      </c>
      <c r="N11" s="100">
        <v>8986</v>
      </c>
      <c r="O11" s="105">
        <f>N11/N4*100</f>
        <v>64.461979913916792</v>
      </c>
      <c r="P11" s="100">
        <v>10230</v>
      </c>
      <c r="Q11" s="105">
        <f>P11/P4*100</f>
        <v>68.963192665498184</v>
      </c>
    </row>
    <row r="12" spans="1:17">
      <c r="A12" s="9" t="s">
        <v>24</v>
      </c>
      <c r="F12" s="8"/>
      <c r="G12" s="8"/>
      <c r="H12" s="8"/>
      <c r="J12" s="8"/>
      <c r="L12" s="8"/>
    </row>
    <row r="13" spans="1:17">
      <c r="F13"/>
    </row>
    <row r="15" spans="1:17">
      <c r="J15" s="8"/>
    </row>
  </sheetData>
  <mergeCells count="10">
    <mergeCell ref="J2:K2"/>
    <mergeCell ref="L2:M2"/>
    <mergeCell ref="N2:O2"/>
    <mergeCell ref="A1:O1"/>
    <mergeCell ref="P2:Q2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28"/>
  <sheetViews>
    <sheetView workbookViewId="0">
      <selection activeCell="A6" sqref="A6:A27"/>
    </sheetView>
  </sheetViews>
  <sheetFormatPr defaultColWidth="9.140625" defaultRowHeight="15"/>
  <cols>
    <col min="1" max="1" width="19.7109375" style="2" customWidth="1"/>
    <col min="2" max="2" width="6.5703125" style="2" customWidth="1"/>
    <col min="3" max="3" width="6.7109375" style="2" customWidth="1"/>
    <col min="4" max="9" width="6.28515625" style="2" customWidth="1"/>
    <col min="10" max="11" width="6.42578125" style="2" customWidth="1"/>
    <col min="12" max="14" width="6.5703125" style="2" customWidth="1"/>
    <col min="15" max="17" width="6.28515625" style="2" customWidth="1"/>
    <col min="18" max="18" width="6" style="2" hidden="1" customWidth="1"/>
    <col min="19" max="19" width="6.85546875" style="2" hidden="1" customWidth="1"/>
    <col min="20" max="22" width="6.140625" style="2" hidden="1" customWidth="1"/>
    <col min="23" max="24" width="6.28515625" style="2" hidden="1" customWidth="1"/>
    <col min="25" max="25" width="6.42578125" style="2" hidden="1" customWidth="1"/>
    <col min="26" max="26" width="6.7109375" style="2" customWidth="1"/>
    <col min="27" max="27" width="6" style="2" customWidth="1"/>
    <col min="28" max="30" width="6.140625" style="2" customWidth="1"/>
    <col min="31" max="34" width="6.28515625" style="2" customWidth="1"/>
    <col min="35" max="38" width="6.140625" style="2" customWidth="1"/>
    <col min="39" max="41" width="6.28515625" style="2" customWidth="1"/>
    <col min="42" max="42" width="7.85546875" style="2" customWidth="1"/>
    <col min="43" max="43" width="6.5703125" style="2" customWidth="1"/>
    <col min="44" max="46" width="6.42578125" style="2" customWidth="1"/>
    <col min="47" max="49" width="6.28515625" style="2" customWidth="1"/>
    <col min="50" max="50" width="5.85546875" style="2" customWidth="1"/>
    <col min="51" max="51" width="6.28515625" style="2" customWidth="1"/>
    <col min="52" max="54" width="6" style="2" customWidth="1"/>
    <col min="55" max="56" width="6.28515625" style="2" customWidth="1"/>
    <col min="57" max="57" width="6.5703125" style="2" customWidth="1"/>
    <col min="58" max="16384" width="9.140625" style="2"/>
  </cols>
  <sheetData>
    <row r="1" spans="1:57" ht="19.5" customHeight="1">
      <c r="A1" s="134" t="s">
        <v>114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</row>
    <row r="2" spans="1:5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M2" s="3"/>
      <c r="AN2" s="3"/>
      <c r="AO2" s="3"/>
      <c r="AU2" s="3"/>
      <c r="AV2" s="3"/>
      <c r="AW2" s="3"/>
      <c r="BA2" s="41"/>
      <c r="BC2" s="41"/>
      <c r="BD2" s="41"/>
      <c r="BE2" s="41" t="s">
        <v>26</v>
      </c>
    </row>
    <row r="3" spans="1:57" ht="15" customHeight="1">
      <c r="A3" s="184"/>
      <c r="B3" s="179" t="s">
        <v>31</v>
      </c>
      <c r="C3" s="160"/>
      <c r="D3" s="160"/>
      <c r="E3" s="160"/>
      <c r="F3" s="160"/>
      <c r="G3" s="160"/>
      <c r="H3" s="160"/>
      <c r="I3" s="180"/>
      <c r="J3" s="138" t="s">
        <v>30</v>
      </c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</row>
    <row r="4" spans="1:57" ht="35.25" customHeight="1">
      <c r="A4" s="184"/>
      <c r="B4" s="181"/>
      <c r="C4" s="161"/>
      <c r="D4" s="161"/>
      <c r="E4" s="161"/>
      <c r="F4" s="161"/>
      <c r="G4" s="161"/>
      <c r="H4" s="161"/>
      <c r="I4" s="182"/>
      <c r="J4" s="140" t="s">
        <v>108</v>
      </c>
      <c r="K4" s="141"/>
      <c r="L4" s="141"/>
      <c r="M4" s="141"/>
      <c r="N4" s="141"/>
      <c r="O4" s="141"/>
      <c r="P4" s="141"/>
      <c r="Q4" s="142"/>
      <c r="R4" s="140" t="s">
        <v>9</v>
      </c>
      <c r="S4" s="141"/>
      <c r="T4" s="141"/>
      <c r="U4" s="141"/>
      <c r="V4" s="141"/>
      <c r="W4" s="141"/>
      <c r="X4" s="141"/>
      <c r="Y4" s="142"/>
      <c r="Z4" s="140" t="s">
        <v>110</v>
      </c>
      <c r="AA4" s="141"/>
      <c r="AB4" s="141"/>
      <c r="AC4" s="141"/>
      <c r="AD4" s="141"/>
      <c r="AE4" s="141"/>
      <c r="AF4" s="141"/>
      <c r="AG4" s="142"/>
      <c r="AH4" s="140" t="s">
        <v>111</v>
      </c>
      <c r="AI4" s="141"/>
      <c r="AJ4" s="141"/>
      <c r="AK4" s="141"/>
      <c r="AL4" s="141"/>
      <c r="AM4" s="141"/>
      <c r="AN4" s="141"/>
      <c r="AO4" s="142"/>
      <c r="AP4" s="140" t="s">
        <v>113</v>
      </c>
      <c r="AQ4" s="141"/>
      <c r="AR4" s="141"/>
      <c r="AS4" s="141"/>
      <c r="AT4" s="141"/>
      <c r="AU4" s="141"/>
      <c r="AV4" s="141"/>
      <c r="AW4" s="142"/>
      <c r="AX4" s="138" t="s">
        <v>112</v>
      </c>
      <c r="AY4" s="138"/>
      <c r="AZ4" s="138"/>
      <c r="BA4" s="138"/>
      <c r="BB4" s="138"/>
      <c r="BC4" s="138"/>
      <c r="BD4" s="138"/>
      <c r="BE4" s="138"/>
    </row>
    <row r="5" spans="1:57">
      <c r="A5" s="184"/>
      <c r="B5" s="35">
        <v>2015</v>
      </c>
      <c r="C5" s="35">
        <v>2016</v>
      </c>
      <c r="D5" s="35">
        <v>2017</v>
      </c>
      <c r="E5" s="35">
        <v>2018</v>
      </c>
      <c r="F5" s="35">
        <v>2019</v>
      </c>
      <c r="G5" s="35">
        <v>2020</v>
      </c>
      <c r="H5" s="35">
        <v>2021</v>
      </c>
      <c r="I5" s="62">
        <v>2022</v>
      </c>
      <c r="J5" s="35">
        <v>2015</v>
      </c>
      <c r="K5" s="35">
        <v>2016</v>
      </c>
      <c r="L5" s="35">
        <v>2017</v>
      </c>
      <c r="M5" s="35">
        <v>2018</v>
      </c>
      <c r="N5" s="35">
        <v>2019</v>
      </c>
      <c r="O5" s="35">
        <v>2020</v>
      </c>
      <c r="P5" s="35">
        <v>2021</v>
      </c>
      <c r="Q5" s="62">
        <v>2022</v>
      </c>
      <c r="R5" s="35">
        <v>2015</v>
      </c>
      <c r="S5" s="35">
        <v>2016</v>
      </c>
      <c r="T5" s="35">
        <v>2017</v>
      </c>
      <c r="U5" s="35">
        <v>2018</v>
      </c>
      <c r="V5" s="35">
        <v>2019</v>
      </c>
      <c r="W5" s="35">
        <v>2020</v>
      </c>
      <c r="X5" s="35">
        <v>2021</v>
      </c>
      <c r="Y5" s="62">
        <v>2022</v>
      </c>
      <c r="Z5" s="35">
        <v>2015</v>
      </c>
      <c r="AA5" s="35">
        <v>2016</v>
      </c>
      <c r="AB5" s="35">
        <v>2017</v>
      </c>
      <c r="AC5" s="35">
        <v>2018</v>
      </c>
      <c r="AD5" s="35">
        <v>2019</v>
      </c>
      <c r="AE5" s="35">
        <v>2020</v>
      </c>
      <c r="AF5" s="35">
        <v>2021</v>
      </c>
      <c r="AG5" s="62">
        <v>2022</v>
      </c>
      <c r="AH5" s="35">
        <v>2015</v>
      </c>
      <c r="AI5" s="35">
        <v>2016</v>
      </c>
      <c r="AJ5" s="35">
        <v>2017</v>
      </c>
      <c r="AK5" s="35">
        <v>2018</v>
      </c>
      <c r="AL5" s="35">
        <v>2019</v>
      </c>
      <c r="AM5" s="35">
        <v>2020</v>
      </c>
      <c r="AN5" s="35">
        <v>2021</v>
      </c>
      <c r="AO5" s="62">
        <v>2022</v>
      </c>
      <c r="AP5" s="35">
        <v>2015</v>
      </c>
      <c r="AQ5" s="35">
        <v>2016</v>
      </c>
      <c r="AR5" s="35">
        <v>2017</v>
      </c>
      <c r="AS5" s="35">
        <v>2018</v>
      </c>
      <c r="AT5" s="35">
        <v>2019</v>
      </c>
      <c r="AU5" s="35">
        <v>2020</v>
      </c>
      <c r="AV5" s="35">
        <v>2021</v>
      </c>
      <c r="AW5" s="62">
        <v>2022</v>
      </c>
      <c r="AX5" s="35">
        <v>2015</v>
      </c>
      <c r="AY5" s="35">
        <v>2016</v>
      </c>
      <c r="AZ5" s="35">
        <v>2017</v>
      </c>
      <c r="BA5" s="35">
        <v>2018</v>
      </c>
      <c r="BB5" s="35">
        <v>2019</v>
      </c>
      <c r="BC5" s="35">
        <v>2020</v>
      </c>
      <c r="BD5" s="62">
        <v>2021</v>
      </c>
      <c r="BE5" s="35">
        <v>2022</v>
      </c>
    </row>
    <row r="6" spans="1:57">
      <c r="A6" s="126" t="s">
        <v>116</v>
      </c>
      <c r="B6" s="100">
        <v>18890</v>
      </c>
      <c r="C6" s="100">
        <f>SUM(C8+C9+C10+C11+C12+C13+C15+C16+C17+C18+C19+C20+C21+C24+C25+C26)</f>
        <v>17974</v>
      </c>
      <c r="D6" s="100">
        <v>17019</v>
      </c>
      <c r="E6" s="100">
        <v>15771</v>
      </c>
      <c r="F6" s="100">
        <v>16614</v>
      </c>
      <c r="G6" s="100">
        <v>13515</v>
      </c>
      <c r="H6" s="100">
        <v>13940</v>
      </c>
      <c r="I6" s="100">
        <v>14834</v>
      </c>
      <c r="J6" s="100">
        <v>6138</v>
      </c>
      <c r="K6" s="100">
        <f t="shared" ref="K6" si="0">SUM(K8+K9+K10+K11+K12+K13+K15+K16+K17+K18+K19+K20+K21+K24+K25+K26)</f>
        <v>5646</v>
      </c>
      <c r="L6" s="100">
        <v>4927</v>
      </c>
      <c r="M6" s="100">
        <v>4520</v>
      </c>
      <c r="N6" s="100">
        <v>4718</v>
      </c>
      <c r="O6" s="100">
        <v>3692</v>
      </c>
      <c r="P6" s="100">
        <v>3385</v>
      </c>
      <c r="Q6" s="100">
        <v>3296</v>
      </c>
      <c r="R6" s="100">
        <v>1685</v>
      </c>
      <c r="S6" s="100" t="e">
        <f t="shared" ref="S6" si="1">SUM(S8+S9+S10+S11+S12+S13+S15+S16+S17+S18+S19+S20+S21+S24+S25+S26)</f>
        <v>#VALUE!</v>
      </c>
      <c r="T6" s="100">
        <v>2312</v>
      </c>
      <c r="U6" s="100">
        <v>2288</v>
      </c>
      <c r="V6" s="100" t="s">
        <v>10</v>
      </c>
      <c r="W6" s="100" t="s">
        <v>0</v>
      </c>
      <c r="X6" s="100" t="s">
        <v>0</v>
      </c>
      <c r="Y6" s="100" t="s">
        <v>0</v>
      </c>
      <c r="Z6" s="100">
        <v>1211</v>
      </c>
      <c r="AA6" s="100">
        <f t="shared" ref="AA6" si="2">SUM(AA8+AA9+AA10+AA11+AA12+AA13+AA15+AA16+AA17+AA18+AA19+AA20+AA21+AA24+AA25+AA26)</f>
        <v>927</v>
      </c>
      <c r="AB6" s="100">
        <v>647</v>
      </c>
      <c r="AC6" s="100">
        <v>469</v>
      </c>
      <c r="AD6" s="100">
        <v>621</v>
      </c>
      <c r="AE6" s="100">
        <v>472</v>
      </c>
      <c r="AF6" s="100">
        <v>543</v>
      </c>
      <c r="AG6" s="100">
        <v>473</v>
      </c>
      <c r="AH6" s="100">
        <v>773</v>
      </c>
      <c r="AI6" s="100">
        <f t="shared" ref="AI6" si="3">SUM(AI8+AI9+AI10+AI11+AI12+AI13+AI15+AI16+AI17+AI18+AI19+AI20+AI21+AI24+AI25+AI26)</f>
        <v>667</v>
      </c>
      <c r="AJ6" s="100">
        <v>682</v>
      </c>
      <c r="AK6" s="100">
        <v>612</v>
      </c>
      <c r="AL6" s="100">
        <v>669</v>
      </c>
      <c r="AM6" s="100">
        <v>562</v>
      </c>
      <c r="AN6" s="100">
        <v>685</v>
      </c>
      <c r="AO6" s="100">
        <v>552</v>
      </c>
      <c r="AP6" s="100">
        <v>8474</v>
      </c>
      <c r="AQ6" s="100">
        <f t="shared" ref="AQ6" si="4">SUM(AQ8+AQ9+AQ10+AQ11+AQ12+AQ13+AQ15+AQ16+AQ17+AQ18+AQ19+AQ20+AQ21+AQ24+AQ25+AQ26)</f>
        <v>8247</v>
      </c>
      <c r="AR6" s="100">
        <v>8077</v>
      </c>
      <c r="AS6" s="100">
        <v>7548</v>
      </c>
      <c r="AT6" s="100">
        <v>10266</v>
      </c>
      <c r="AU6" s="100">
        <v>8504</v>
      </c>
      <c r="AV6" s="92">
        <v>8986</v>
      </c>
      <c r="AW6" s="92">
        <v>10230</v>
      </c>
      <c r="AX6" s="100">
        <v>609</v>
      </c>
      <c r="AY6" s="100">
        <f t="shared" ref="AY6" si="5">SUM(AY8+AY9+AY10+AY11+AY12+AY13+AY15+AY16+AY17+AY18+AY19+AY20+AY21+AY24+AY25+AY26)</f>
        <v>412</v>
      </c>
      <c r="AZ6" s="100">
        <v>374</v>
      </c>
      <c r="BA6" s="100">
        <v>334</v>
      </c>
      <c r="BB6" s="100">
        <v>340</v>
      </c>
      <c r="BC6" s="100">
        <v>285</v>
      </c>
      <c r="BD6" s="100">
        <v>341</v>
      </c>
      <c r="BE6" s="100">
        <v>283</v>
      </c>
    </row>
    <row r="7" spans="1:57">
      <c r="A7" s="127" t="s">
        <v>117</v>
      </c>
      <c r="B7" s="92" t="s">
        <v>0</v>
      </c>
      <c r="C7" s="92" t="s">
        <v>0</v>
      </c>
      <c r="D7" s="92" t="s">
        <v>0</v>
      </c>
      <c r="E7" s="92" t="s">
        <v>0</v>
      </c>
      <c r="F7" s="92" t="s">
        <v>0</v>
      </c>
      <c r="G7" s="92" t="s">
        <v>0</v>
      </c>
      <c r="H7" s="100" t="s">
        <v>0</v>
      </c>
      <c r="I7" s="100">
        <v>124</v>
      </c>
      <c r="J7" s="92" t="s">
        <v>0</v>
      </c>
      <c r="K7" s="92" t="s">
        <v>0</v>
      </c>
      <c r="L7" s="92" t="s">
        <v>0</v>
      </c>
      <c r="M7" s="92" t="s">
        <v>0</v>
      </c>
      <c r="N7" s="92" t="s">
        <v>0</v>
      </c>
      <c r="O7" s="92" t="s">
        <v>0</v>
      </c>
      <c r="P7" s="100" t="s">
        <v>0</v>
      </c>
      <c r="Q7" s="100">
        <v>35</v>
      </c>
      <c r="R7" s="92" t="s">
        <v>0</v>
      </c>
      <c r="S7" s="92" t="s">
        <v>0</v>
      </c>
      <c r="T7" s="92" t="s">
        <v>0</v>
      </c>
      <c r="U7" s="92" t="s">
        <v>0</v>
      </c>
      <c r="V7" s="92" t="s">
        <v>0</v>
      </c>
      <c r="W7" s="92" t="s">
        <v>0</v>
      </c>
      <c r="X7" s="100" t="s">
        <v>0</v>
      </c>
      <c r="Y7" s="100" t="s">
        <v>0</v>
      </c>
      <c r="Z7" s="92" t="s">
        <v>0</v>
      </c>
      <c r="AA7" s="92" t="s">
        <v>0</v>
      </c>
      <c r="AB7" s="92" t="s">
        <v>0</v>
      </c>
      <c r="AC7" s="92" t="s">
        <v>0</v>
      </c>
      <c r="AD7" s="92" t="s">
        <v>0</v>
      </c>
      <c r="AE7" s="92" t="s">
        <v>0</v>
      </c>
      <c r="AF7" s="100" t="s">
        <v>0</v>
      </c>
      <c r="AG7" s="100">
        <v>3</v>
      </c>
      <c r="AH7" s="92" t="s">
        <v>0</v>
      </c>
      <c r="AI7" s="92" t="s">
        <v>0</v>
      </c>
      <c r="AJ7" s="92" t="s">
        <v>0</v>
      </c>
      <c r="AK7" s="92" t="s">
        <v>0</v>
      </c>
      <c r="AL7" s="92" t="s">
        <v>0</v>
      </c>
      <c r="AM7" s="92" t="s">
        <v>0</v>
      </c>
      <c r="AN7" s="100" t="s">
        <v>0</v>
      </c>
      <c r="AO7" s="100">
        <v>1</v>
      </c>
      <c r="AP7" s="92" t="s">
        <v>0</v>
      </c>
      <c r="AQ7" s="92" t="s">
        <v>0</v>
      </c>
      <c r="AR7" s="92" t="s">
        <v>0</v>
      </c>
      <c r="AS7" s="92" t="s">
        <v>0</v>
      </c>
      <c r="AT7" s="92" t="s">
        <v>0</v>
      </c>
      <c r="AU7" s="92" t="s">
        <v>0</v>
      </c>
      <c r="AV7" s="100" t="s">
        <v>0</v>
      </c>
      <c r="AW7" s="92">
        <v>80</v>
      </c>
      <c r="AX7" s="100" t="s">
        <v>0</v>
      </c>
      <c r="AY7" s="100" t="s">
        <v>0</v>
      </c>
      <c r="AZ7" s="100" t="s">
        <v>0</v>
      </c>
      <c r="BA7" s="100" t="s">
        <v>0</v>
      </c>
      <c r="BB7" s="100" t="s">
        <v>0</v>
      </c>
      <c r="BC7" s="100" t="s">
        <v>0</v>
      </c>
      <c r="BD7" s="100" t="s">
        <v>0</v>
      </c>
      <c r="BE7" s="100">
        <v>5</v>
      </c>
    </row>
    <row r="8" spans="1:57">
      <c r="A8" s="127" t="s">
        <v>118</v>
      </c>
      <c r="B8" s="100">
        <v>512</v>
      </c>
      <c r="C8" s="100">
        <v>510</v>
      </c>
      <c r="D8" s="100">
        <v>579</v>
      </c>
      <c r="E8" s="100">
        <v>562</v>
      </c>
      <c r="F8" s="100">
        <v>760</v>
      </c>
      <c r="G8" s="100">
        <v>566</v>
      </c>
      <c r="H8" s="100">
        <v>743</v>
      </c>
      <c r="I8" s="100">
        <v>653</v>
      </c>
      <c r="J8" s="100">
        <v>92</v>
      </c>
      <c r="K8" s="100">
        <v>119</v>
      </c>
      <c r="L8" s="100">
        <v>111</v>
      </c>
      <c r="M8" s="100">
        <v>95</v>
      </c>
      <c r="N8" s="100">
        <v>139</v>
      </c>
      <c r="O8" s="100">
        <v>152</v>
      </c>
      <c r="P8" s="100">
        <v>163</v>
      </c>
      <c r="Q8" s="100">
        <v>124</v>
      </c>
      <c r="R8" s="100">
        <v>18</v>
      </c>
      <c r="S8" s="100">
        <v>25</v>
      </c>
      <c r="T8" s="100">
        <v>49</v>
      </c>
      <c r="U8" s="100">
        <v>31</v>
      </c>
      <c r="V8" s="100" t="s">
        <v>10</v>
      </c>
      <c r="W8" s="100" t="s">
        <v>0</v>
      </c>
      <c r="X8" s="100" t="s">
        <v>0</v>
      </c>
      <c r="Y8" s="100" t="s">
        <v>0</v>
      </c>
      <c r="Z8" s="100">
        <v>52</v>
      </c>
      <c r="AA8" s="100">
        <v>15</v>
      </c>
      <c r="AB8" s="100">
        <v>21</v>
      </c>
      <c r="AC8" s="100">
        <v>21</v>
      </c>
      <c r="AD8" s="100">
        <v>40</v>
      </c>
      <c r="AE8" s="100">
        <v>11</v>
      </c>
      <c r="AF8" s="100">
        <v>15</v>
      </c>
      <c r="AG8" s="100">
        <v>12</v>
      </c>
      <c r="AH8" s="100">
        <v>43</v>
      </c>
      <c r="AI8" s="100">
        <v>71</v>
      </c>
      <c r="AJ8" s="100">
        <v>71</v>
      </c>
      <c r="AK8" s="100">
        <v>66</v>
      </c>
      <c r="AL8" s="100">
        <v>56</v>
      </c>
      <c r="AM8" s="100">
        <v>8</v>
      </c>
      <c r="AN8" s="100">
        <v>14</v>
      </c>
      <c r="AO8" s="100">
        <v>18</v>
      </c>
      <c r="AP8" s="100">
        <f>B8-J8-R8-Z8-AH8-AX8</f>
        <v>285</v>
      </c>
      <c r="AQ8" s="100">
        <v>254</v>
      </c>
      <c r="AR8" s="100">
        <v>307</v>
      </c>
      <c r="AS8" s="100">
        <v>330</v>
      </c>
      <c r="AT8" s="100" t="s">
        <v>10</v>
      </c>
      <c r="AU8" s="100">
        <v>365</v>
      </c>
      <c r="AV8" s="92">
        <v>518</v>
      </c>
      <c r="AW8" s="92">
        <v>474</v>
      </c>
      <c r="AX8" s="100">
        <v>22</v>
      </c>
      <c r="AY8" s="100">
        <v>26</v>
      </c>
      <c r="AZ8" s="100">
        <v>20</v>
      </c>
      <c r="BA8" s="100">
        <v>19</v>
      </c>
      <c r="BB8" s="100">
        <v>39</v>
      </c>
      <c r="BC8" s="100">
        <v>30</v>
      </c>
      <c r="BD8" s="100">
        <v>33</v>
      </c>
      <c r="BE8" s="100">
        <v>25</v>
      </c>
    </row>
    <row r="9" spans="1:57">
      <c r="A9" s="127" t="s">
        <v>119</v>
      </c>
      <c r="B9" s="100">
        <v>831</v>
      </c>
      <c r="C9" s="100">
        <v>699</v>
      </c>
      <c r="D9" s="100">
        <v>639</v>
      </c>
      <c r="E9" s="100">
        <v>640</v>
      </c>
      <c r="F9" s="100">
        <v>870</v>
      </c>
      <c r="G9" s="100">
        <v>605</v>
      </c>
      <c r="H9" s="100">
        <v>589</v>
      </c>
      <c r="I9" s="100">
        <v>553</v>
      </c>
      <c r="J9" s="100">
        <v>380</v>
      </c>
      <c r="K9" s="100">
        <v>280</v>
      </c>
      <c r="L9" s="100">
        <v>246</v>
      </c>
      <c r="M9" s="100">
        <v>198</v>
      </c>
      <c r="N9" s="100">
        <v>329</v>
      </c>
      <c r="O9" s="100">
        <v>190</v>
      </c>
      <c r="P9" s="100">
        <v>161</v>
      </c>
      <c r="Q9" s="100">
        <v>322</v>
      </c>
      <c r="R9" s="100">
        <v>133</v>
      </c>
      <c r="S9" s="100">
        <v>3</v>
      </c>
      <c r="T9" s="100">
        <v>121</v>
      </c>
      <c r="U9" s="100">
        <v>118</v>
      </c>
      <c r="V9" s="100" t="s">
        <v>10</v>
      </c>
      <c r="W9" s="100" t="s">
        <v>0</v>
      </c>
      <c r="X9" s="100" t="s">
        <v>0</v>
      </c>
      <c r="Y9" s="100" t="s">
        <v>0</v>
      </c>
      <c r="Z9" s="100">
        <v>86</v>
      </c>
      <c r="AA9" s="100">
        <v>57</v>
      </c>
      <c r="AB9" s="100">
        <v>48</v>
      </c>
      <c r="AC9" s="100">
        <v>46</v>
      </c>
      <c r="AD9" s="100">
        <v>82</v>
      </c>
      <c r="AE9" s="100">
        <v>40</v>
      </c>
      <c r="AF9" s="100">
        <v>56</v>
      </c>
      <c r="AG9" s="100">
        <v>9</v>
      </c>
      <c r="AH9" s="100">
        <v>2</v>
      </c>
      <c r="AI9" s="100">
        <v>0</v>
      </c>
      <c r="AJ9" s="100">
        <v>2</v>
      </c>
      <c r="AK9" s="100">
        <v>2</v>
      </c>
      <c r="AL9" s="100">
        <v>5</v>
      </c>
      <c r="AM9" s="100">
        <v>16</v>
      </c>
      <c r="AN9" s="100">
        <v>5</v>
      </c>
      <c r="AO9" s="100">
        <v>6</v>
      </c>
      <c r="AP9" s="100">
        <f t="shared" ref="AP9:AP21" si="6">B9-J9-R9-Z9-AH9-AX9</f>
        <v>159</v>
      </c>
      <c r="AQ9" s="100">
        <v>316</v>
      </c>
      <c r="AR9" s="100">
        <v>207</v>
      </c>
      <c r="AS9" s="100">
        <v>253</v>
      </c>
      <c r="AT9" s="100" t="s">
        <v>10</v>
      </c>
      <c r="AU9" s="100">
        <v>346</v>
      </c>
      <c r="AV9" s="92">
        <v>352</v>
      </c>
      <c r="AW9" s="92">
        <v>200</v>
      </c>
      <c r="AX9" s="100">
        <v>71</v>
      </c>
      <c r="AY9" s="100">
        <v>43</v>
      </c>
      <c r="AZ9" s="100">
        <v>15</v>
      </c>
      <c r="BA9" s="100">
        <v>23</v>
      </c>
      <c r="BB9" s="100">
        <v>27</v>
      </c>
      <c r="BC9" s="100">
        <v>13</v>
      </c>
      <c r="BD9" s="100">
        <v>15</v>
      </c>
      <c r="BE9" s="100">
        <v>16</v>
      </c>
    </row>
    <row r="10" spans="1:57">
      <c r="A10" s="127" t="s">
        <v>120</v>
      </c>
      <c r="B10" s="100">
        <v>1694</v>
      </c>
      <c r="C10" s="100">
        <v>2086</v>
      </c>
      <c r="D10" s="100">
        <v>1934</v>
      </c>
      <c r="E10" s="100">
        <v>2257</v>
      </c>
      <c r="F10" s="100">
        <v>2372</v>
      </c>
      <c r="G10" s="100">
        <v>2150</v>
      </c>
      <c r="H10" s="100">
        <v>2248</v>
      </c>
      <c r="I10" s="100">
        <v>2021</v>
      </c>
      <c r="J10" s="100">
        <v>611</v>
      </c>
      <c r="K10" s="100">
        <v>623</v>
      </c>
      <c r="L10" s="100">
        <v>647</v>
      </c>
      <c r="M10" s="100">
        <v>787</v>
      </c>
      <c r="N10" s="100">
        <v>652</v>
      </c>
      <c r="O10" s="100">
        <v>642</v>
      </c>
      <c r="P10" s="100">
        <v>640</v>
      </c>
      <c r="Q10" s="100">
        <v>665</v>
      </c>
      <c r="R10" s="100">
        <v>133</v>
      </c>
      <c r="S10" s="100">
        <v>204</v>
      </c>
      <c r="T10" s="100">
        <v>201</v>
      </c>
      <c r="U10" s="100">
        <v>318</v>
      </c>
      <c r="V10" s="100" t="s">
        <v>10</v>
      </c>
      <c r="W10" s="100" t="s">
        <v>0</v>
      </c>
      <c r="X10" s="100" t="s">
        <v>0</v>
      </c>
      <c r="Y10" s="100" t="s">
        <v>0</v>
      </c>
      <c r="Z10" s="100">
        <v>157</v>
      </c>
      <c r="AA10" s="100">
        <v>81</v>
      </c>
      <c r="AB10" s="100">
        <v>53</v>
      </c>
      <c r="AC10" s="100">
        <v>105</v>
      </c>
      <c r="AD10" s="100">
        <v>167</v>
      </c>
      <c r="AE10" s="100">
        <v>135</v>
      </c>
      <c r="AF10" s="100">
        <v>189</v>
      </c>
      <c r="AG10" s="100">
        <v>149</v>
      </c>
      <c r="AH10" s="100">
        <v>99</v>
      </c>
      <c r="AI10" s="100">
        <v>3</v>
      </c>
      <c r="AJ10" s="100">
        <v>106</v>
      </c>
      <c r="AK10" s="100">
        <v>84</v>
      </c>
      <c r="AL10" s="100">
        <v>187</v>
      </c>
      <c r="AM10" s="100">
        <v>84</v>
      </c>
      <c r="AN10" s="100">
        <v>86</v>
      </c>
      <c r="AO10" s="100">
        <v>119</v>
      </c>
      <c r="AP10" s="100">
        <f t="shared" si="6"/>
        <v>628</v>
      </c>
      <c r="AQ10" s="100">
        <v>1124</v>
      </c>
      <c r="AR10" s="100">
        <v>889</v>
      </c>
      <c r="AS10" s="100">
        <v>922</v>
      </c>
      <c r="AT10" s="100" t="s">
        <v>10</v>
      </c>
      <c r="AU10" s="100">
        <v>1247</v>
      </c>
      <c r="AV10" s="92">
        <v>1281</v>
      </c>
      <c r="AW10" s="92">
        <v>1063</v>
      </c>
      <c r="AX10" s="100">
        <v>66</v>
      </c>
      <c r="AY10" s="100">
        <v>51</v>
      </c>
      <c r="AZ10" s="100">
        <v>38</v>
      </c>
      <c r="BA10" s="100">
        <v>41</v>
      </c>
      <c r="BB10" s="100">
        <v>43</v>
      </c>
      <c r="BC10" s="100">
        <v>42</v>
      </c>
      <c r="BD10" s="100">
        <v>52</v>
      </c>
      <c r="BE10" s="100">
        <v>25</v>
      </c>
    </row>
    <row r="11" spans="1:57">
      <c r="A11" s="127" t="s">
        <v>121</v>
      </c>
      <c r="B11" s="100">
        <v>410</v>
      </c>
      <c r="C11" s="100">
        <v>333</v>
      </c>
      <c r="D11" s="100">
        <v>285</v>
      </c>
      <c r="E11" s="100">
        <v>268</v>
      </c>
      <c r="F11" s="100">
        <v>307</v>
      </c>
      <c r="G11" s="100">
        <v>232</v>
      </c>
      <c r="H11" s="100">
        <v>303</v>
      </c>
      <c r="I11" s="100">
        <v>373</v>
      </c>
      <c r="J11" s="100">
        <v>135</v>
      </c>
      <c r="K11" s="100">
        <v>142</v>
      </c>
      <c r="L11" s="100">
        <v>69</v>
      </c>
      <c r="M11" s="100">
        <v>61</v>
      </c>
      <c r="N11" s="100">
        <v>31</v>
      </c>
      <c r="O11" s="100">
        <v>20</v>
      </c>
      <c r="P11" s="100">
        <v>29</v>
      </c>
      <c r="Q11" s="100">
        <v>25</v>
      </c>
      <c r="R11" s="100">
        <v>34</v>
      </c>
      <c r="S11" s="100">
        <v>41</v>
      </c>
      <c r="T11" s="100">
        <v>43</v>
      </c>
      <c r="U11" s="100">
        <v>59</v>
      </c>
      <c r="V11" s="100" t="s">
        <v>10</v>
      </c>
      <c r="W11" s="100" t="s">
        <v>0</v>
      </c>
      <c r="X11" s="100" t="s">
        <v>0</v>
      </c>
      <c r="Y11" s="100" t="s">
        <v>0</v>
      </c>
      <c r="Z11" s="100">
        <v>24</v>
      </c>
      <c r="AA11" s="100">
        <v>33</v>
      </c>
      <c r="AB11" s="100">
        <v>14</v>
      </c>
      <c r="AC11" s="100">
        <v>17</v>
      </c>
      <c r="AD11" s="100">
        <v>30</v>
      </c>
      <c r="AE11" s="100">
        <v>21</v>
      </c>
      <c r="AF11" s="100">
        <v>24</v>
      </c>
      <c r="AG11" s="100">
        <v>25</v>
      </c>
      <c r="AH11" s="100">
        <v>0</v>
      </c>
      <c r="AI11" s="100">
        <v>1</v>
      </c>
      <c r="AJ11" s="100">
        <v>0</v>
      </c>
      <c r="AK11" s="100">
        <v>2</v>
      </c>
      <c r="AL11" s="100">
        <v>3</v>
      </c>
      <c r="AM11" s="100">
        <v>30</v>
      </c>
      <c r="AN11" s="100">
        <v>44</v>
      </c>
      <c r="AO11" s="100">
        <v>35</v>
      </c>
      <c r="AP11" s="100">
        <f t="shared" si="6"/>
        <v>205</v>
      </c>
      <c r="AQ11" s="100">
        <v>107</v>
      </c>
      <c r="AR11" s="100">
        <v>154</v>
      </c>
      <c r="AS11" s="100">
        <v>126</v>
      </c>
      <c r="AT11" s="100" t="s">
        <v>10</v>
      </c>
      <c r="AU11" s="100">
        <v>158</v>
      </c>
      <c r="AV11" s="92">
        <v>199</v>
      </c>
      <c r="AW11" s="92">
        <v>275</v>
      </c>
      <c r="AX11" s="100">
        <v>12</v>
      </c>
      <c r="AY11" s="100">
        <v>9</v>
      </c>
      <c r="AZ11" s="100">
        <v>5</v>
      </c>
      <c r="BA11" s="100">
        <v>3</v>
      </c>
      <c r="BB11" s="100">
        <v>4</v>
      </c>
      <c r="BC11" s="100">
        <v>3</v>
      </c>
      <c r="BD11" s="100">
        <v>7</v>
      </c>
      <c r="BE11" s="100">
        <v>13</v>
      </c>
    </row>
    <row r="12" spans="1:57">
      <c r="A12" s="127" t="s">
        <v>122</v>
      </c>
      <c r="B12" s="100">
        <v>503</v>
      </c>
      <c r="C12" s="100">
        <v>448</v>
      </c>
      <c r="D12" s="100">
        <v>405</v>
      </c>
      <c r="E12" s="100">
        <v>385</v>
      </c>
      <c r="F12" s="100">
        <v>394</v>
      </c>
      <c r="G12" s="100">
        <v>338</v>
      </c>
      <c r="H12" s="100">
        <v>319</v>
      </c>
      <c r="I12" s="100">
        <v>370</v>
      </c>
      <c r="J12" s="100">
        <v>157</v>
      </c>
      <c r="K12" s="100">
        <v>146</v>
      </c>
      <c r="L12" s="100">
        <v>75</v>
      </c>
      <c r="M12" s="100">
        <v>140</v>
      </c>
      <c r="N12" s="100">
        <v>93</v>
      </c>
      <c r="O12" s="100">
        <v>78</v>
      </c>
      <c r="P12" s="100">
        <v>35</v>
      </c>
      <c r="Q12" s="100">
        <v>50</v>
      </c>
      <c r="R12" s="100">
        <v>77</v>
      </c>
      <c r="S12" s="100">
        <v>0</v>
      </c>
      <c r="T12" s="100">
        <v>114</v>
      </c>
      <c r="U12" s="100">
        <v>63</v>
      </c>
      <c r="V12" s="100" t="s">
        <v>10</v>
      </c>
      <c r="W12" s="100" t="s">
        <v>0</v>
      </c>
      <c r="X12" s="100" t="s">
        <v>0</v>
      </c>
      <c r="Y12" s="100" t="s">
        <v>0</v>
      </c>
      <c r="Z12" s="100">
        <v>48</v>
      </c>
      <c r="AA12" s="100">
        <v>0</v>
      </c>
      <c r="AB12" s="100">
        <v>27</v>
      </c>
      <c r="AC12" s="100">
        <v>24</v>
      </c>
      <c r="AD12" s="100">
        <v>23</v>
      </c>
      <c r="AE12" s="100">
        <v>17</v>
      </c>
      <c r="AF12" s="100">
        <v>20</v>
      </c>
      <c r="AG12" s="100">
        <v>18</v>
      </c>
      <c r="AH12" s="100">
        <v>48</v>
      </c>
      <c r="AI12" s="100">
        <v>27</v>
      </c>
      <c r="AJ12" s="100">
        <v>14</v>
      </c>
      <c r="AK12" s="100">
        <v>4</v>
      </c>
      <c r="AL12" s="100">
        <v>34</v>
      </c>
      <c r="AM12" s="100">
        <v>15</v>
      </c>
      <c r="AN12" s="100">
        <v>5</v>
      </c>
      <c r="AO12" s="100">
        <v>5</v>
      </c>
      <c r="AP12" s="100">
        <f t="shared" si="6"/>
        <v>147</v>
      </c>
      <c r="AQ12" s="100">
        <v>272</v>
      </c>
      <c r="AR12" s="100">
        <v>158</v>
      </c>
      <c r="AS12" s="100">
        <v>144</v>
      </c>
      <c r="AT12" s="100" t="s">
        <v>10</v>
      </c>
      <c r="AU12" s="100">
        <v>218</v>
      </c>
      <c r="AV12" s="92">
        <v>215</v>
      </c>
      <c r="AW12" s="92">
        <v>287</v>
      </c>
      <c r="AX12" s="100">
        <v>26</v>
      </c>
      <c r="AY12" s="100">
        <v>3</v>
      </c>
      <c r="AZ12" s="100">
        <v>17</v>
      </c>
      <c r="BA12" s="100">
        <v>10</v>
      </c>
      <c r="BB12" s="100">
        <v>11</v>
      </c>
      <c r="BC12" s="100">
        <v>10</v>
      </c>
      <c r="BD12" s="100">
        <v>44</v>
      </c>
      <c r="BE12" s="100">
        <v>10</v>
      </c>
    </row>
    <row r="13" spans="1:57">
      <c r="A13" s="127" t="s">
        <v>123</v>
      </c>
      <c r="B13" s="100">
        <v>1298</v>
      </c>
      <c r="C13" s="100">
        <v>1387</v>
      </c>
      <c r="D13" s="100">
        <v>1386</v>
      </c>
      <c r="E13" s="100">
        <v>1272</v>
      </c>
      <c r="F13" s="100">
        <v>1223</v>
      </c>
      <c r="G13" s="100">
        <v>942</v>
      </c>
      <c r="H13" s="100">
        <v>1290</v>
      </c>
      <c r="I13" s="100">
        <v>1491</v>
      </c>
      <c r="J13" s="100">
        <v>375</v>
      </c>
      <c r="K13" s="100">
        <v>368</v>
      </c>
      <c r="L13" s="100">
        <v>373</v>
      </c>
      <c r="M13" s="100">
        <v>293</v>
      </c>
      <c r="N13" s="100">
        <v>282</v>
      </c>
      <c r="O13" s="100">
        <v>239</v>
      </c>
      <c r="P13" s="100">
        <v>313</v>
      </c>
      <c r="Q13" s="100">
        <v>329</v>
      </c>
      <c r="R13" s="100">
        <v>61</v>
      </c>
      <c r="S13" s="100">
        <v>74</v>
      </c>
      <c r="T13" s="100">
        <v>119</v>
      </c>
      <c r="U13" s="100">
        <v>51</v>
      </c>
      <c r="V13" s="100" t="s">
        <v>10</v>
      </c>
      <c r="W13" s="100" t="s">
        <v>0</v>
      </c>
      <c r="X13" s="100" t="s">
        <v>0</v>
      </c>
      <c r="Y13" s="100" t="s">
        <v>0</v>
      </c>
      <c r="Z13" s="100">
        <v>89</v>
      </c>
      <c r="AA13" s="100">
        <v>83</v>
      </c>
      <c r="AB13" s="100">
        <v>49</v>
      </c>
      <c r="AC13" s="100">
        <v>42</v>
      </c>
      <c r="AD13" s="100">
        <v>41</v>
      </c>
      <c r="AE13" s="100">
        <v>38</v>
      </c>
      <c r="AF13" s="100">
        <v>50</v>
      </c>
      <c r="AG13" s="100">
        <v>36</v>
      </c>
      <c r="AH13" s="100">
        <v>30</v>
      </c>
      <c r="AI13" s="100">
        <v>45</v>
      </c>
      <c r="AJ13" s="100">
        <v>29</v>
      </c>
      <c r="AK13" s="100">
        <v>28</v>
      </c>
      <c r="AL13" s="100">
        <v>22</v>
      </c>
      <c r="AM13" s="100">
        <v>20</v>
      </c>
      <c r="AN13" s="100">
        <v>42</v>
      </c>
      <c r="AO13" s="100">
        <v>146</v>
      </c>
      <c r="AP13" s="100">
        <f t="shared" si="6"/>
        <v>699</v>
      </c>
      <c r="AQ13" s="100">
        <v>746</v>
      </c>
      <c r="AR13" s="100">
        <v>781</v>
      </c>
      <c r="AS13" s="100">
        <v>813</v>
      </c>
      <c r="AT13" s="100" t="s">
        <v>10</v>
      </c>
      <c r="AU13" s="100">
        <v>608</v>
      </c>
      <c r="AV13" s="92">
        <v>844</v>
      </c>
      <c r="AW13" s="92">
        <v>922</v>
      </c>
      <c r="AX13" s="100">
        <v>44</v>
      </c>
      <c r="AY13" s="100">
        <v>71</v>
      </c>
      <c r="AZ13" s="100">
        <v>35</v>
      </c>
      <c r="BA13" s="100">
        <v>45</v>
      </c>
      <c r="BB13" s="100">
        <v>50</v>
      </c>
      <c r="BC13" s="100">
        <v>37</v>
      </c>
      <c r="BD13" s="100">
        <v>41</v>
      </c>
      <c r="BE13" s="100">
        <v>58</v>
      </c>
    </row>
    <row r="14" spans="1:57">
      <c r="A14" s="127" t="s">
        <v>124</v>
      </c>
      <c r="B14" s="92" t="s">
        <v>0</v>
      </c>
      <c r="C14" s="92" t="s">
        <v>0</v>
      </c>
      <c r="D14" s="92" t="s">
        <v>0</v>
      </c>
      <c r="E14" s="92" t="s">
        <v>0</v>
      </c>
      <c r="F14" s="92" t="s">
        <v>0</v>
      </c>
      <c r="G14" s="92" t="s">
        <v>0</v>
      </c>
      <c r="H14" s="100" t="s">
        <v>0</v>
      </c>
      <c r="I14" s="100">
        <v>277</v>
      </c>
      <c r="J14" s="92" t="s">
        <v>0</v>
      </c>
      <c r="K14" s="92" t="s">
        <v>0</v>
      </c>
      <c r="L14" s="92" t="s">
        <v>0</v>
      </c>
      <c r="M14" s="92" t="s">
        <v>0</v>
      </c>
      <c r="N14" s="92" t="s">
        <v>0</v>
      </c>
      <c r="O14" s="92" t="s">
        <v>0</v>
      </c>
      <c r="P14" s="100" t="s">
        <v>0</v>
      </c>
      <c r="Q14" s="100">
        <v>71</v>
      </c>
      <c r="R14" s="92" t="s">
        <v>0</v>
      </c>
      <c r="S14" s="92" t="s">
        <v>0</v>
      </c>
      <c r="T14" s="92" t="s">
        <v>0</v>
      </c>
      <c r="U14" s="92" t="s">
        <v>0</v>
      </c>
      <c r="V14" s="92" t="s">
        <v>0</v>
      </c>
      <c r="W14" s="92" t="s">
        <v>0</v>
      </c>
      <c r="X14" s="100" t="s">
        <v>0</v>
      </c>
      <c r="Y14" s="100" t="s">
        <v>0</v>
      </c>
      <c r="Z14" s="92" t="s">
        <v>0</v>
      </c>
      <c r="AA14" s="92" t="s">
        <v>0</v>
      </c>
      <c r="AB14" s="92" t="s">
        <v>0</v>
      </c>
      <c r="AC14" s="92" t="s">
        <v>0</v>
      </c>
      <c r="AD14" s="92" t="s">
        <v>0</v>
      </c>
      <c r="AE14" s="92" t="s">
        <v>0</v>
      </c>
      <c r="AF14" s="100" t="s">
        <v>0</v>
      </c>
      <c r="AG14" s="100">
        <v>9</v>
      </c>
      <c r="AH14" s="92" t="s">
        <v>0</v>
      </c>
      <c r="AI14" s="92" t="s">
        <v>0</v>
      </c>
      <c r="AJ14" s="92" t="s">
        <v>0</v>
      </c>
      <c r="AK14" s="92" t="s">
        <v>0</v>
      </c>
      <c r="AL14" s="92" t="s">
        <v>0</v>
      </c>
      <c r="AM14" s="92" t="s">
        <v>0</v>
      </c>
      <c r="AN14" s="100" t="s">
        <v>0</v>
      </c>
      <c r="AO14" s="100">
        <v>39</v>
      </c>
      <c r="AP14" s="92" t="s">
        <v>0</v>
      </c>
      <c r="AQ14" s="92" t="s">
        <v>0</v>
      </c>
      <c r="AR14" s="92" t="s">
        <v>0</v>
      </c>
      <c r="AS14" s="92" t="s">
        <v>0</v>
      </c>
      <c r="AT14" s="92" t="s">
        <v>0</v>
      </c>
      <c r="AU14" s="92" t="s">
        <v>0</v>
      </c>
      <c r="AV14" s="100" t="s">
        <v>0</v>
      </c>
      <c r="AW14" s="92">
        <v>149</v>
      </c>
      <c r="AX14" s="100" t="s">
        <v>0</v>
      </c>
      <c r="AY14" s="100" t="s">
        <v>0</v>
      </c>
      <c r="AZ14" s="100" t="s">
        <v>0</v>
      </c>
      <c r="BA14" s="100" t="s">
        <v>0</v>
      </c>
      <c r="BB14" s="100" t="s">
        <v>0</v>
      </c>
      <c r="BC14" s="100" t="s">
        <v>0</v>
      </c>
      <c r="BD14" s="100" t="s">
        <v>0</v>
      </c>
      <c r="BE14" s="100">
        <v>9</v>
      </c>
    </row>
    <row r="15" spans="1:57">
      <c r="A15" s="127" t="s">
        <v>125</v>
      </c>
      <c r="B15" s="100">
        <v>871</v>
      </c>
      <c r="C15" s="92">
        <v>797</v>
      </c>
      <c r="D15" s="100">
        <v>730</v>
      </c>
      <c r="E15" s="100">
        <v>543</v>
      </c>
      <c r="F15" s="100">
        <v>540</v>
      </c>
      <c r="G15" s="100">
        <v>532</v>
      </c>
      <c r="H15" s="100">
        <v>484</v>
      </c>
      <c r="I15" s="100">
        <v>403</v>
      </c>
      <c r="J15" s="92">
        <v>251</v>
      </c>
      <c r="K15" s="92">
        <v>230</v>
      </c>
      <c r="L15" s="100">
        <v>204</v>
      </c>
      <c r="M15" s="100">
        <v>153</v>
      </c>
      <c r="N15" s="100">
        <v>196</v>
      </c>
      <c r="O15" s="100">
        <v>237</v>
      </c>
      <c r="P15" s="100">
        <v>240</v>
      </c>
      <c r="Q15" s="100">
        <v>157</v>
      </c>
      <c r="R15" s="92">
        <v>52</v>
      </c>
      <c r="S15" s="92">
        <v>91</v>
      </c>
      <c r="T15" s="92">
        <v>102</v>
      </c>
      <c r="U15" s="100">
        <v>81</v>
      </c>
      <c r="V15" s="100" t="s">
        <v>10</v>
      </c>
      <c r="W15" s="100" t="s">
        <v>0</v>
      </c>
      <c r="X15" s="100" t="s">
        <v>0</v>
      </c>
      <c r="Y15" s="100" t="s">
        <v>0</v>
      </c>
      <c r="Z15" s="92">
        <v>87</v>
      </c>
      <c r="AA15" s="92">
        <v>21</v>
      </c>
      <c r="AB15" s="92">
        <v>31</v>
      </c>
      <c r="AC15" s="100">
        <v>42</v>
      </c>
      <c r="AD15" s="100">
        <v>50</v>
      </c>
      <c r="AE15" s="100">
        <v>42</v>
      </c>
      <c r="AF15" s="100">
        <v>34</v>
      </c>
      <c r="AG15" s="100">
        <v>31</v>
      </c>
      <c r="AH15" s="92">
        <v>67</v>
      </c>
      <c r="AI15" s="92">
        <v>72</v>
      </c>
      <c r="AJ15" s="92">
        <v>53</v>
      </c>
      <c r="AK15" s="100">
        <v>50</v>
      </c>
      <c r="AL15" s="100">
        <v>32</v>
      </c>
      <c r="AM15" s="100">
        <v>5</v>
      </c>
      <c r="AN15" s="100">
        <v>7</v>
      </c>
      <c r="AO15" s="100">
        <v>9</v>
      </c>
      <c r="AP15" s="92">
        <f t="shared" si="6"/>
        <v>384</v>
      </c>
      <c r="AQ15" s="92">
        <v>366</v>
      </c>
      <c r="AR15" s="92">
        <v>327</v>
      </c>
      <c r="AS15" s="100">
        <v>210</v>
      </c>
      <c r="AT15" s="100" t="s">
        <v>10</v>
      </c>
      <c r="AU15" s="100">
        <v>239</v>
      </c>
      <c r="AV15" s="92">
        <v>196</v>
      </c>
      <c r="AW15" s="92">
        <v>197</v>
      </c>
      <c r="AX15" s="92">
        <v>30</v>
      </c>
      <c r="AY15" s="92">
        <v>17</v>
      </c>
      <c r="AZ15" s="92">
        <v>13</v>
      </c>
      <c r="BA15" s="100">
        <v>7</v>
      </c>
      <c r="BB15" s="100">
        <v>9</v>
      </c>
      <c r="BC15" s="100">
        <v>9</v>
      </c>
      <c r="BD15" s="100">
        <v>7</v>
      </c>
      <c r="BE15" s="100">
        <v>9</v>
      </c>
    </row>
    <row r="16" spans="1:57">
      <c r="A16" s="127" t="s">
        <v>126</v>
      </c>
      <c r="B16" s="100">
        <v>613</v>
      </c>
      <c r="C16" s="92">
        <v>444</v>
      </c>
      <c r="D16" s="100">
        <v>443</v>
      </c>
      <c r="E16" s="100">
        <v>413</v>
      </c>
      <c r="F16" s="100">
        <v>388</v>
      </c>
      <c r="G16" s="100">
        <v>374</v>
      </c>
      <c r="H16" s="100">
        <v>399</v>
      </c>
      <c r="I16" s="100">
        <v>394</v>
      </c>
      <c r="J16" s="92">
        <v>95</v>
      </c>
      <c r="K16" s="92">
        <v>50</v>
      </c>
      <c r="L16" s="100">
        <v>57</v>
      </c>
      <c r="M16" s="100">
        <v>49</v>
      </c>
      <c r="N16" s="100">
        <v>44</v>
      </c>
      <c r="O16" s="100">
        <v>40</v>
      </c>
      <c r="P16" s="100">
        <v>35</v>
      </c>
      <c r="Q16" s="100">
        <v>30</v>
      </c>
      <c r="R16" s="92">
        <v>116</v>
      </c>
      <c r="S16" s="92">
        <v>117</v>
      </c>
      <c r="T16" s="92">
        <v>118</v>
      </c>
      <c r="U16" s="100">
        <v>118</v>
      </c>
      <c r="V16" s="100" t="s">
        <v>10</v>
      </c>
      <c r="W16" s="100" t="s">
        <v>0</v>
      </c>
      <c r="X16" s="100" t="s">
        <v>0</v>
      </c>
      <c r="Y16" s="100" t="s">
        <v>0</v>
      </c>
      <c r="Z16" s="92">
        <v>29</v>
      </c>
      <c r="AA16" s="92">
        <v>4</v>
      </c>
      <c r="AB16" s="92">
        <v>12</v>
      </c>
      <c r="AC16" s="100">
        <v>19</v>
      </c>
      <c r="AD16" s="100">
        <v>16</v>
      </c>
      <c r="AE16" s="100">
        <v>20</v>
      </c>
      <c r="AF16" s="100">
        <v>11</v>
      </c>
      <c r="AG16" s="100">
        <v>25</v>
      </c>
      <c r="AH16" s="92">
        <v>30</v>
      </c>
      <c r="AI16" s="92">
        <v>36</v>
      </c>
      <c r="AJ16" s="92">
        <v>41</v>
      </c>
      <c r="AK16" s="100">
        <v>30</v>
      </c>
      <c r="AL16" s="100">
        <v>39</v>
      </c>
      <c r="AM16" s="100">
        <v>30</v>
      </c>
      <c r="AN16" s="100">
        <v>45</v>
      </c>
      <c r="AO16" s="100">
        <v>23</v>
      </c>
      <c r="AP16" s="92">
        <f t="shared" si="6"/>
        <v>286</v>
      </c>
      <c r="AQ16" s="92">
        <v>215</v>
      </c>
      <c r="AR16" s="92">
        <v>173</v>
      </c>
      <c r="AS16" s="100">
        <v>171</v>
      </c>
      <c r="AT16" s="100" t="s">
        <v>10</v>
      </c>
      <c r="AU16" s="100">
        <v>262</v>
      </c>
      <c r="AV16" s="92">
        <v>288</v>
      </c>
      <c r="AW16" s="92">
        <v>307</v>
      </c>
      <c r="AX16" s="92">
        <v>57</v>
      </c>
      <c r="AY16" s="92">
        <v>22</v>
      </c>
      <c r="AZ16" s="92">
        <v>42</v>
      </c>
      <c r="BA16" s="100">
        <v>26</v>
      </c>
      <c r="BB16" s="100">
        <v>20</v>
      </c>
      <c r="BC16" s="100">
        <v>22</v>
      </c>
      <c r="BD16" s="100">
        <v>20</v>
      </c>
      <c r="BE16" s="100">
        <v>9</v>
      </c>
    </row>
    <row r="17" spans="1:57">
      <c r="A17" s="127" t="s">
        <v>127</v>
      </c>
      <c r="B17" s="100">
        <v>381</v>
      </c>
      <c r="C17" s="92">
        <v>378</v>
      </c>
      <c r="D17" s="100">
        <v>374</v>
      </c>
      <c r="E17" s="100">
        <v>446</v>
      </c>
      <c r="F17" s="100">
        <v>581</v>
      </c>
      <c r="G17" s="100">
        <v>507</v>
      </c>
      <c r="H17" s="100">
        <v>473</v>
      </c>
      <c r="I17" s="100">
        <v>473</v>
      </c>
      <c r="J17" s="92">
        <v>50</v>
      </c>
      <c r="K17" s="92">
        <v>26</v>
      </c>
      <c r="L17" s="100">
        <v>41</v>
      </c>
      <c r="M17" s="100">
        <v>33</v>
      </c>
      <c r="N17" s="100">
        <v>43</v>
      </c>
      <c r="O17" s="100">
        <v>29</v>
      </c>
      <c r="P17" s="100">
        <v>27</v>
      </c>
      <c r="Q17" s="100">
        <v>140</v>
      </c>
      <c r="R17" s="92">
        <v>11</v>
      </c>
      <c r="S17" s="92">
        <v>72</v>
      </c>
      <c r="T17" s="92">
        <v>87</v>
      </c>
      <c r="U17" s="100">
        <v>137</v>
      </c>
      <c r="V17" s="100" t="s">
        <v>10</v>
      </c>
      <c r="W17" s="100" t="s">
        <v>0</v>
      </c>
      <c r="X17" s="100" t="s">
        <v>0</v>
      </c>
      <c r="Y17" s="100" t="s">
        <v>0</v>
      </c>
      <c r="Z17" s="92">
        <v>14</v>
      </c>
      <c r="AA17" s="92">
        <v>22</v>
      </c>
      <c r="AB17" s="92">
        <v>9</v>
      </c>
      <c r="AC17" s="100">
        <v>8</v>
      </c>
      <c r="AD17" s="100">
        <v>5</v>
      </c>
      <c r="AE17" s="100">
        <v>3</v>
      </c>
      <c r="AF17" s="100">
        <v>10</v>
      </c>
      <c r="AG17" s="100">
        <v>16</v>
      </c>
      <c r="AH17" s="92">
        <v>37</v>
      </c>
      <c r="AI17" s="92">
        <v>10</v>
      </c>
      <c r="AJ17" s="92">
        <v>8</v>
      </c>
      <c r="AK17" s="100">
        <v>3</v>
      </c>
      <c r="AL17" s="100">
        <v>6</v>
      </c>
      <c r="AM17" s="100">
        <v>44</v>
      </c>
      <c r="AN17" s="100">
        <v>170</v>
      </c>
      <c r="AO17" s="100">
        <v>71</v>
      </c>
      <c r="AP17" s="92">
        <f t="shared" si="6"/>
        <v>252</v>
      </c>
      <c r="AQ17" s="92">
        <v>231</v>
      </c>
      <c r="AR17" s="92">
        <v>224</v>
      </c>
      <c r="AS17" s="100">
        <v>250</v>
      </c>
      <c r="AT17" s="100" t="s">
        <v>10</v>
      </c>
      <c r="AU17" s="100">
        <v>418</v>
      </c>
      <c r="AV17" s="92">
        <v>255</v>
      </c>
      <c r="AW17" s="92">
        <v>241</v>
      </c>
      <c r="AX17" s="92">
        <v>17</v>
      </c>
      <c r="AY17" s="92">
        <v>17</v>
      </c>
      <c r="AZ17" s="92">
        <v>5</v>
      </c>
      <c r="BA17" s="100">
        <v>15</v>
      </c>
      <c r="BB17" s="100">
        <v>15</v>
      </c>
      <c r="BC17" s="100">
        <v>13</v>
      </c>
      <c r="BD17" s="100">
        <v>11</v>
      </c>
      <c r="BE17" s="100">
        <v>5</v>
      </c>
    </row>
    <row r="18" spans="1:57">
      <c r="A18" s="127" t="s">
        <v>128</v>
      </c>
      <c r="B18" s="100">
        <v>410</v>
      </c>
      <c r="C18" s="92">
        <v>336</v>
      </c>
      <c r="D18" s="100">
        <v>328</v>
      </c>
      <c r="E18" s="100">
        <v>320</v>
      </c>
      <c r="F18" s="100">
        <v>312</v>
      </c>
      <c r="G18" s="100">
        <v>305</v>
      </c>
      <c r="H18" s="100">
        <v>286</v>
      </c>
      <c r="I18" s="100">
        <v>448</v>
      </c>
      <c r="J18" s="92">
        <v>173</v>
      </c>
      <c r="K18" s="92">
        <v>111</v>
      </c>
      <c r="L18" s="100">
        <v>76</v>
      </c>
      <c r="M18" s="100">
        <v>19</v>
      </c>
      <c r="N18" s="100">
        <v>9</v>
      </c>
      <c r="O18" s="100">
        <v>45</v>
      </c>
      <c r="P18" s="100">
        <v>35</v>
      </c>
      <c r="Q18" s="100">
        <v>41</v>
      </c>
      <c r="R18" s="92">
        <v>66</v>
      </c>
      <c r="S18" s="92">
        <v>98</v>
      </c>
      <c r="T18" s="92">
        <v>129</v>
      </c>
      <c r="U18" s="100">
        <v>143</v>
      </c>
      <c r="V18" s="100" t="s">
        <v>10</v>
      </c>
      <c r="W18" s="100" t="s">
        <v>0</v>
      </c>
      <c r="X18" s="100" t="s">
        <v>0</v>
      </c>
      <c r="Y18" s="100" t="s">
        <v>0</v>
      </c>
      <c r="Z18" s="92">
        <v>41</v>
      </c>
      <c r="AA18" s="92">
        <v>32</v>
      </c>
      <c r="AB18" s="92">
        <v>17</v>
      </c>
      <c r="AC18" s="100">
        <v>4</v>
      </c>
      <c r="AD18" s="100">
        <v>1</v>
      </c>
      <c r="AE18" s="100" t="s">
        <v>0</v>
      </c>
      <c r="AF18" s="100">
        <v>4</v>
      </c>
      <c r="AG18" s="100">
        <v>14</v>
      </c>
      <c r="AH18" s="92">
        <v>2</v>
      </c>
      <c r="AI18" s="92">
        <v>1</v>
      </c>
      <c r="AJ18" s="92">
        <v>1</v>
      </c>
      <c r="AK18" s="100" t="s">
        <v>0</v>
      </c>
      <c r="AL18" s="100">
        <v>1</v>
      </c>
      <c r="AM18" s="100">
        <v>117</v>
      </c>
      <c r="AN18" s="100">
        <v>80</v>
      </c>
      <c r="AO18" s="100">
        <v>23</v>
      </c>
      <c r="AP18" s="92">
        <f t="shared" si="6"/>
        <v>117</v>
      </c>
      <c r="AQ18" s="92">
        <v>88</v>
      </c>
      <c r="AR18" s="92">
        <v>88</v>
      </c>
      <c r="AS18" s="100">
        <v>152</v>
      </c>
      <c r="AT18" s="100" t="s">
        <v>10</v>
      </c>
      <c r="AU18" s="100">
        <v>141</v>
      </c>
      <c r="AV18" s="92">
        <v>165</v>
      </c>
      <c r="AW18" s="92">
        <v>364</v>
      </c>
      <c r="AX18" s="92">
        <v>11</v>
      </c>
      <c r="AY18" s="92">
        <v>6</v>
      </c>
      <c r="AZ18" s="92">
        <v>17</v>
      </c>
      <c r="BA18" s="100">
        <v>2</v>
      </c>
      <c r="BB18" s="100" t="s">
        <v>0</v>
      </c>
      <c r="BC18" s="100">
        <v>2</v>
      </c>
      <c r="BD18" s="100">
        <v>2</v>
      </c>
      <c r="BE18" s="100">
        <v>6</v>
      </c>
    </row>
    <row r="19" spans="1:57">
      <c r="A19" s="127" t="s">
        <v>129</v>
      </c>
      <c r="B19" s="100">
        <v>2251</v>
      </c>
      <c r="C19" s="92">
        <v>2076</v>
      </c>
      <c r="D19" s="100">
        <v>1961</v>
      </c>
      <c r="E19" s="100" t="s">
        <v>0</v>
      </c>
      <c r="F19" s="100" t="s">
        <v>0</v>
      </c>
      <c r="G19" s="100" t="s">
        <v>0</v>
      </c>
      <c r="H19" s="100" t="s">
        <v>0</v>
      </c>
      <c r="I19" s="100" t="s">
        <v>0</v>
      </c>
      <c r="J19" s="92">
        <v>1295</v>
      </c>
      <c r="K19" s="92">
        <v>1260</v>
      </c>
      <c r="L19" s="100">
        <v>1168</v>
      </c>
      <c r="M19" s="100" t="s">
        <v>0</v>
      </c>
      <c r="N19" s="100" t="s">
        <v>0</v>
      </c>
      <c r="O19" s="100" t="s">
        <v>0</v>
      </c>
      <c r="P19" s="100" t="s">
        <v>0</v>
      </c>
      <c r="Q19" s="112" t="s">
        <v>0</v>
      </c>
      <c r="R19" s="92">
        <v>27</v>
      </c>
      <c r="S19" s="92">
        <v>16</v>
      </c>
      <c r="T19" s="100">
        <v>30</v>
      </c>
      <c r="U19" s="100" t="s">
        <v>0</v>
      </c>
      <c r="V19" s="100" t="s">
        <v>0</v>
      </c>
      <c r="W19" s="100" t="s">
        <v>0</v>
      </c>
      <c r="X19" s="100" t="s">
        <v>0</v>
      </c>
      <c r="Y19" s="100" t="s">
        <v>0</v>
      </c>
      <c r="Z19" s="92">
        <v>279</v>
      </c>
      <c r="AA19" s="92">
        <v>310</v>
      </c>
      <c r="AB19" s="92">
        <v>249</v>
      </c>
      <c r="AC19" s="100" t="s">
        <v>0</v>
      </c>
      <c r="AD19" s="100" t="s">
        <v>0</v>
      </c>
      <c r="AE19" s="100" t="s">
        <v>0</v>
      </c>
      <c r="AF19" s="100" t="s">
        <v>0</v>
      </c>
      <c r="AG19" s="112" t="s">
        <v>0</v>
      </c>
      <c r="AH19" s="92">
        <v>2</v>
      </c>
      <c r="AI19" s="92">
        <v>8</v>
      </c>
      <c r="AJ19" s="92">
        <v>7</v>
      </c>
      <c r="AK19" s="100" t="s">
        <v>0</v>
      </c>
      <c r="AL19" s="100" t="s">
        <v>0</v>
      </c>
      <c r="AM19" s="100" t="s">
        <v>0</v>
      </c>
      <c r="AN19" s="100" t="s">
        <v>0</v>
      </c>
      <c r="AO19" s="112" t="s">
        <v>0</v>
      </c>
      <c r="AP19" s="92">
        <f t="shared" si="6"/>
        <v>621</v>
      </c>
      <c r="AQ19" s="92">
        <v>462</v>
      </c>
      <c r="AR19" s="92">
        <v>469</v>
      </c>
      <c r="AS19" s="100" t="s">
        <v>0</v>
      </c>
      <c r="AT19" s="100" t="s">
        <v>0</v>
      </c>
      <c r="AU19" s="100" t="s">
        <v>0</v>
      </c>
      <c r="AV19" s="100" t="s">
        <v>0</v>
      </c>
      <c r="AW19" s="112" t="s">
        <v>0</v>
      </c>
      <c r="AX19" s="92">
        <v>27</v>
      </c>
      <c r="AY19" s="92">
        <v>20</v>
      </c>
      <c r="AZ19" s="92">
        <v>38</v>
      </c>
      <c r="BA19" s="100" t="s">
        <v>0</v>
      </c>
      <c r="BB19" s="100" t="s">
        <v>0</v>
      </c>
      <c r="BC19" s="100" t="s">
        <v>0</v>
      </c>
      <c r="BD19" s="100" t="s">
        <v>0</v>
      </c>
      <c r="BE19" s="112" t="s">
        <v>0</v>
      </c>
    </row>
    <row r="20" spans="1:57">
      <c r="A20" s="127" t="s">
        <v>130</v>
      </c>
      <c r="B20" s="100">
        <v>1032</v>
      </c>
      <c r="C20" s="92">
        <v>880</v>
      </c>
      <c r="D20" s="100">
        <v>872</v>
      </c>
      <c r="E20" s="100">
        <v>843</v>
      </c>
      <c r="F20" s="100">
        <v>779</v>
      </c>
      <c r="G20" s="100">
        <v>705</v>
      </c>
      <c r="H20" s="100">
        <v>700</v>
      </c>
      <c r="I20" s="100">
        <v>683</v>
      </c>
      <c r="J20" s="92">
        <v>224</v>
      </c>
      <c r="K20" s="92">
        <v>154</v>
      </c>
      <c r="L20" s="100">
        <v>95</v>
      </c>
      <c r="M20" s="100">
        <v>90</v>
      </c>
      <c r="N20" s="100">
        <v>161</v>
      </c>
      <c r="O20" s="100">
        <v>112</v>
      </c>
      <c r="P20" s="100">
        <v>99</v>
      </c>
      <c r="Q20" s="100">
        <v>85</v>
      </c>
      <c r="R20" s="92">
        <v>289</v>
      </c>
      <c r="S20" s="92">
        <v>298</v>
      </c>
      <c r="T20" s="92">
        <v>297</v>
      </c>
      <c r="U20" s="100">
        <v>231</v>
      </c>
      <c r="V20" s="100" t="s">
        <v>10</v>
      </c>
      <c r="W20" s="100" t="s">
        <v>0</v>
      </c>
      <c r="X20" s="100" t="s">
        <v>0</v>
      </c>
      <c r="Y20" s="100" t="s">
        <v>0</v>
      </c>
      <c r="Z20" s="92">
        <v>52</v>
      </c>
      <c r="AA20" s="92">
        <v>30</v>
      </c>
      <c r="AB20" s="92">
        <v>22</v>
      </c>
      <c r="AC20" s="100">
        <v>21</v>
      </c>
      <c r="AD20" s="100">
        <v>35</v>
      </c>
      <c r="AE20" s="100">
        <v>22</v>
      </c>
      <c r="AF20" s="100">
        <v>24</v>
      </c>
      <c r="AG20" s="100">
        <v>16</v>
      </c>
      <c r="AH20" s="92">
        <v>56</v>
      </c>
      <c r="AI20" s="92">
        <v>64</v>
      </c>
      <c r="AJ20" s="92">
        <v>58</v>
      </c>
      <c r="AK20" s="100">
        <v>42</v>
      </c>
      <c r="AL20" s="100">
        <v>32</v>
      </c>
      <c r="AM20" s="100">
        <v>10</v>
      </c>
      <c r="AN20" s="100">
        <v>10</v>
      </c>
      <c r="AO20" s="100">
        <v>5</v>
      </c>
      <c r="AP20" s="92">
        <f t="shared" si="6"/>
        <v>367</v>
      </c>
      <c r="AQ20" s="92">
        <v>310</v>
      </c>
      <c r="AR20" s="92">
        <v>366</v>
      </c>
      <c r="AS20" s="100">
        <v>443</v>
      </c>
      <c r="AT20" s="100" t="s">
        <v>10</v>
      </c>
      <c r="AU20" s="100">
        <v>554</v>
      </c>
      <c r="AV20" s="92">
        <v>561</v>
      </c>
      <c r="AW20" s="112">
        <v>563</v>
      </c>
      <c r="AX20" s="92">
        <v>44</v>
      </c>
      <c r="AY20" s="92">
        <v>24</v>
      </c>
      <c r="AZ20" s="92">
        <v>34</v>
      </c>
      <c r="BA20" s="100">
        <v>16</v>
      </c>
      <c r="BB20" s="100">
        <v>25</v>
      </c>
      <c r="BC20" s="100">
        <v>7</v>
      </c>
      <c r="BD20" s="100">
        <v>6</v>
      </c>
      <c r="BE20" s="100">
        <v>14</v>
      </c>
    </row>
    <row r="21" spans="1:57">
      <c r="A21" s="127" t="s">
        <v>131</v>
      </c>
      <c r="B21" s="100">
        <v>255</v>
      </c>
      <c r="C21" s="92">
        <v>227</v>
      </c>
      <c r="D21" s="100">
        <v>189</v>
      </c>
      <c r="E21" s="100">
        <v>180</v>
      </c>
      <c r="F21" s="100">
        <v>269</v>
      </c>
      <c r="G21" s="100">
        <v>238</v>
      </c>
      <c r="H21" s="100">
        <v>312</v>
      </c>
      <c r="I21" s="100">
        <v>382</v>
      </c>
      <c r="J21" s="92">
        <v>42</v>
      </c>
      <c r="K21" s="92">
        <v>36</v>
      </c>
      <c r="L21" s="100">
        <v>13</v>
      </c>
      <c r="M21" s="100">
        <v>15</v>
      </c>
      <c r="N21" s="100">
        <v>18</v>
      </c>
      <c r="O21" s="100">
        <v>6</v>
      </c>
      <c r="P21" s="100">
        <v>15</v>
      </c>
      <c r="Q21" s="100">
        <v>19</v>
      </c>
      <c r="R21" s="92">
        <v>15</v>
      </c>
      <c r="S21" s="92">
        <v>14</v>
      </c>
      <c r="T21" s="92">
        <v>23</v>
      </c>
      <c r="U21" s="100">
        <v>18</v>
      </c>
      <c r="V21" s="100" t="s">
        <v>10</v>
      </c>
      <c r="W21" s="100" t="s">
        <v>0</v>
      </c>
      <c r="X21" s="100" t="s">
        <v>0</v>
      </c>
      <c r="Y21" s="100" t="s">
        <v>0</v>
      </c>
      <c r="Z21" s="92">
        <v>18</v>
      </c>
      <c r="AA21" s="92">
        <v>7</v>
      </c>
      <c r="AB21" s="92">
        <v>8</v>
      </c>
      <c r="AC21" s="100">
        <v>7</v>
      </c>
      <c r="AD21" s="100">
        <v>2</v>
      </c>
      <c r="AE21" s="100">
        <v>7</v>
      </c>
      <c r="AF21" s="100">
        <v>1</v>
      </c>
      <c r="AG21" s="100">
        <v>7</v>
      </c>
      <c r="AH21" s="92">
        <v>21</v>
      </c>
      <c r="AI21" s="92">
        <v>14</v>
      </c>
      <c r="AJ21" s="92">
        <v>41</v>
      </c>
      <c r="AK21" s="100">
        <v>28</v>
      </c>
      <c r="AL21" s="100">
        <v>33</v>
      </c>
      <c r="AM21" s="100">
        <v>17</v>
      </c>
      <c r="AN21" s="100">
        <v>11</v>
      </c>
      <c r="AO21" s="100">
        <v>16</v>
      </c>
      <c r="AP21" s="92">
        <f t="shared" si="6"/>
        <v>138</v>
      </c>
      <c r="AQ21" s="92">
        <v>133</v>
      </c>
      <c r="AR21" s="92">
        <v>92</v>
      </c>
      <c r="AS21" s="100">
        <v>102</v>
      </c>
      <c r="AT21" s="100" t="s">
        <v>10</v>
      </c>
      <c r="AU21" s="100">
        <v>186</v>
      </c>
      <c r="AV21" s="92">
        <v>265</v>
      </c>
      <c r="AW21" s="100">
        <v>318</v>
      </c>
      <c r="AX21" s="92">
        <v>21</v>
      </c>
      <c r="AY21" s="92">
        <v>23</v>
      </c>
      <c r="AZ21" s="92">
        <v>12</v>
      </c>
      <c r="BA21" s="100">
        <v>10</v>
      </c>
      <c r="BB21" s="100">
        <v>10</v>
      </c>
      <c r="BC21" s="100">
        <v>22</v>
      </c>
      <c r="BD21" s="100">
        <v>20</v>
      </c>
      <c r="BE21" s="100">
        <v>22</v>
      </c>
    </row>
    <row r="22" spans="1:57">
      <c r="A22" s="127" t="s">
        <v>132</v>
      </c>
      <c r="B22" s="100" t="s">
        <v>0</v>
      </c>
      <c r="C22" s="100" t="s">
        <v>0</v>
      </c>
      <c r="D22" s="100" t="s">
        <v>0</v>
      </c>
      <c r="E22" s="100">
        <v>1109</v>
      </c>
      <c r="F22" s="100">
        <v>1141</v>
      </c>
      <c r="G22" s="100">
        <v>1042</v>
      </c>
      <c r="H22" s="100">
        <v>712</v>
      </c>
      <c r="I22" s="100">
        <v>679</v>
      </c>
      <c r="J22" s="92" t="s">
        <v>0</v>
      </c>
      <c r="K22" s="92" t="s">
        <v>0</v>
      </c>
      <c r="L22" s="100" t="s">
        <v>0</v>
      </c>
      <c r="M22" s="100">
        <v>695</v>
      </c>
      <c r="N22" s="100">
        <v>681</v>
      </c>
      <c r="O22" s="100">
        <v>615</v>
      </c>
      <c r="P22" s="100">
        <v>417</v>
      </c>
      <c r="Q22" s="100">
        <v>400</v>
      </c>
      <c r="R22" s="92" t="s">
        <v>0</v>
      </c>
      <c r="S22" s="92" t="s">
        <v>0</v>
      </c>
      <c r="T22" s="92" t="s">
        <v>0</v>
      </c>
      <c r="U22" s="100">
        <v>31</v>
      </c>
      <c r="V22" s="100" t="s">
        <v>10</v>
      </c>
      <c r="W22" s="100" t="s">
        <v>0</v>
      </c>
      <c r="X22" s="100" t="s">
        <v>0</v>
      </c>
      <c r="Y22" s="100" t="s">
        <v>0</v>
      </c>
      <c r="Z22" s="92" t="s">
        <v>0</v>
      </c>
      <c r="AA22" s="92" t="s">
        <v>0</v>
      </c>
      <c r="AB22" s="92" t="s">
        <v>0</v>
      </c>
      <c r="AC22" s="100">
        <v>67</v>
      </c>
      <c r="AD22" s="100">
        <v>65</v>
      </c>
      <c r="AE22" s="100">
        <v>76</v>
      </c>
      <c r="AF22" s="100">
        <v>47</v>
      </c>
      <c r="AG22" s="100">
        <v>53</v>
      </c>
      <c r="AH22" s="92" t="s">
        <v>0</v>
      </c>
      <c r="AI22" s="92" t="s">
        <v>0</v>
      </c>
      <c r="AJ22" s="92" t="s">
        <v>0</v>
      </c>
      <c r="AK22" s="100">
        <v>7</v>
      </c>
      <c r="AL22" s="100">
        <v>19</v>
      </c>
      <c r="AM22" s="100">
        <v>50</v>
      </c>
      <c r="AN22" s="100">
        <v>41</v>
      </c>
      <c r="AO22" s="100">
        <v>17</v>
      </c>
      <c r="AP22" s="92" t="s">
        <v>0</v>
      </c>
      <c r="AQ22" s="92" t="s">
        <v>0</v>
      </c>
      <c r="AR22" s="92" t="s">
        <v>0</v>
      </c>
      <c r="AS22" s="100">
        <v>298</v>
      </c>
      <c r="AT22" s="100" t="s">
        <v>10</v>
      </c>
      <c r="AU22" s="100">
        <v>283</v>
      </c>
      <c r="AV22" s="92">
        <v>192</v>
      </c>
      <c r="AW22" s="92">
        <v>188</v>
      </c>
      <c r="AX22" s="92" t="s">
        <v>0</v>
      </c>
      <c r="AY22" s="92" t="s">
        <v>0</v>
      </c>
      <c r="AZ22" s="92" t="s">
        <v>0</v>
      </c>
      <c r="BA22" s="100">
        <v>11</v>
      </c>
      <c r="BB22" s="100">
        <v>23</v>
      </c>
      <c r="BC22" s="100">
        <v>18</v>
      </c>
      <c r="BD22" s="100">
        <v>15</v>
      </c>
      <c r="BE22" s="100">
        <v>21</v>
      </c>
    </row>
    <row r="23" spans="1:57">
      <c r="A23" s="127" t="s">
        <v>133</v>
      </c>
      <c r="B23" s="92" t="s">
        <v>0</v>
      </c>
      <c r="C23" s="92" t="s">
        <v>0</v>
      </c>
      <c r="D23" s="92" t="s">
        <v>0</v>
      </c>
      <c r="E23" s="92" t="s">
        <v>0</v>
      </c>
      <c r="F23" s="92" t="s">
        <v>0</v>
      </c>
      <c r="G23" s="92" t="s">
        <v>0</v>
      </c>
      <c r="H23" s="100" t="s">
        <v>0</v>
      </c>
      <c r="I23" s="100">
        <v>39</v>
      </c>
      <c r="J23" s="92" t="s">
        <v>0</v>
      </c>
      <c r="K23" s="92" t="s">
        <v>0</v>
      </c>
      <c r="L23" s="92" t="s">
        <v>0</v>
      </c>
      <c r="M23" s="92" t="s">
        <v>0</v>
      </c>
      <c r="N23" s="92" t="s">
        <v>0</v>
      </c>
      <c r="O23" s="92" t="s">
        <v>0</v>
      </c>
      <c r="P23" s="100" t="s">
        <v>0</v>
      </c>
      <c r="Q23" s="100">
        <v>10</v>
      </c>
      <c r="R23" s="92"/>
      <c r="S23" s="92"/>
      <c r="T23" s="92"/>
      <c r="U23" s="100"/>
      <c r="V23" s="100"/>
      <c r="W23" s="100"/>
      <c r="X23" s="100"/>
      <c r="Y23" s="100"/>
      <c r="Z23" s="92" t="s">
        <v>0</v>
      </c>
      <c r="AA23" s="92" t="s">
        <v>0</v>
      </c>
      <c r="AB23" s="92" t="s">
        <v>0</v>
      </c>
      <c r="AC23" s="92" t="s">
        <v>0</v>
      </c>
      <c r="AD23" s="92" t="s">
        <v>0</v>
      </c>
      <c r="AE23" s="92" t="s">
        <v>0</v>
      </c>
      <c r="AF23" s="100" t="s">
        <v>0</v>
      </c>
      <c r="AG23" s="100">
        <v>1</v>
      </c>
      <c r="AH23" s="92" t="s">
        <v>0</v>
      </c>
      <c r="AI23" s="92" t="s">
        <v>0</v>
      </c>
      <c r="AJ23" s="92" t="s">
        <v>0</v>
      </c>
      <c r="AK23" s="92" t="s">
        <v>0</v>
      </c>
      <c r="AL23" s="92" t="s">
        <v>0</v>
      </c>
      <c r="AM23" s="92" t="s">
        <v>0</v>
      </c>
      <c r="AN23" s="100" t="s">
        <v>0</v>
      </c>
      <c r="AO23" s="100">
        <v>3</v>
      </c>
      <c r="AP23" s="92" t="s">
        <v>0</v>
      </c>
      <c r="AQ23" s="92" t="s">
        <v>0</v>
      </c>
      <c r="AR23" s="92" t="s">
        <v>0</v>
      </c>
      <c r="AS23" s="92" t="s">
        <v>0</v>
      </c>
      <c r="AT23" s="92" t="s">
        <v>0</v>
      </c>
      <c r="AU23" s="92" t="s">
        <v>0</v>
      </c>
      <c r="AV23" s="100" t="s">
        <v>0</v>
      </c>
      <c r="AW23" s="92">
        <v>25</v>
      </c>
      <c r="AX23" s="92" t="s">
        <v>0</v>
      </c>
      <c r="AY23" s="92" t="s">
        <v>0</v>
      </c>
      <c r="AZ23" s="92" t="s">
        <v>0</v>
      </c>
      <c r="BA23" s="92" t="s">
        <v>0</v>
      </c>
      <c r="BB23" s="92" t="s">
        <v>0</v>
      </c>
      <c r="BC23" s="92" t="s">
        <v>0</v>
      </c>
      <c r="BD23" s="92" t="s">
        <v>0</v>
      </c>
      <c r="BE23" s="92" t="s">
        <v>0</v>
      </c>
    </row>
    <row r="24" spans="1:57" ht="15" customHeight="1">
      <c r="A24" s="127" t="s">
        <v>134</v>
      </c>
      <c r="B24" s="100">
        <v>1583</v>
      </c>
      <c r="C24" s="92">
        <v>1462</v>
      </c>
      <c r="D24" s="100">
        <v>1208</v>
      </c>
      <c r="E24" s="100">
        <v>1138</v>
      </c>
      <c r="F24" s="100">
        <v>1302</v>
      </c>
      <c r="G24" s="100">
        <v>946</v>
      </c>
      <c r="H24" s="100">
        <v>860</v>
      </c>
      <c r="I24" s="100">
        <v>564</v>
      </c>
      <c r="J24" s="92">
        <v>474</v>
      </c>
      <c r="K24" s="92">
        <v>364</v>
      </c>
      <c r="L24" s="100">
        <v>266</v>
      </c>
      <c r="M24" s="100">
        <v>225</v>
      </c>
      <c r="N24" s="100">
        <v>192</v>
      </c>
      <c r="O24" s="100">
        <v>187</v>
      </c>
      <c r="P24" s="100">
        <v>334</v>
      </c>
      <c r="Q24" s="100">
        <v>131</v>
      </c>
      <c r="R24" s="92" t="s">
        <v>0</v>
      </c>
      <c r="S24" s="92" t="s">
        <v>0</v>
      </c>
      <c r="T24" s="92" t="s">
        <v>0</v>
      </c>
      <c r="U24" s="92" t="s">
        <v>0</v>
      </c>
      <c r="V24" s="92" t="s">
        <v>0</v>
      </c>
      <c r="W24" s="92" t="s">
        <v>0</v>
      </c>
      <c r="X24" s="100" t="s">
        <v>0</v>
      </c>
      <c r="Y24" s="100" t="s">
        <v>0</v>
      </c>
      <c r="Z24" s="92">
        <v>119</v>
      </c>
      <c r="AA24" s="92">
        <v>94</v>
      </c>
      <c r="AB24" s="92">
        <v>39</v>
      </c>
      <c r="AC24" s="100">
        <v>33</v>
      </c>
      <c r="AD24" s="100">
        <v>39</v>
      </c>
      <c r="AE24" s="100">
        <v>21</v>
      </c>
      <c r="AF24" s="100">
        <v>36</v>
      </c>
      <c r="AG24" s="100">
        <v>15</v>
      </c>
      <c r="AH24" s="92">
        <v>86</v>
      </c>
      <c r="AI24" s="92">
        <v>112</v>
      </c>
      <c r="AJ24" s="92">
        <v>63</v>
      </c>
      <c r="AK24" s="100">
        <v>58</v>
      </c>
      <c r="AL24" s="100">
        <v>57</v>
      </c>
      <c r="AM24" s="100">
        <v>10</v>
      </c>
      <c r="AN24" s="100">
        <v>6</v>
      </c>
      <c r="AO24" s="100">
        <v>8</v>
      </c>
      <c r="AP24" s="92">
        <f>B24-J24-Z24-AH24-AX24</f>
        <v>780</v>
      </c>
      <c r="AQ24" s="92">
        <v>515</v>
      </c>
      <c r="AR24" s="92">
        <v>547</v>
      </c>
      <c r="AS24" s="100">
        <v>516</v>
      </c>
      <c r="AT24" s="100" t="s">
        <v>10</v>
      </c>
      <c r="AU24" s="100">
        <v>681</v>
      </c>
      <c r="AV24" s="92">
        <v>447</v>
      </c>
      <c r="AW24" s="92">
        <v>397</v>
      </c>
      <c r="AX24" s="92">
        <v>124</v>
      </c>
      <c r="AY24" s="92">
        <v>70</v>
      </c>
      <c r="AZ24" s="92">
        <v>68</v>
      </c>
      <c r="BA24" s="100">
        <v>93</v>
      </c>
      <c r="BB24" s="100">
        <v>52</v>
      </c>
      <c r="BC24" s="100">
        <v>47</v>
      </c>
      <c r="BD24" s="100">
        <v>37</v>
      </c>
      <c r="BE24" s="100">
        <v>13</v>
      </c>
    </row>
    <row r="25" spans="1:57">
      <c r="A25" s="127" t="s">
        <v>135</v>
      </c>
      <c r="B25" s="100">
        <v>694</v>
      </c>
      <c r="C25" s="92">
        <v>708</v>
      </c>
      <c r="D25" s="100">
        <v>583</v>
      </c>
      <c r="E25" s="100">
        <v>527</v>
      </c>
      <c r="F25" s="100">
        <v>563</v>
      </c>
      <c r="G25" s="100">
        <v>466</v>
      </c>
      <c r="H25" s="100">
        <v>557</v>
      </c>
      <c r="I25" s="100">
        <v>683</v>
      </c>
      <c r="J25" s="92">
        <v>21</v>
      </c>
      <c r="K25" s="92">
        <v>227</v>
      </c>
      <c r="L25" s="100" t="s">
        <v>0</v>
      </c>
      <c r="M25" s="100">
        <v>3</v>
      </c>
      <c r="N25" s="100" t="s">
        <v>0</v>
      </c>
      <c r="O25" s="100" t="s">
        <v>0</v>
      </c>
      <c r="P25" s="100">
        <v>0</v>
      </c>
      <c r="Q25" s="100">
        <v>6</v>
      </c>
      <c r="R25" s="92">
        <v>75</v>
      </c>
      <c r="S25" s="92">
        <v>189</v>
      </c>
      <c r="T25" s="92">
        <v>114</v>
      </c>
      <c r="U25" s="100">
        <v>20</v>
      </c>
      <c r="V25" s="100" t="s">
        <v>10</v>
      </c>
      <c r="W25" s="100" t="s">
        <v>0</v>
      </c>
      <c r="X25" s="100" t="s">
        <v>0</v>
      </c>
      <c r="Y25" s="100" t="s">
        <v>0</v>
      </c>
      <c r="Z25" s="92">
        <v>31</v>
      </c>
      <c r="AA25" s="92">
        <v>75</v>
      </c>
      <c r="AB25" s="92">
        <v>17</v>
      </c>
      <c r="AC25" s="100">
        <v>1</v>
      </c>
      <c r="AD25" s="100" t="s">
        <v>0</v>
      </c>
      <c r="AE25" s="100" t="s">
        <v>0</v>
      </c>
      <c r="AF25" s="100">
        <v>12</v>
      </c>
      <c r="AG25" s="100">
        <v>12</v>
      </c>
      <c r="AH25" s="92">
        <v>136</v>
      </c>
      <c r="AI25" s="92">
        <v>160</v>
      </c>
      <c r="AJ25" s="92">
        <v>136</v>
      </c>
      <c r="AK25" s="100">
        <v>155</v>
      </c>
      <c r="AL25" s="100">
        <v>114</v>
      </c>
      <c r="AM25" s="100" t="s">
        <v>0</v>
      </c>
      <c r="AN25" s="100"/>
      <c r="AO25" s="100">
        <v>2</v>
      </c>
      <c r="AP25" s="92">
        <f>B25-J25-R25-Z25-AH25-AX25</f>
        <v>426</v>
      </c>
      <c r="AQ25" s="92">
        <v>55</v>
      </c>
      <c r="AR25" s="92">
        <v>305</v>
      </c>
      <c r="AS25" s="100">
        <v>348</v>
      </c>
      <c r="AT25" s="100" t="s">
        <v>10</v>
      </c>
      <c r="AU25" s="100">
        <v>464</v>
      </c>
      <c r="AV25" s="92">
        <v>529</v>
      </c>
      <c r="AW25" s="92">
        <v>641</v>
      </c>
      <c r="AX25" s="92">
        <v>5</v>
      </c>
      <c r="AY25" s="92">
        <v>2</v>
      </c>
      <c r="AZ25" s="92">
        <v>11</v>
      </c>
      <c r="BA25" s="100" t="s">
        <v>0</v>
      </c>
      <c r="BB25" s="100" t="s">
        <v>0</v>
      </c>
      <c r="BC25" s="100">
        <v>2</v>
      </c>
      <c r="BD25" s="100">
        <v>16</v>
      </c>
      <c r="BE25" s="100">
        <v>22</v>
      </c>
    </row>
    <row r="26" spans="1:57">
      <c r="A26" s="127" t="s">
        <v>136</v>
      </c>
      <c r="B26" s="100">
        <v>5552</v>
      </c>
      <c r="C26" s="92">
        <v>5203</v>
      </c>
      <c r="D26" s="100">
        <v>5103</v>
      </c>
      <c r="E26" s="100">
        <v>4500</v>
      </c>
      <c r="F26" s="100">
        <v>4489</v>
      </c>
      <c r="G26" s="100">
        <v>3245</v>
      </c>
      <c r="H26" s="100">
        <v>3230</v>
      </c>
      <c r="I26" s="100">
        <v>3826</v>
      </c>
      <c r="J26" s="92">
        <v>1763</v>
      </c>
      <c r="K26" s="92">
        <v>1510</v>
      </c>
      <c r="L26" s="100">
        <v>1486</v>
      </c>
      <c r="M26" s="100">
        <v>1390</v>
      </c>
      <c r="N26" s="100">
        <v>1606</v>
      </c>
      <c r="O26" s="100">
        <v>897</v>
      </c>
      <c r="P26" s="100">
        <v>627</v>
      </c>
      <c r="Q26" s="100">
        <v>497</v>
      </c>
      <c r="R26" s="92">
        <v>311</v>
      </c>
      <c r="S26" s="92">
        <v>526</v>
      </c>
      <c r="T26" s="92">
        <v>540</v>
      </c>
      <c r="U26" s="100">
        <v>656</v>
      </c>
      <c r="V26" s="100" t="s">
        <v>10</v>
      </c>
      <c r="W26" s="100" t="s">
        <v>0</v>
      </c>
      <c r="X26" s="100" t="s">
        <v>0</v>
      </c>
      <c r="Y26" s="100" t="s">
        <v>0</v>
      </c>
      <c r="Z26" s="92">
        <v>85</v>
      </c>
      <c r="AA26" s="92">
        <v>63</v>
      </c>
      <c r="AB26" s="92">
        <v>31</v>
      </c>
      <c r="AC26" s="100">
        <v>12</v>
      </c>
      <c r="AD26" s="100">
        <v>25</v>
      </c>
      <c r="AE26" s="100">
        <v>19</v>
      </c>
      <c r="AF26" s="100">
        <v>8</v>
      </c>
      <c r="AG26" s="100">
        <v>16</v>
      </c>
      <c r="AH26" s="92">
        <v>114</v>
      </c>
      <c r="AI26" s="92">
        <v>43</v>
      </c>
      <c r="AJ26" s="92">
        <v>52</v>
      </c>
      <c r="AK26" s="100">
        <v>53</v>
      </c>
      <c r="AL26" s="100">
        <v>29</v>
      </c>
      <c r="AM26" s="100">
        <v>104</v>
      </c>
      <c r="AN26" s="100">
        <v>113</v>
      </c>
      <c r="AO26" s="100">
        <v>2</v>
      </c>
      <c r="AP26" s="92">
        <f>B26-J26-R26-Z26-AH26-AX26</f>
        <v>3247</v>
      </c>
      <c r="AQ26" s="92">
        <v>3053</v>
      </c>
      <c r="AR26" s="92">
        <v>2990</v>
      </c>
      <c r="AS26" s="100">
        <v>2376</v>
      </c>
      <c r="AT26" s="100" t="s">
        <v>10</v>
      </c>
      <c r="AU26" s="100">
        <v>2217</v>
      </c>
      <c r="AV26" s="92">
        <v>2469</v>
      </c>
      <c r="AW26" s="92">
        <v>3310</v>
      </c>
      <c r="AX26" s="92">
        <v>32</v>
      </c>
      <c r="AY26" s="92">
        <v>8</v>
      </c>
      <c r="AZ26" s="92">
        <v>4</v>
      </c>
      <c r="BA26" s="100">
        <v>13</v>
      </c>
      <c r="BB26" s="100">
        <v>11</v>
      </c>
      <c r="BC26" s="100">
        <v>8</v>
      </c>
      <c r="BD26" s="100">
        <v>13</v>
      </c>
      <c r="BE26" s="100">
        <v>1</v>
      </c>
    </row>
    <row r="27" spans="1:57">
      <c r="A27" s="127" t="s">
        <v>137</v>
      </c>
      <c r="B27" s="92" t="s">
        <v>0</v>
      </c>
      <c r="C27" s="92" t="s">
        <v>0</v>
      </c>
      <c r="D27" s="92" t="s">
        <v>0</v>
      </c>
      <c r="E27" s="100">
        <v>368</v>
      </c>
      <c r="F27" s="100">
        <v>324</v>
      </c>
      <c r="G27" s="100">
        <v>322</v>
      </c>
      <c r="H27" s="100">
        <v>435</v>
      </c>
      <c r="I27" s="100">
        <v>398</v>
      </c>
      <c r="J27" s="92" t="s">
        <v>0</v>
      </c>
      <c r="K27" s="92" t="s">
        <v>0</v>
      </c>
      <c r="L27" s="92" t="s">
        <v>0</v>
      </c>
      <c r="M27" s="100">
        <v>274</v>
      </c>
      <c r="N27" s="100">
        <v>242</v>
      </c>
      <c r="O27" s="100">
        <v>203</v>
      </c>
      <c r="P27" s="100">
        <v>215</v>
      </c>
      <c r="Q27" s="100">
        <v>159</v>
      </c>
      <c r="R27" s="92" t="s">
        <v>0</v>
      </c>
      <c r="S27" s="92" t="s">
        <v>0</v>
      </c>
      <c r="T27" s="92" t="s">
        <v>0</v>
      </c>
      <c r="U27" s="100" t="s">
        <v>0</v>
      </c>
      <c r="V27" s="100" t="s">
        <v>10</v>
      </c>
      <c r="W27" s="100" t="s">
        <v>0</v>
      </c>
      <c r="X27" s="100" t="s">
        <v>0</v>
      </c>
      <c r="Y27" s="100" t="s">
        <v>0</v>
      </c>
      <c r="Z27" s="92" t="s">
        <v>0</v>
      </c>
      <c r="AA27" s="92" t="s">
        <v>0</v>
      </c>
      <c r="AB27" s="92" t="s">
        <v>0</v>
      </c>
      <c r="AC27" s="100" t="s">
        <v>0</v>
      </c>
      <c r="AD27" s="100" t="s">
        <v>0</v>
      </c>
      <c r="AE27" s="100" t="s">
        <v>0</v>
      </c>
      <c r="AF27" s="100">
        <v>2</v>
      </c>
      <c r="AG27" s="100">
        <v>6</v>
      </c>
      <c r="AH27" s="92" t="s">
        <v>0</v>
      </c>
      <c r="AI27" s="92" t="s">
        <v>0</v>
      </c>
      <c r="AJ27" s="92" t="s">
        <v>0</v>
      </c>
      <c r="AK27" s="100" t="s">
        <v>0</v>
      </c>
      <c r="AL27" s="100" t="s">
        <v>0</v>
      </c>
      <c r="AM27" s="100">
        <v>2</v>
      </c>
      <c r="AN27" s="100">
        <v>6</v>
      </c>
      <c r="AO27" s="100">
        <v>4</v>
      </c>
      <c r="AP27" s="92" t="s">
        <v>0</v>
      </c>
      <c r="AQ27" s="92" t="s">
        <v>0</v>
      </c>
      <c r="AR27" s="92" t="s">
        <v>0</v>
      </c>
      <c r="AS27" s="100">
        <v>94</v>
      </c>
      <c r="AT27" s="100" t="s">
        <v>10</v>
      </c>
      <c r="AU27" s="100">
        <v>117</v>
      </c>
      <c r="AV27" s="92">
        <v>210</v>
      </c>
      <c r="AW27" s="92">
        <v>229</v>
      </c>
      <c r="AX27" s="92" t="s">
        <v>0</v>
      </c>
      <c r="AY27" s="92" t="s">
        <v>0</v>
      </c>
      <c r="AZ27" s="92" t="s">
        <v>0</v>
      </c>
      <c r="BA27" s="100" t="s">
        <v>0</v>
      </c>
      <c r="BB27" s="100">
        <v>1</v>
      </c>
      <c r="BC27" s="100" t="s">
        <v>0</v>
      </c>
      <c r="BD27" s="100">
        <v>2</v>
      </c>
      <c r="BE27" s="100" t="s">
        <v>0</v>
      </c>
    </row>
    <row r="28" spans="1:57">
      <c r="A28" s="9" t="s">
        <v>83</v>
      </c>
      <c r="R28" s="10"/>
      <c r="S28" s="10"/>
    </row>
  </sheetData>
  <mergeCells count="10">
    <mergeCell ref="A1:BE1"/>
    <mergeCell ref="A3:A5"/>
    <mergeCell ref="J3:BE3"/>
    <mergeCell ref="AX4:BE4"/>
    <mergeCell ref="B3:I4"/>
    <mergeCell ref="J4:Q4"/>
    <mergeCell ref="R4:Y4"/>
    <mergeCell ref="Z4:AG4"/>
    <mergeCell ref="AH4:AO4"/>
    <mergeCell ref="AP4:AW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>
      <selection activeCell="A5" sqref="A5:A26"/>
    </sheetView>
  </sheetViews>
  <sheetFormatPr defaultColWidth="11.28515625" defaultRowHeight="15"/>
  <cols>
    <col min="1" max="1" width="20.28515625" style="2" customWidth="1"/>
    <col min="2" max="19" width="7.7109375" style="2" customWidth="1"/>
    <col min="20" max="20" width="7" style="2" customWidth="1"/>
    <col min="21" max="21" width="8.5703125" style="2" customWidth="1"/>
    <col min="22" max="16384" width="11.28515625" style="2"/>
  </cols>
  <sheetData>
    <row r="1" spans="1:21" ht="29.25" customHeight="1">
      <c r="A1" s="134" t="s">
        <v>115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21">
      <c r="A2" s="3"/>
      <c r="B2" s="3"/>
      <c r="C2" s="3"/>
      <c r="D2" s="3"/>
      <c r="M2" s="12"/>
      <c r="O2" s="12"/>
      <c r="Q2" s="12"/>
      <c r="U2" s="12" t="s">
        <v>26</v>
      </c>
    </row>
    <row r="3" spans="1:21">
      <c r="A3" s="185"/>
      <c r="B3" s="140">
        <v>2013</v>
      </c>
      <c r="C3" s="142"/>
      <c r="D3" s="140">
        <v>2014</v>
      </c>
      <c r="E3" s="142"/>
      <c r="F3" s="138">
        <v>2015</v>
      </c>
      <c r="G3" s="138"/>
      <c r="H3" s="138">
        <v>2016</v>
      </c>
      <c r="I3" s="138"/>
      <c r="J3" s="138">
        <v>2017</v>
      </c>
      <c r="K3" s="138"/>
      <c r="L3" s="138">
        <v>2018</v>
      </c>
      <c r="M3" s="138"/>
      <c r="N3" s="138">
        <v>2019</v>
      </c>
      <c r="O3" s="138"/>
      <c r="P3" s="138">
        <v>2020</v>
      </c>
      <c r="Q3" s="138"/>
      <c r="R3" s="138">
        <v>2021</v>
      </c>
      <c r="S3" s="138"/>
      <c r="T3" s="138">
        <v>2022</v>
      </c>
      <c r="U3" s="138"/>
    </row>
    <row r="4" spans="1:21" ht="50.25" customHeight="1">
      <c r="A4" s="186"/>
      <c r="B4" s="123" t="s">
        <v>31</v>
      </c>
      <c r="C4" s="123" t="s">
        <v>66</v>
      </c>
      <c r="D4" s="123" t="s">
        <v>31</v>
      </c>
      <c r="E4" s="123" t="s">
        <v>66</v>
      </c>
      <c r="F4" s="123" t="s">
        <v>31</v>
      </c>
      <c r="G4" s="123" t="s">
        <v>66</v>
      </c>
      <c r="H4" s="123" t="s">
        <v>31</v>
      </c>
      <c r="I4" s="123" t="s">
        <v>66</v>
      </c>
      <c r="J4" s="123" t="s">
        <v>31</v>
      </c>
      <c r="K4" s="123" t="s">
        <v>66</v>
      </c>
      <c r="L4" s="123" t="s">
        <v>31</v>
      </c>
      <c r="M4" s="123" t="s">
        <v>66</v>
      </c>
      <c r="N4" s="123" t="s">
        <v>31</v>
      </c>
      <c r="O4" s="123" t="s">
        <v>66</v>
      </c>
      <c r="P4" s="123" t="s">
        <v>31</v>
      </c>
      <c r="Q4" s="123" t="s">
        <v>66</v>
      </c>
      <c r="R4" s="123" t="s">
        <v>31</v>
      </c>
      <c r="S4" s="123" t="s">
        <v>66</v>
      </c>
      <c r="T4" s="123" t="s">
        <v>31</v>
      </c>
      <c r="U4" s="123" t="s">
        <v>66</v>
      </c>
    </row>
    <row r="5" spans="1:21">
      <c r="A5" s="126" t="s">
        <v>116</v>
      </c>
      <c r="B5" s="107">
        <v>947</v>
      </c>
      <c r="C5" s="108">
        <v>100</v>
      </c>
      <c r="D5" s="71">
        <v>700</v>
      </c>
      <c r="E5" s="108">
        <v>100</v>
      </c>
      <c r="F5" s="71">
        <v>609</v>
      </c>
      <c r="G5" s="108">
        <v>100</v>
      </c>
      <c r="H5" s="107">
        <f t="shared" ref="H5" si="0">SUM(H7+H8+H9+H10+H11+H12+H14+H15+H16+H17+H18+H19+H20+H23+H24+H25)</f>
        <v>412</v>
      </c>
      <c r="I5" s="108">
        <v>100</v>
      </c>
      <c r="J5" s="99">
        <v>374</v>
      </c>
      <c r="K5" s="108">
        <v>100</v>
      </c>
      <c r="L5" s="99">
        <v>334</v>
      </c>
      <c r="M5" s="108">
        <v>100</v>
      </c>
      <c r="N5" s="99">
        <v>340</v>
      </c>
      <c r="O5" s="108">
        <f>N5/N5*100</f>
        <v>100</v>
      </c>
      <c r="P5" s="99">
        <v>285</v>
      </c>
      <c r="Q5" s="108">
        <f>P5/P5*100</f>
        <v>100</v>
      </c>
      <c r="R5" s="99">
        <v>341</v>
      </c>
      <c r="S5" s="108">
        <v>100</v>
      </c>
      <c r="T5" s="99">
        <v>283</v>
      </c>
      <c r="U5" s="108">
        <v>100</v>
      </c>
    </row>
    <row r="6" spans="1:21">
      <c r="A6" s="127" t="s">
        <v>117</v>
      </c>
      <c r="B6" s="99" t="s">
        <v>0</v>
      </c>
      <c r="C6" s="108" t="s">
        <v>0</v>
      </c>
      <c r="D6" s="99" t="s">
        <v>0</v>
      </c>
      <c r="E6" s="108" t="s">
        <v>0</v>
      </c>
      <c r="F6" s="71" t="s">
        <v>0</v>
      </c>
      <c r="G6" s="71" t="s">
        <v>0</v>
      </c>
      <c r="H6" s="71" t="s">
        <v>0</v>
      </c>
      <c r="I6" s="71" t="s">
        <v>0</v>
      </c>
      <c r="J6" s="71" t="s">
        <v>0</v>
      </c>
      <c r="K6" s="71" t="s">
        <v>0</v>
      </c>
      <c r="L6" s="71" t="s">
        <v>0</v>
      </c>
      <c r="M6" s="71" t="s">
        <v>0</v>
      </c>
      <c r="N6" s="71" t="s">
        <v>0</v>
      </c>
      <c r="O6" s="71" t="s">
        <v>0</v>
      </c>
      <c r="P6" s="71" t="s">
        <v>0</v>
      </c>
      <c r="Q6" s="71" t="s">
        <v>0</v>
      </c>
      <c r="R6" s="71" t="s">
        <v>0</v>
      </c>
      <c r="S6" s="71" t="s">
        <v>0</v>
      </c>
      <c r="T6" s="99">
        <v>5</v>
      </c>
      <c r="U6" s="108">
        <f>T6/T5*100</f>
        <v>1.7667844522968199</v>
      </c>
    </row>
    <row r="7" spans="1:21">
      <c r="A7" s="127" t="s">
        <v>118</v>
      </c>
      <c r="B7" s="107">
        <v>73</v>
      </c>
      <c r="C7" s="108">
        <f>B7*100/B5</f>
        <v>7.7085533262935586</v>
      </c>
      <c r="D7" s="71">
        <v>53</v>
      </c>
      <c r="E7" s="108">
        <f>D7*100/D5</f>
        <v>7.5714285714285712</v>
      </c>
      <c r="F7" s="71">
        <v>22</v>
      </c>
      <c r="G7" s="108">
        <f>F7*100/F5</f>
        <v>3.6124794745484401</v>
      </c>
      <c r="H7" s="107">
        <v>26</v>
      </c>
      <c r="I7" s="108">
        <f>H7*100/H5</f>
        <v>6.3106796116504853</v>
      </c>
      <c r="J7" s="99">
        <v>20</v>
      </c>
      <c r="K7" s="108">
        <f>J7*100/374</f>
        <v>5.3475935828877006</v>
      </c>
      <c r="L7" s="99">
        <v>19</v>
      </c>
      <c r="M7" s="108">
        <v>5.6886227544910177</v>
      </c>
      <c r="N7" s="99">
        <v>39</v>
      </c>
      <c r="O7" s="108">
        <f>N7/$N$5*100</f>
        <v>11.470588235294118</v>
      </c>
      <c r="P7" s="99">
        <v>30</v>
      </c>
      <c r="Q7" s="108">
        <f>P7/$P$5*100</f>
        <v>10.526315789473683</v>
      </c>
      <c r="R7" s="99">
        <v>33</v>
      </c>
      <c r="S7" s="108">
        <f>R7/R5*100</f>
        <v>9.67741935483871</v>
      </c>
      <c r="T7" s="99">
        <v>25</v>
      </c>
      <c r="U7" s="108">
        <f>T7/T5*100</f>
        <v>8.8339222614840995</v>
      </c>
    </row>
    <row r="8" spans="1:21">
      <c r="A8" s="127" t="s">
        <v>119</v>
      </c>
      <c r="B8" s="107">
        <v>47</v>
      </c>
      <c r="C8" s="108">
        <f>B8*100/B5</f>
        <v>4.9630411826821543</v>
      </c>
      <c r="D8" s="71">
        <v>39</v>
      </c>
      <c r="E8" s="108">
        <f>D8*100/D5</f>
        <v>5.5714285714285712</v>
      </c>
      <c r="F8" s="71">
        <v>71</v>
      </c>
      <c r="G8" s="108">
        <f>F8*100/F5</f>
        <v>11.658456486042693</v>
      </c>
      <c r="H8" s="107">
        <v>43</v>
      </c>
      <c r="I8" s="108">
        <f>H8*100/H5</f>
        <v>10.436893203883495</v>
      </c>
      <c r="J8" s="99">
        <v>15</v>
      </c>
      <c r="K8" s="108">
        <f t="shared" ref="K8:K25" si="1">J8*100/374</f>
        <v>4.0106951871657754</v>
      </c>
      <c r="L8" s="99">
        <v>23</v>
      </c>
      <c r="M8" s="108">
        <v>6.88622754491018</v>
      </c>
      <c r="N8" s="99">
        <v>27</v>
      </c>
      <c r="O8" s="108">
        <f t="shared" ref="O8:O26" si="2">N8/$N$5*100</f>
        <v>7.9411764705882346</v>
      </c>
      <c r="P8" s="99">
        <v>13</v>
      </c>
      <c r="Q8" s="108">
        <f t="shared" ref="Q8:Q25" si="3">P8/$P$5*100</f>
        <v>4.5614035087719298</v>
      </c>
      <c r="R8" s="99">
        <v>15</v>
      </c>
      <c r="S8" s="108">
        <f>R8/R5*100</f>
        <v>4.3988269794721413</v>
      </c>
      <c r="T8" s="99">
        <v>16</v>
      </c>
      <c r="U8" s="108">
        <f>T8/T5*100</f>
        <v>5.6537102473498235</v>
      </c>
    </row>
    <row r="9" spans="1:21">
      <c r="A9" s="127" t="s">
        <v>120</v>
      </c>
      <c r="B9" s="107">
        <v>80</v>
      </c>
      <c r="C9" s="108">
        <f>B9*100/B5</f>
        <v>8.4477296726504747</v>
      </c>
      <c r="D9" s="71">
        <v>88</v>
      </c>
      <c r="E9" s="108">
        <f>D9*100/D5</f>
        <v>12.571428571428571</v>
      </c>
      <c r="F9" s="71">
        <v>66</v>
      </c>
      <c r="G9" s="108">
        <f>F9*100/F5</f>
        <v>10.83743842364532</v>
      </c>
      <c r="H9" s="107">
        <v>51</v>
      </c>
      <c r="I9" s="108">
        <f>H9*100/H5</f>
        <v>12.378640776699029</v>
      </c>
      <c r="J9" s="99">
        <v>38</v>
      </c>
      <c r="K9" s="108">
        <f t="shared" si="1"/>
        <v>10.160427807486631</v>
      </c>
      <c r="L9" s="99">
        <v>41</v>
      </c>
      <c r="M9" s="108">
        <v>12.275449101796406</v>
      </c>
      <c r="N9" s="99">
        <v>43</v>
      </c>
      <c r="O9" s="108">
        <f t="shared" si="2"/>
        <v>12.647058823529411</v>
      </c>
      <c r="P9" s="99">
        <v>42</v>
      </c>
      <c r="Q9" s="108">
        <f t="shared" si="3"/>
        <v>14.736842105263156</v>
      </c>
      <c r="R9" s="99">
        <v>52</v>
      </c>
      <c r="S9" s="108">
        <f>R9/R5*100</f>
        <v>15.249266862170089</v>
      </c>
      <c r="T9" s="99">
        <v>25</v>
      </c>
      <c r="U9" s="108">
        <f>T9/T5*100</f>
        <v>8.8339222614840995</v>
      </c>
    </row>
    <row r="10" spans="1:21">
      <c r="A10" s="127" t="s">
        <v>121</v>
      </c>
      <c r="B10" s="107">
        <v>13</v>
      </c>
      <c r="C10" s="108">
        <f>B10*100/B5</f>
        <v>1.3727560718057021</v>
      </c>
      <c r="D10" s="71">
        <v>11</v>
      </c>
      <c r="E10" s="108">
        <f>D10*100/D5</f>
        <v>1.5714285714285714</v>
      </c>
      <c r="F10" s="71">
        <v>12</v>
      </c>
      <c r="G10" s="108">
        <f>F10*100/F5</f>
        <v>1.9704433497536946</v>
      </c>
      <c r="H10" s="107">
        <v>9</v>
      </c>
      <c r="I10" s="108">
        <f>H10*100/H5</f>
        <v>2.1844660194174756</v>
      </c>
      <c r="J10" s="99">
        <v>5</v>
      </c>
      <c r="K10" s="108">
        <f t="shared" si="1"/>
        <v>1.3368983957219251</v>
      </c>
      <c r="L10" s="99">
        <v>3</v>
      </c>
      <c r="M10" s="108">
        <v>0.89820359281437123</v>
      </c>
      <c r="N10" s="99">
        <v>4</v>
      </c>
      <c r="O10" s="108">
        <f t="shared" si="2"/>
        <v>1.1764705882352942</v>
      </c>
      <c r="P10" s="99">
        <v>3</v>
      </c>
      <c r="Q10" s="108">
        <f t="shared" si="3"/>
        <v>1.0526315789473684</v>
      </c>
      <c r="R10" s="99">
        <v>7</v>
      </c>
      <c r="S10" s="108">
        <f>R10/R5*100</f>
        <v>2.0527859237536656</v>
      </c>
      <c r="T10" s="99">
        <v>13</v>
      </c>
      <c r="U10" s="108">
        <f>T10/T5*100</f>
        <v>4.5936395759717312</v>
      </c>
    </row>
    <row r="11" spans="1:21">
      <c r="A11" s="127" t="s">
        <v>122</v>
      </c>
      <c r="B11" s="107">
        <v>37</v>
      </c>
      <c r="C11" s="108">
        <f>B11*100/B5</f>
        <v>3.907074973600845</v>
      </c>
      <c r="D11" s="71">
        <v>35</v>
      </c>
      <c r="E11" s="108">
        <f>D11*100/D5</f>
        <v>5</v>
      </c>
      <c r="F11" s="71">
        <v>26</v>
      </c>
      <c r="G11" s="108">
        <f>F11*100/F5</f>
        <v>4.2692939244663384</v>
      </c>
      <c r="H11" s="107">
        <v>3</v>
      </c>
      <c r="I11" s="108">
        <f>H11*100/H5</f>
        <v>0.72815533980582525</v>
      </c>
      <c r="J11" s="99">
        <v>17</v>
      </c>
      <c r="K11" s="108">
        <f t="shared" si="1"/>
        <v>4.5454545454545459</v>
      </c>
      <c r="L11" s="99">
        <v>10</v>
      </c>
      <c r="M11" s="108">
        <v>2.9940119760479043</v>
      </c>
      <c r="N11" s="99">
        <v>11</v>
      </c>
      <c r="O11" s="108">
        <f t="shared" si="2"/>
        <v>3.2352941176470593</v>
      </c>
      <c r="P11" s="99">
        <v>10</v>
      </c>
      <c r="Q11" s="108">
        <f t="shared" si="3"/>
        <v>3.5087719298245612</v>
      </c>
      <c r="R11" s="99">
        <v>44</v>
      </c>
      <c r="S11" s="108">
        <f>R11/R5*100</f>
        <v>12.903225806451612</v>
      </c>
      <c r="T11" s="99">
        <v>10</v>
      </c>
      <c r="U11" s="108">
        <f>T11/T5*100</f>
        <v>3.5335689045936398</v>
      </c>
    </row>
    <row r="12" spans="1:21">
      <c r="A12" s="127" t="s">
        <v>123</v>
      </c>
      <c r="B12" s="107">
        <v>91</v>
      </c>
      <c r="C12" s="108">
        <f>B12*100/B5</f>
        <v>9.6092925026399154</v>
      </c>
      <c r="D12" s="71">
        <v>69</v>
      </c>
      <c r="E12" s="108">
        <f>D12*100/D5</f>
        <v>9.8571428571428577</v>
      </c>
      <c r="F12" s="71">
        <v>44</v>
      </c>
      <c r="G12" s="108">
        <f>F12*100/F5</f>
        <v>7.2249589490968802</v>
      </c>
      <c r="H12" s="107">
        <v>71</v>
      </c>
      <c r="I12" s="108">
        <f>H12*100/H5</f>
        <v>17.233009708737864</v>
      </c>
      <c r="J12" s="99">
        <v>35</v>
      </c>
      <c r="K12" s="108">
        <f t="shared" si="1"/>
        <v>9.3582887700534751</v>
      </c>
      <c r="L12" s="99">
        <v>45</v>
      </c>
      <c r="M12" s="108">
        <v>13.473053892215569</v>
      </c>
      <c r="N12" s="99">
        <v>50</v>
      </c>
      <c r="O12" s="108">
        <f t="shared" si="2"/>
        <v>14.705882352941178</v>
      </c>
      <c r="P12" s="99">
        <v>37</v>
      </c>
      <c r="Q12" s="108">
        <f t="shared" si="3"/>
        <v>12.982456140350877</v>
      </c>
      <c r="R12" s="99">
        <v>41</v>
      </c>
      <c r="S12" s="108">
        <f>R12/R5*100</f>
        <v>12.023460410557185</v>
      </c>
      <c r="T12" s="99">
        <v>58</v>
      </c>
      <c r="U12" s="108">
        <f>T12/T5*100</f>
        <v>20.49469964664311</v>
      </c>
    </row>
    <row r="13" spans="1:21">
      <c r="A13" s="127" t="s">
        <v>124</v>
      </c>
      <c r="B13" s="99" t="s">
        <v>0</v>
      </c>
      <c r="C13" s="108" t="s">
        <v>0</v>
      </c>
      <c r="D13" s="99" t="s">
        <v>0</v>
      </c>
      <c r="E13" s="108" t="s">
        <v>0</v>
      </c>
      <c r="F13" s="71" t="s">
        <v>0</v>
      </c>
      <c r="G13" s="71" t="s">
        <v>0</v>
      </c>
      <c r="H13" s="71" t="s">
        <v>0</v>
      </c>
      <c r="I13" s="71" t="s">
        <v>0</v>
      </c>
      <c r="J13" s="71" t="s">
        <v>0</v>
      </c>
      <c r="K13" s="71" t="s">
        <v>0</v>
      </c>
      <c r="L13" s="71" t="s">
        <v>0</v>
      </c>
      <c r="M13" s="71" t="s">
        <v>0</v>
      </c>
      <c r="N13" s="71" t="s">
        <v>0</v>
      </c>
      <c r="O13" s="71" t="s">
        <v>0</v>
      </c>
      <c r="P13" s="71" t="s">
        <v>0</v>
      </c>
      <c r="Q13" s="71" t="s">
        <v>0</v>
      </c>
      <c r="R13" s="71" t="s">
        <v>0</v>
      </c>
      <c r="S13" s="71" t="s">
        <v>0</v>
      </c>
      <c r="T13" s="99">
        <v>9</v>
      </c>
      <c r="U13" s="108">
        <f>T13/T5*100</f>
        <v>3.1802120141342751</v>
      </c>
    </row>
    <row r="14" spans="1:21">
      <c r="A14" s="127" t="s">
        <v>125</v>
      </c>
      <c r="B14" s="107">
        <v>65</v>
      </c>
      <c r="C14" s="108">
        <f>B14*100/B5</f>
        <v>6.8637803590285111</v>
      </c>
      <c r="D14" s="71">
        <v>41</v>
      </c>
      <c r="E14" s="108">
        <f>D14*100/D5</f>
        <v>5.8571428571428568</v>
      </c>
      <c r="F14" s="71">
        <v>30</v>
      </c>
      <c r="G14" s="108">
        <f>F14*100/F5</f>
        <v>4.9261083743842367</v>
      </c>
      <c r="H14" s="107">
        <v>17</v>
      </c>
      <c r="I14" s="108">
        <f>H14*100/H5</f>
        <v>4.1262135922330101</v>
      </c>
      <c r="J14" s="99">
        <v>13</v>
      </c>
      <c r="K14" s="108">
        <f t="shared" si="1"/>
        <v>3.4759358288770055</v>
      </c>
      <c r="L14" s="99">
        <v>7</v>
      </c>
      <c r="M14" s="108">
        <v>2.0958083832335328</v>
      </c>
      <c r="N14" s="99">
        <v>9</v>
      </c>
      <c r="O14" s="108">
        <f t="shared" si="2"/>
        <v>2.6470588235294117</v>
      </c>
      <c r="P14" s="99">
        <v>9</v>
      </c>
      <c r="Q14" s="108">
        <f t="shared" si="3"/>
        <v>3.1578947368421053</v>
      </c>
      <c r="R14" s="99">
        <v>7</v>
      </c>
      <c r="S14" s="108">
        <f>R14/R5*100</f>
        <v>2.0527859237536656</v>
      </c>
      <c r="T14" s="99">
        <v>9</v>
      </c>
      <c r="U14" s="108">
        <f>T14/T5*100</f>
        <v>3.1802120141342751</v>
      </c>
    </row>
    <row r="15" spans="1:21">
      <c r="A15" s="127" t="s">
        <v>126</v>
      </c>
      <c r="B15" s="107">
        <v>80</v>
      </c>
      <c r="C15" s="108">
        <f>B15*100/B5</f>
        <v>8.4477296726504747</v>
      </c>
      <c r="D15" s="71">
        <v>93</v>
      </c>
      <c r="E15" s="108">
        <f>D15*100/D5</f>
        <v>13.285714285714286</v>
      </c>
      <c r="F15" s="71">
        <v>57</v>
      </c>
      <c r="G15" s="108">
        <f>F15*100/F5</f>
        <v>9.3596059113300498</v>
      </c>
      <c r="H15" s="107">
        <v>22</v>
      </c>
      <c r="I15" s="108">
        <f>H15*100/H5</f>
        <v>5.3398058252427187</v>
      </c>
      <c r="J15" s="99">
        <v>42</v>
      </c>
      <c r="K15" s="108">
        <f t="shared" si="1"/>
        <v>11.229946524064172</v>
      </c>
      <c r="L15" s="99">
        <v>26</v>
      </c>
      <c r="M15" s="108">
        <v>7.7844311377245514</v>
      </c>
      <c r="N15" s="99">
        <v>20</v>
      </c>
      <c r="O15" s="108">
        <f t="shared" si="2"/>
        <v>5.8823529411764701</v>
      </c>
      <c r="P15" s="99">
        <v>22</v>
      </c>
      <c r="Q15" s="108">
        <f t="shared" si="3"/>
        <v>7.7192982456140351</v>
      </c>
      <c r="R15" s="99">
        <v>20</v>
      </c>
      <c r="S15" s="108">
        <f>R15/R5*100</f>
        <v>5.8651026392961878</v>
      </c>
      <c r="T15" s="99">
        <v>9</v>
      </c>
      <c r="U15" s="108">
        <f>T15/T5*100</f>
        <v>3.1802120141342751</v>
      </c>
    </row>
    <row r="16" spans="1:21">
      <c r="A16" s="127" t="s">
        <v>127</v>
      </c>
      <c r="B16" s="107">
        <v>24</v>
      </c>
      <c r="C16" s="108">
        <f>B16*100/B5</f>
        <v>2.5343189017951424</v>
      </c>
      <c r="D16" s="71">
        <v>11</v>
      </c>
      <c r="E16" s="108">
        <f>D16*100/D5</f>
        <v>1.5714285714285714</v>
      </c>
      <c r="F16" s="71">
        <v>17</v>
      </c>
      <c r="G16" s="108">
        <f>F16*100/F5</f>
        <v>2.7914614121510675</v>
      </c>
      <c r="H16" s="107">
        <v>17</v>
      </c>
      <c r="I16" s="108">
        <f>H16*100/H5</f>
        <v>4.1262135922330101</v>
      </c>
      <c r="J16" s="99">
        <v>5</v>
      </c>
      <c r="K16" s="108">
        <f t="shared" si="1"/>
        <v>1.3368983957219251</v>
      </c>
      <c r="L16" s="99">
        <v>15</v>
      </c>
      <c r="M16" s="108">
        <v>4.4910179640718564</v>
      </c>
      <c r="N16" s="99">
        <v>15</v>
      </c>
      <c r="O16" s="108">
        <f t="shared" si="2"/>
        <v>4.4117647058823533</v>
      </c>
      <c r="P16" s="99">
        <v>13</v>
      </c>
      <c r="Q16" s="108">
        <f t="shared" si="3"/>
        <v>4.5614035087719298</v>
      </c>
      <c r="R16" s="99">
        <v>11</v>
      </c>
      <c r="S16" s="108">
        <f>R16/R5*100</f>
        <v>3.225806451612903</v>
      </c>
      <c r="T16" s="99">
        <v>5</v>
      </c>
      <c r="U16" s="108">
        <f>T16/T5*100</f>
        <v>1.7667844522968199</v>
      </c>
    </row>
    <row r="17" spans="1:21">
      <c r="A17" s="127" t="s">
        <v>128</v>
      </c>
      <c r="B17" s="107">
        <v>14</v>
      </c>
      <c r="C17" s="108">
        <f>B17*100/B5</f>
        <v>1.4783526927138331</v>
      </c>
      <c r="D17" s="71">
        <v>14</v>
      </c>
      <c r="E17" s="108">
        <f>D17*100/D5</f>
        <v>2</v>
      </c>
      <c r="F17" s="71">
        <v>11</v>
      </c>
      <c r="G17" s="108">
        <f>F17*100/F5</f>
        <v>1.80623973727422</v>
      </c>
      <c r="H17" s="107">
        <v>6</v>
      </c>
      <c r="I17" s="108">
        <f>H17*100/H5</f>
        <v>1.4563106796116505</v>
      </c>
      <c r="J17" s="99">
        <v>17</v>
      </c>
      <c r="K17" s="108">
        <f t="shared" si="1"/>
        <v>4.5454545454545459</v>
      </c>
      <c r="L17" s="99">
        <v>2</v>
      </c>
      <c r="M17" s="108">
        <v>0.5988023952095809</v>
      </c>
      <c r="N17" s="99" t="s">
        <v>0</v>
      </c>
      <c r="O17" s="108" t="s">
        <v>0</v>
      </c>
      <c r="P17" s="99">
        <v>2</v>
      </c>
      <c r="Q17" s="108">
        <f t="shared" si="3"/>
        <v>0.70175438596491224</v>
      </c>
      <c r="R17" s="99">
        <v>2</v>
      </c>
      <c r="S17" s="108">
        <f>R17/R5*100</f>
        <v>0.5865102639296188</v>
      </c>
      <c r="T17" s="99">
        <v>6</v>
      </c>
      <c r="U17" s="108">
        <f>T17/T5*100</f>
        <v>2.1201413427561837</v>
      </c>
    </row>
    <row r="18" spans="1:21">
      <c r="A18" s="127" t="s">
        <v>129</v>
      </c>
      <c r="B18" s="107">
        <v>44</v>
      </c>
      <c r="C18" s="108">
        <f>B18*100/B5</f>
        <v>4.6462513199577611</v>
      </c>
      <c r="D18" s="71">
        <v>25</v>
      </c>
      <c r="E18" s="108">
        <f>D18*100/D5</f>
        <v>3.5714285714285716</v>
      </c>
      <c r="F18" s="71">
        <v>27</v>
      </c>
      <c r="G18" s="108">
        <f>F18*100/F5</f>
        <v>4.4334975369458132</v>
      </c>
      <c r="H18" s="107">
        <v>20</v>
      </c>
      <c r="I18" s="108">
        <f>H18*100/H5</f>
        <v>4.8543689320388346</v>
      </c>
      <c r="J18" s="99">
        <v>38</v>
      </c>
      <c r="K18" s="108">
        <f t="shared" si="1"/>
        <v>10.160427807486631</v>
      </c>
      <c r="L18" s="99" t="s">
        <v>0</v>
      </c>
      <c r="M18" s="108" t="s">
        <v>0</v>
      </c>
      <c r="N18" s="99" t="s">
        <v>0</v>
      </c>
      <c r="O18" s="108" t="s">
        <v>0</v>
      </c>
      <c r="P18" s="108" t="s">
        <v>0</v>
      </c>
      <c r="Q18" s="108" t="s">
        <v>0</v>
      </c>
      <c r="R18" s="99" t="s">
        <v>0</v>
      </c>
      <c r="S18" s="108" t="s">
        <v>0</v>
      </c>
      <c r="T18" s="113" t="s">
        <v>0</v>
      </c>
      <c r="U18" s="108" t="s">
        <v>0</v>
      </c>
    </row>
    <row r="19" spans="1:21">
      <c r="A19" s="127" t="s">
        <v>130</v>
      </c>
      <c r="B19" s="107">
        <v>71</v>
      </c>
      <c r="C19" s="108">
        <f>B19*100/B5</f>
        <v>7.4973600844772967</v>
      </c>
      <c r="D19" s="71">
        <v>43</v>
      </c>
      <c r="E19" s="108">
        <f>D19*100/D5</f>
        <v>6.1428571428571432</v>
      </c>
      <c r="F19" s="71">
        <v>44</v>
      </c>
      <c r="G19" s="108">
        <f>F19*100/F5</f>
        <v>7.2249589490968802</v>
      </c>
      <c r="H19" s="107">
        <v>24</v>
      </c>
      <c r="I19" s="108">
        <f>H19*100/H5</f>
        <v>5.825242718446602</v>
      </c>
      <c r="J19" s="99">
        <v>34</v>
      </c>
      <c r="K19" s="108">
        <f t="shared" si="1"/>
        <v>9.0909090909090917</v>
      </c>
      <c r="L19" s="99">
        <v>16</v>
      </c>
      <c r="M19" s="108">
        <v>4.7904191616766472</v>
      </c>
      <c r="N19" s="99">
        <v>25</v>
      </c>
      <c r="O19" s="108">
        <f t="shared" si="2"/>
        <v>7.3529411764705888</v>
      </c>
      <c r="P19" s="99">
        <v>7</v>
      </c>
      <c r="Q19" s="108">
        <f t="shared" si="3"/>
        <v>2.4561403508771931</v>
      </c>
      <c r="R19" s="99">
        <v>6</v>
      </c>
      <c r="S19" s="108">
        <f>R19/R5*100</f>
        <v>1.7595307917888565</v>
      </c>
      <c r="T19" s="99">
        <v>14</v>
      </c>
      <c r="U19" s="108">
        <f>T19/T5*100</f>
        <v>4.946996466431095</v>
      </c>
    </row>
    <row r="20" spans="1:21">
      <c r="A20" s="127" t="s">
        <v>131</v>
      </c>
      <c r="B20" s="107">
        <v>51</v>
      </c>
      <c r="C20" s="108">
        <f>B20*100/B5</f>
        <v>5.3854276663146781</v>
      </c>
      <c r="D20" s="71">
        <v>37</v>
      </c>
      <c r="E20" s="108">
        <f>D20*100/D5</f>
        <v>5.2857142857142856</v>
      </c>
      <c r="F20" s="71">
        <v>21</v>
      </c>
      <c r="G20" s="108">
        <f>F20*100/F5</f>
        <v>3.4482758620689653</v>
      </c>
      <c r="H20" s="107">
        <v>23</v>
      </c>
      <c r="I20" s="108">
        <f>H20*100/H5</f>
        <v>5.5825242718446599</v>
      </c>
      <c r="J20" s="99">
        <v>12</v>
      </c>
      <c r="K20" s="108">
        <f t="shared" si="1"/>
        <v>3.2085561497326203</v>
      </c>
      <c r="L20" s="99">
        <v>10</v>
      </c>
      <c r="M20" s="108">
        <v>2.9940119760479043</v>
      </c>
      <c r="N20" s="99">
        <v>10</v>
      </c>
      <c r="O20" s="108">
        <f t="shared" si="2"/>
        <v>2.9411764705882351</v>
      </c>
      <c r="P20" s="99">
        <v>22</v>
      </c>
      <c r="Q20" s="108">
        <f t="shared" si="3"/>
        <v>7.7192982456140351</v>
      </c>
      <c r="R20" s="99">
        <v>20</v>
      </c>
      <c r="S20" s="108">
        <f>R20/R5*100</f>
        <v>5.8651026392961878</v>
      </c>
      <c r="T20" s="99">
        <v>22</v>
      </c>
      <c r="U20" s="108">
        <f>T20/T5*100</f>
        <v>7.7738515901060072</v>
      </c>
    </row>
    <row r="21" spans="1:21">
      <c r="A21" s="127" t="s">
        <v>132</v>
      </c>
      <c r="B21" s="99" t="s">
        <v>0</v>
      </c>
      <c r="C21" s="108" t="s">
        <v>0</v>
      </c>
      <c r="D21" s="99" t="s">
        <v>0</v>
      </c>
      <c r="E21" s="108" t="s">
        <v>0</v>
      </c>
      <c r="F21" s="71" t="s">
        <v>0</v>
      </c>
      <c r="G21" s="71" t="s">
        <v>0</v>
      </c>
      <c r="H21" s="71" t="s">
        <v>0</v>
      </c>
      <c r="I21" s="71" t="s">
        <v>0</v>
      </c>
      <c r="J21" s="71" t="s">
        <v>0</v>
      </c>
      <c r="K21" s="71" t="s">
        <v>0</v>
      </c>
      <c r="L21" s="99">
        <v>11</v>
      </c>
      <c r="M21" s="108">
        <v>3.293413173652695</v>
      </c>
      <c r="N21" s="99">
        <v>23</v>
      </c>
      <c r="O21" s="108">
        <f t="shared" si="2"/>
        <v>6.7647058823529411</v>
      </c>
      <c r="P21" s="99">
        <v>18</v>
      </c>
      <c r="Q21" s="108">
        <f t="shared" si="3"/>
        <v>6.3157894736842106</v>
      </c>
      <c r="R21" s="99">
        <v>15</v>
      </c>
      <c r="S21" s="108">
        <f>R21/R5*100</f>
        <v>4.3988269794721413</v>
      </c>
      <c r="T21" s="99">
        <v>21</v>
      </c>
      <c r="U21" s="108">
        <f>T21/T5*100</f>
        <v>7.4204946996466434</v>
      </c>
    </row>
    <row r="22" spans="1:21">
      <c r="A22" s="127" t="s">
        <v>133</v>
      </c>
      <c r="B22" s="99" t="s">
        <v>0</v>
      </c>
      <c r="C22" s="108" t="s">
        <v>0</v>
      </c>
      <c r="D22" s="99" t="s">
        <v>0</v>
      </c>
      <c r="E22" s="108" t="s">
        <v>0</v>
      </c>
      <c r="F22" s="71" t="s">
        <v>0</v>
      </c>
      <c r="G22" s="71" t="s">
        <v>0</v>
      </c>
      <c r="H22" s="71" t="s">
        <v>0</v>
      </c>
      <c r="I22" s="71" t="s">
        <v>0</v>
      </c>
      <c r="J22" s="71" t="s">
        <v>0</v>
      </c>
      <c r="K22" s="71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1" t="s">
        <v>0</v>
      </c>
      <c r="Q22" s="71" t="s">
        <v>0</v>
      </c>
      <c r="R22" s="71" t="s">
        <v>0</v>
      </c>
      <c r="S22" s="71" t="s">
        <v>0</v>
      </c>
      <c r="T22" s="99" t="s">
        <v>0</v>
      </c>
      <c r="U22" s="108" t="s">
        <v>0</v>
      </c>
    </row>
    <row r="23" spans="1:21">
      <c r="A23" s="127" t="s">
        <v>134</v>
      </c>
      <c r="B23" s="107">
        <v>164</v>
      </c>
      <c r="C23" s="108">
        <f>B23*100/B5</f>
        <v>17.317845828933475</v>
      </c>
      <c r="D23" s="71">
        <v>77</v>
      </c>
      <c r="E23" s="108">
        <f>D23*100/D5</f>
        <v>11</v>
      </c>
      <c r="F23" s="71">
        <v>124</v>
      </c>
      <c r="G23" s="108">
        <f>F23*100/F5</f>
        <v>20.361247947454842</v>
      </c>
      <c r="H23" s="107">
        <v>70</v>
      </c>
      <c r="I23" s="108">
        <f>H23*100/H5</f>
        <v>16.990291262135923</v>
      </c>
      <c r="J23" s="99">
        <v>68</v>
      </c>
      <c r="K23" s="108">
        <f t="shared" si="1"/>
        <v>18.181818181818183</v>
      </c>
      <c r="L23" s="99">
        <v>93</v>
      </c>
      <c r="M23" s="108">
        <v>27.844311377245507</v>
      </c>
      <c r="N23" s="99">
        <v>52</v>
      </c>
      <c r="O23" s="108">
        <f t="shared" si="2"/>
        <v>15.294117647058824</v>
      </c>
      <c r="P23" s="99">
        <v>47</v>
      </c>
      <c r="Q23" s="108">
        <f t="shared" si="3"/>
        <v>16.491228070175438</v>
      </c>
      <c r="R23" s="99">
        <v>37</v>
      </c>
      <c r="S23" s="108">
        <f>R23/R5*100</f>
        <v>10.850439882697946</v>
      </c>
      <c r="T23" s="99">
        <v>13</v>
      </c>
      <c r="U23" s="108">
        <f>T23/T5*100</f>
        <v>4.5936395759717312</v>
      </c>
    </row>
    <row r="24" spans="1:21">
      <c r="A24" s="127" t="s">
        <v>135</v>
      </c>
      <c r="B24" s="107">
        <v>14</v>
      </c>
      <c r="C24" s="108">
        <f>B24*100/B5</f>
        <v>1.4783526927138331</v>
      </c>
      <c r="D24" s="71">
        <v>15</v>
      </c>
      <c r="E24" s="108">
        <f>D24*100/D5</f>
        <v>2.1428571428571428</v>
      </c>
      <c r="F24" s="71">
        <v>5</v>
      </c>
      <c r="G24" s="108">
        <f>F24*100/F5</f>
        <v>0.82101806239737274</v>
      </c>
      <c r="H24" s="107">
        <v>2</v>
      </c>
      <c r="I24" s="108">
        <f>H24*100/H5</f>
        <v>0.4854368932038835</v>
      </c>
      <c r="J24" s="99">
        <v>11</v>
      </c>
      <c r="K24" s="108">
        <f t="shared" si="1"/>
        <v>2.9411764705882355</v>
      </c>
      <c r="L24" s="99" t="s">
        <v>0</v>
      </c>
      <c r="M24" s="108" t="s">
        <v>0</v>
      </c>
      <c r="N24" s="99" t="s">
        <v>0</v>
      </c>
      <c r="O24" s="108" t="s">
        <v>0</v>
      </c>
      <c r="P24" s="99">
        <v>2</v>
      </c>
      <c r="Q24" s="108">
        <f t="shared" si="3"/>
        <v>0.70175438596491224</v>
      </c>
      <c r="R24" s="99">
        <v>16</v>
      </c>
      <c r="S24" s="108">
        <f>R24/R5*100</f>
        <v>4.6920821114369504</v>
      </c>
      <c r="T24" s="99">
        <v>22</v>
      </c>
      <c r="U24" s="108">
        <f>T24/T5*100</f>
        <v>7.7738515901060072</v>
      </c>
    </row>
    <row r="25" spans="1:21">
      <c r="A25" s="127" t="s">
        <v>136</v>
      </c>
      <c r="B25" s="107">
        <v>79</v>
      </c>
      <c r="C25" s="108">
        <f>B25*100/B5</f>
        <v>8.3421330517423442</v>
      </c>
      <c r="D25" s="71">
        <v>49</v>
      </c>
      <c r="E25" s="108">
        <f>D25*100/D5</f>
        <v>7</v>
      </c>
      <c r="F25" s="71">
        <v>32</v>
      </c>
      <c r="G25" s="108">
        <f>F25*100/F5</f>
        <v>5.2545155993431854</v>
      </c>
      <c r="H25" s="107">
        <v>8</v>
      </c>
      <c r="I25" s="108">
        <f>H25*100/H5</f>
        <v>1.941747572815534</v>
      </c>
      <c r="J25" s="99">
        <v>4</v>
      </c>
      <c r="K25" s="108">
        <f t="shared" si="1"/>
        <v>1.0695187165775402</v>
      </c>
      <c r="L25" s="99">
        <v>13</v>
      </c>
      <c r="M25" s="108">
        <v>3.8922155688622757</v>
      </c>
      <c r="N25" s="99">
        <v>11</v>
      </c>
      <c r="O25" s="108">
        <f t="shared" si="2"/>
        <v>3.2352941176470593</v>
      </c>
      <c r="P25" s="99">
        <v>8</v>
      </c>
      <c r="Q25" s="108">
        <f t="shared" si="3"/>
        <v>2.807017543859649</v>
      </c>
      <c r="R25" s="99">
        <v>13</v>
      </c>
      <c r="S25" s="108">
        <f>R25/R5*100</f>
        <v>3.8123167155425222</v>
      </c>
      <c r="T25" s="99">
        <v>1</v>
      </c>
      <c r="U25" s="108">
        <f>T25/T5*100</f>
        <v>0.35335689045936397</v>
      </c>
    </row>
    <row r="26" spans="1:21">
      <c r="A26" s="127" t="s">
        <v>137</v>
      </c>
      <c r="B26" s="99" t="s">
        <v>0</v>
      </c>
      <c r="C26" s="108" t="s">
        <v>0</v>
      </c>
      <c r="D26" s="99" t="s">
        <v>0</v>
      </c>
      <c r="E26" s="108" t="s">
        <v>0</v>
      </c>
      <c r="F26" s="71" t="s">
        <v>0</v>
      </c>
      <c r="G26" s="71" t="s">
        <v>0</v>
      </c>
      <c r="H26" s="71" t="s">
        <v>0</v>
      </c>
      <c r="I26" s="71" t="s">
        <v>0</v>
      </c>
      <c r="J26" s="71" t="s">
        <v>0</v>
      </c>
      <c r="K26" s="71" t="s">
        <v>0</v>
      </c>
      <c r="L26" s="99" t="s">
        <v>0</v>
      </c>
      <c r="M26" s="108" t="s">
        <v>0</v>
      </c>
      <c r="N26" s="99">
        <v>1</v>
      </c>
      <c r="O26" s="108">
        <f t="shared" si="2"/>
        <v>0.29411764705882354</v>
      </c>
      <c r="P26" s="99" t="s">
        <v>0</v>
      </c>
      <c r="Q26" s="108" t="s">
        <v>0</v>
      </c>
      <c r="R26" s="99">
        <v>2</v>
      </c>
      <c r="S26" s="108">
        <f>R26/R5*100</f>
        <v>0.5865102639296188</v>
      </c>
      <c r="T26" s="114" t="s">
        <v>0</v>
      </c>
      <c r="U26" s="108" t="s">
        <v>0</v>
      </c>
    </row>
    <row r="27" spans="1:21">
      <c r="A27" s="9" t="s">
        <v>24</v>
      </c>
    </row>
  </sheetData>
  <mergeCells count="12">
    <mergeCell ref="T3:U3"/>
    <mergeCell ref="R3:S3"/>
    <mergeCell ref="A1:S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topLeftCell="A31" workbookViewId="0">
      <selection activeCell="A30" sqref="A30:A51"/>
    </sheetView>
  </sheetViews>
  <sheetFormatPr defaultColWidth="9.140625" defaultRowHeight="15"/>
  <cols>
    <col min="1" max="1" width="18.5703125" style="2" customWidth="1"/>
    <col min="2" max="25" width="7.28515625" style="2" customWidth="1"/>
    <col min="26" max="26" width="7.7109375" style="2" customWidth="1"/>
    <col min="27" max="16384" width="9.140625" style="2"/>
  </cols>
  <sheetData>
    <row r="1" spans="1:26" ht="15" customHeight="1">
      <c r="A1" s="134" t="s">
        <v>17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"/>
    </row>
    <row r="2" spans="1:2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39"/>
      <c r="B3" s="140" t="s">
        <v>14</v>
      </c>
      <c r="C3" s="141"/>
      <c r="D3" s="141"/>
      <c r="E3" s="141"/>
      <c r="F3" s="141"/>
      <c r="G3" s="141"/>
      <c r="H3" s="141"/>
      <c r="I3" s="142"/>
      <c r="J3" s="140" t="s">
        <v>18</v>
      </c>
      <c r="K3" s="141"/>
      <c r="L3" s="141"/>
      <c r="M3" s="141"/>
      <c r="N3" s="141"/>
      <c r="O3" s="141"/>
      <c r="P3" s="141"/>
      <c r="Q3" s="142"/>
      <c r="R3" s="138" t="s">
        <v>19</v>
      </c>
      <c r="S3" s="138"/>
      <c r="T3" s="138"/>
      <c r="U3" s="138"/>
      <c r="V3" s="138"/>
      <c r="W3" s="138"/>
      <c r="X3" s="138"/>
      <c r="Y3" s="138"/>
      <c r="Z3" s="4"/>
    </row>
    <row r="4" spans="1:26">
      <c r="A4" s="139"/>
      <c r="B4" s="63">
        <v>2015</v>
      </c>
      <c r="C4" s="63">
        <v>2016</v>
      </c>
      <c r="D4" s="63">
        <v>2017</v>
      </c>
      <c r="E4" s="64">
        <v>2018</v>
      </c>
      <c r="F4" s="64">
        <v>2019</v>
      </c>
      <c r="G4" s="64">
        <v>2020</v>
      </c>
      <c r="H4" s="64">
        <v>2021</v>
      </c>
      <c r="I4" s="64">
        <v>2022</v>
      </c>
      <c r="J4" s="63">
        <v>2015</v>
      </c>
      <c r="K4" s="63">
        <v>2016</v>
      </c>
      <c r="L4" s="63">
        <v>2017</v>
      </c>
      <c r="M4" s="64">
        <v>2018</v>
      </c>
      <c r="N4" s="64">
        <v>2019</v>
      </c>
      <c r="O4" s="64">
        <v>2020</v>
      </c>
      <c r="P4" s="64">
        <v>2021</v>
      </c>
      <c r="Q4" s="64">
        <v>2022</v>
      </c>
      <c r="R4" s="63">
        <v>2015</v>
      </c>
      <c r="S4" s="63">
        <v>2016</v>
      </c>
      <c r="T4" s="63">
        <v>2017</v>
      </c>
      <c r="U4" s="64">
        <v>2018</v>
      </c>
      <c r="V4" s="64">
        <v>2019</v>
      </c>
      <c r="W4" s="64">
        <v>2020</v>
      </c>
      <c r="X4" s="64">
        <v>2021</v>
      </c>
      <c r="Y4" s="64">
        <v>2022</v>
      </c>
      <c r="Z4" s="5"/>
    </row>
    <row r="5" spans="1:26">
      <c r="A5" s="126" t="s">
        <v>116</v>
      </c>
      <c r="B5" s="56">
        <v>18890</v>
      </c>
      <c r="C5" s="56">
        <v>17974</v>
      </c>
      <c r="D5" s="56">
        <v>17019</v>
      </c>
      <c r="E5" s="65">
        <v>15771</v>
      </c>
      <c r="F5" s="65">
        <v>16614</v>
      </c>
      <c r="G5" s="65">
        <v>13515</v>
      </c>
      <c r="H5" s="65">
        <v>13940</v>
      </c>
      <c r="I5" s="65">
        <v>14834</v>
      </c>
      <c r="J5" s="65">
        <v>2453</v>
      </c>
      <c r="K5" s="65">
        <v>2390</v>
      </c>
      <c r="L5" s="65">
        <v>2086</v>
      </c>
      <c r="M5" s="65">
        <v>2096</v>
      </c>
      <c r="N5" s="65">
        <v>1947</v>
      </c>
      <c r="O5" s="65">
        <v>1997</v>
      </c>
      <c r="P5" s="65">
        <v>2270</v>
      </c>
      <c r="Q5" s="65">
        <v>2425</v>
      </c>
      <c r="R5" s="65">
        <v>24055</v>
      </c>
      <c r="S5" s="65">
        <v>23389</v>
      </c>
      <c r="T5" s="65">
        <v>22256</v>
      </c>
      <c r="U5" s="65">
        <v>20445</v>
      </c>
      <c r="V5" s="65">
        <v>15420</v>
      </c>
      <c r="W5" s="65">
        <v>17844</v>
      </c>
      <c r="X5" s="65">
        <v>18096</v>
      </c>
      <c r="Y5" s="65">
        <v>19135</v>
      </c>
      <c r="Z5" s="5"/>
    </row>
    <row r="6" spans="1:26">
      <c r="A6" s="127" t="s">
        <v>117</v>
      </c>
      <c r="B6" s="56" t="s">
        <v>0</v>
      </c>
      <c r="C6" s="56" t="s">
        <v>0</v>
      </c>
      <c r="D6" s="56" t="s">
        <v>0</v>
      </c>
      <c r="E6" s="56" t="s">
        <v>0</v>
      </c>
      <c r="F6" s="56" t="s">
        <v>0</v>
      </c>
      <c r="G6" s="56" t="s">
        <v>0</v>
      </c>
      <c r="H6" s="56" t="s">
        <v>0</v>
      </c>
      <c r="I6" s="65">
        <v>124</v>
      </c>
      <c r="J6" s="56" t="s">
        <v>0</v>
      </c>
      <c r="K6" s="56" t="s">
        <v>0</v>
      </c>
      <c r="L6" s="56" t="s">
        <v>0</v>
      </c>
      <c r="M6" s="56" t="s">
        <v>0</v>
      </c>
      <c r="N6" s="56" t="s">
        <v>0</v>
      </c>
      <c r="O6" s="56" t="s">
        <v>0</v>
      </c>
      <c r="P6" s="56" t="s">
        <v>0</v>
      </c>
      <c r="Q6" s="65">
        <v>40</v>
      </c>
      <c r="R6" s="56" t="s">
        <v>0</v>
      </c>
      <c r="S6" s="56" t="s">
        <v>0</v>
      </c>
      <c r="T6" s="56" t="s">
        <v>0</v>
      </c>
      <c r="U6" s="56" t="s">
        <v>0</v>
      </c>
      <c r="V6" s="56" t="s">
        <v>0</v>
      </c>
      <c r="W6" s="56" t="s">
        <v>0</v>
      </c>
      <c r="X6" s="56" t="s">
        <v>0</v>
      </c>
      <c r="Y6" s="65">
        <v>151</v>
      </c>
      <c r="Z6" s="5"/>
    </row>
    <row r="7" spans="1:26">
      <c r="A7" s="127" t="s">
        <v>118</v>
      </c>
      <c r="B7" s="56">
        <v>512</v>
      </c>
      <c r="C7" s="56">
        <v>510</v>
      </c>
      <c r="D7" s="56">
        <v>579</v>
      </c>
      <c r="E7" s="65">
        <v>562</v>
      </c>
      <c r="F7" s="65">
        <v>760</v>
      </c>
      <c r="G7" s="65">
        <v>566</v>
      </c>
      <c r="H7" s="65">
        <v>743</v>
      </c>
      <c r="I7" s="65">
        <v>653</v>
      </c>
      <c r="J7" s="56">
        <v>99</v>
      </c>
      <c r="K7" s="56">
        <v>114</v>
      </c>
      <c r="L7" s="56">
        <v>135</v>
      </c>
      <c r="M7" s="65">
        <v>94</v>
      </c>
      <c r="N7" s="65">
        <v>86</v>
      </c>
      <c r="O7" s="65">
        <v>104</v>
      </c>
      <c r="P7" s="65">
        <v>110</v>
      </c>
      <c r="Q7" s="65">
        <v>112</v>
      </c>
      <c r="R7" s="56">
        <v>764</v>
      </c>
      <c r="S7" s="56">
        <v>796</v>
      </c>
      <c r="T7" s="56">
        <v>889</v>
      </c>
      <c r="U7" s="65">
        <v>800</v>
      </c>
      <c r="V7" s="65">
        <v>710</v>
      </c>
      <c r="W7" s="65">
        <v>876</v>
      </c>
      <c r="X7" s="65">
        <v>1150</v>
      </c>
      <c r="Y7" s="65">
        <v>932</v>
      </c>
      <c r="Z7" s="5"/>
    </row>
    <row r="8" spans="1:26">
      <c r="A8" s="127" t="s">
        <v>119</v>
      </c>
      <c r="B8" s="56">
        <v>831</v>
      </c>
      <c r="C8" s="56">
        <v>699</v>
      </c>
      <c r="D8" s="56">
        <v>639</v>
      </c>
      <c r="E8" s="65">
        <v>640</v>
      </c>
      <c r="F8" s="65">
        <v>870</v>
      </c>
      <c r="G8" s="65">
        <v>605</v>
      </c>
      <c r="H8" s="65">
        <v>589</v>
      </c>
      <c r="I8" s="65">
        <v>553</v>
      </c>
      <c r="J8" s="56">
        <v>103</v>
      </c>
      <c r="K8" s="56">
        <v>71</v>
      </c>
      <c r="L8" s="56">
        <v>76</v>
      </c>
      <c r="M8" s="65">
        <v>95</v>
      </c>
      <c r="N8" s="65">
        <v>92</v>
      </c>
      <c r="O8" s="65">
        <v>99</v>
      </c>
      <c r="P8" s="65">
        <v>95</v>
      </c>
      <c r="Q8" s="65">
        <v>94</v>
      </c>
      <c r="R8" s="56">
        <v>1046</v>
      </c>
      <c r="S8" s="56">
        <v>823</v>
      </c>
      <c r="T8" s="56">
        <v>820</v>
      </c>
      <c r="U8" s="65">
        <v>796</v>
      </c>
      <c r="V8" s="65">
        <v>828</v>
      </c>
      <c r="W8" s="65">
        <v>801</v>
      </c>
      <c r="X8" s="65">
        <v>791</v>
      </c>
      <c r="Y8" s="65">
        <v>776</v>
      </c>
      <c r="Z8" s="5"/>
    </row>
    <row r="9" spans="1:26">
      <c r="A9" s="127" t="s">
        <v>120</v>
      </c>
      <c r="B9" s="56">
        <v>1694</v>
      </c>
      <c r="C9" s="56">
        <v>2086</v>
      </c>
      <c r="D9" s="56">
        <v>1934</v>
      </c>
      <c r="E9" s="65">
        <v>2257</v>
      </c>
      <c r="F9" s="65">
        <v>2372</v>
      </c>
      <c r="G9" s="65">
        <v>2150</v>
      </c>
      <c r="H9" s="65">
        <v>2248</v>
      </c>
      <c r="I9" s="65">
        <v>2021</v>
      </c>
      <c r="J9" s="56">
        <v>463</v>
      </c>
      <c r="K9" s="56">
        <v>505</v>
      </c>
      <c r="L9" s="56">
        <v>394</v>
      </c>
      <c r="M9" s="65">
        <v>385</v>
      </c>
      <c r="N9" s="65">
        <v>386</v>
      </c>
      <c r="O9" s="65">
        <v>379</v>
      </c>
      <c r="P9" s="65">
        <v>463</v>
      </c>
      <c r="Q9" s="65">
        <v>429</v>
      </c>
      <c r="R9" s="56">
        <v>2158</v>
      </c>
      <c r="S9" s="56">
        <v>2820</v>
      </c>
      <c r="T9" s="56">
        <v>2632</v>
      </c>
      <c r="U9" s="65">
        <v>3213</v>
      </c>
      <c r="V9" s="65">
        <v>2127</v>
      </c>
      <c r="W9" s="65">
        <v>3162</v>
      </c>
      <c r="X9" s="65">
        <v>3231</v>
      </c>
      <c r="Y9" s="65">
        <v>2843</v>
      </c>
      <c r="Z9" s="5"/>
    </row>
    <row r="10" spans="1:26">
      <c r="A10" s="127" t="s">
        <v>121</v>
      </c>
      <c r="B10" s="56">
        <v>410</v>
      </c>
      <c r="C10" s="56">
        <v>333</v>
      </c>
      <c r="D10" s="56">
        <v>285</v>
      </c>
      <c r="E10" s="65">
        <v>268</v>
      </c>
      <c r="F10" s="65">
        <v>307</v>
      </c>
      <c r="G10" s="65">
        <v>232</v>
      </c>
      <c r="H10" s="65">
        <v>303</v>
      </c>
      <c r="I10" s="65">
        <v>373</v>
      </c>
      <c r="J10" s="56">
        <v>79</v>
      </c>
      <c r="K10" s="56">
        <v>70</v>
      </c>
      <c r="L10" s="56">
        <v>54</v>
      </c>
      <c r="M10" s="65">
        <v>74</v>
      </c>
      <c r="N10" s="65">
        <v>51</v>
      </c>
      <c r="O10" s="65">
        <v>69</v>
      </c>
      <c r="P10" s="65">
        <v>65</v>
      </c>
      <c r="Q10" s="65">
        <v>97</v>
      </c>
      <c r="R10" s="56">
        <v>487</v>
      </c>
      <c r="S10" s="56">
        <v>426</v>
      </c>
      <c r="T10" s="56">
        <v>328</v>
      </c>
      <c r="U10" s="65">
        <v>323</v>
      </c>
      <c r="V10" s="65">
        <v>278</v>
      </c>
      <c r="W10" s="65">
        <v>274</v>
      </c>
      <c r="X10" s="65">
        <v>354</v>
      </c>
      <c r="Y10" s="65">
        <v>437</v>
      </c>
      <c r="Z10" s="5"/>
    </row>
    <row r="11" spans="1:26">
      <c r="A11" s="127" t="s">
        <v>122</v>
      </c>
      <c r="B11" s="56">
        <v>503</v>
      </c>
      <c r="C11" s="56">
        <v>448</v>
      </c>
      <c r="D11" s="56">
        <v>405</v>
      </c>
      <c r="E11" s="65">
        <v>385</v>
      </c>
      <c r="F11" s="65">
        <v>394</v>
      </c>
      <c r="G11" s="65">
        <v>338</v>
      </c>
      <c r="H11" s="65">
        <v>319</v>
      </c>
      <c r="I11" s="65">
        <v>370</v>
      </c>
      <c r="J11" s="56">
        <v>99</v>
      </c>
      <c r="K11" s="56">
        <v>92</v>
      </c>
      <c r="L11" s="56">
        <v>99</v>
      </c>
      <c r="M11" s="65">
        <v>111</v>
      </c>
      <c r="N11" s="65">
        <v>108</v>
      </c>
      <c r="O11" s="65">
        <v>82</v>
      </c>
      <c r="P11" s="65">
        <v>102</v>
      </c>
      <c r="Q11" s="65">
        <v>101</v>
      </c>
      <c r="R11" s="56">
        <v>642</v>
      </c>
      <c r="S11" s="56">
        <v>546</v>
      </c>
      <c r="T11" s="56">
        <v>534</v>
      </c>
      <c r="U11" s="65">
        <v>449</v>
      </c>
      <c r="V11" s="65">
        <v>322</v>
      </c>
      <c r="W11" s="65">
        <v>456</v>
      </c>
      <c r="X11" s="65">
        <v>447</v>
      </c>
      <c r="Y11" s="65">
        <v>432</v>
      </c>
      <c r="Z11" s="5"/>
    </row>
    <row r="12" spans="1:26">
      <c r="A12" s="127" t="s">
        <v>123</v>
      </c>
      <c r="B12" s="56">
        <v>1298</v>
      </c>
      <c r="C12" s="56">
        <v>1387</v>
      </c>
      <c r="D12" s="56">
        <v>1386</v>
      </c>
      <c r="E12" s="65">
        <v>1272</v>
      </c>
      <c r="F12" s="65">
        <v>1223</v>
      </c>
      <c r="G12" s="65">
        <v>942</v>
      </c>
      <c r="H12" s="65">
        <v>1290</v>
      </c>
      <c r="I12" s="65">
        <v>1491</v>
      </c>
      <c r="J12" s="56">
        <v>243</v>
      </c>
      <c r="K12" s="56">
        <v>210</v>
      </c>
      <c r="L12" s="56">
        <v>166</v>
      </c>
      <c r="M12" s="65">
        <v>144</v>
      </c>
      <c r="N12" s="65">
        <v>137</v>
      </c>
      <c r="O12" s="65">
        <v>164</v>
      </c>
      <c r="P12" s="65">
        <v>222</v>
      </c>
      <c r="Q12" s="65">
        <v>218</v>
      </c>
      <c r="R12" s="56">
        <v>2002</v>
      </c>
      <c r="S12" s="56">
        <v>2253</v>
      </c>
      <c r="T12" s="56">
        <v>2240</v>
      </c>
      <c r="U12" s="65">
        <v>1977</v>
      </c>
      <c r="V12" s="65">
        <v>1143</v>
      </c>
      <c r="W12" s="65">
        <v>1411</v>
      </c>
      <c r="X12" s="65">
        <v>1961</v>
      </c>
      <c r="Y12" s="65">
        <v>2240</v>
      </c>
      <c r="Z12" s="5"/>
    </row>
    <row r="13" spans="1:26">
      <c r="A13" s="127" t="s">
        <v>124</v>
      </c>
      <c r="B13" s="56" t="s">
        <v>0</v>
      </c>
      <c r="C13" s="56" t="s">
        <v>0</v>
      </c>
      <c r="D13" s="56" t="s">
        <v>0</v>
      </c>
      <c r="E13" s="56" t="s">
        <v>0</v>
      </c>
      <c r="F13" s="56" t="s">
        <v>0</v>
      </c>
      <c r="G13" s="56" t="s">
        <v>0</v>
      </c>
      <c r="H13" s="56" t="s">
        <v>0</v>
      </c>
      <c r="I13" s="65">
        <v>277</v>
      </c>
      <c r="J13" s="56" t="s">
        <v>0</v>
      </c>
      <c r="K13" s="56" t="s">
        <v>0</v>
      </c>
      <c r="L13" s="56" t="s">
        <v>0</v>
      </c>
      <c r="M13" s="56" t="s">
        <v>0</v>
      </c>
      <c r="N13" s="56" t="s">
        <v>0</v>
      </c>
      <c r="O13" s="56" t="s">
        <v>0</v>
      </c>
      <c r="P13" s="56" t="s">
        <v>0</v>
      </c>
      <c r="Q13" s="65">
        <v>56</v>
      </c>
      <c r="R13" s="56" t="s">
        <v>0</v>
      </c>
      <c r="S13" s="56" t="s">
        <v>0</v>
      </c>
      <c r="T13" s="56" t="s">
        <v>0</v>
      </c>
      <c r="U13" s="56" t="s">
        <v>0</v>
      </c>
      <c r="V13" s="56" t="s">
        <v>0</v>
      </c>
      <c r="W13" s="56" t="s">
        <v>0</v>
      </c>
      <c r="X13" s="56" t="s">
        <v>0</v>
      </c>
      <c r="Y13" s="65">
        <v>457</v>
      </c>
      <c r="Z13" s="5"/>
    </row>
    <row r="14" spans="1:26">
      <c r="A14" s="127" t="s">
        <v>125</v>
      </c>
      <c r="B14" s="56">
        <v>871</v>
      </c>
      <c r="C14" s="56">
        <v>797</v>
      </c>
      <c r="D14" s="56">
        <v>730</v>
      </c>
      <c r="E14" s="65">
        <v>543</v>
      </c>
      <c r="F14" s="65">
        <v>540</v>
      </c>
      <c r="G14" s="65">
        <v>532</v>
      </c>
      <c r="H14" s="65">
        <v>484</v>
      </c>
      <c r="I14" s="65">
        <v>403</v>
      </c>
      <c r="J14" s="56">
        <v>173</v>
      </c>
      <c r="K14" s="56">
        <v>145</v>
      </c>
      <c r="L14" s="56">
        <v>139</v>
      </c>
      <c r="M14" s="65">
        <v>186</v>
      </c>
      <c r="N14" s="65">
        <v>132</v>
      </c>
      <c r="O14" s="65">
        <v>154</v>
      </c>
      <c r="P14" s="65">
        <v>161</v>
      </c>
      <c r="Q14" s="65">
        <v>198</v>
      </c>
      <c r="R14" s="56">
        <v>1112</v>
      </c>
      <c r="S14" s="56">
        <v>945</v>
      </c>
      <c r="T14" s="56">
        <v>921</v>
      </c>
      <c r="U14" s="65">
        <v>665</v>
      </c>
      <c r="V14" s="65">
        <v>462</v>
      </c>
      <c r="W14" s="65">
        <v>638</v>
      </c>
      <c r="X14" s="65">
        <v>531</v>
      </c>
      <c r="Y14" s="65">
        <v>464</v>
      </c>
      <c r="Z14" s="5"/>
    </row>
    <row r="15" spans="1:26">
      <c r="A15" s="127" t="s">
        <v>126</v>
      </c>
      <c r="B15" s="56">
        <v>613</v>
      </c>
      <c r="C15" s="56">
        <v>444</v>
      </c>
      <c r="D15" s="56">
        <v>443</v>
      </c>
      <c r="E15" s="65">
        <v>413</v>
      </c>
      <c r="F15" s="65">
        <v>388</v>
      </c>
      <c r="G15" s="65">
        <v>374</v>
      </c>
      <c r="H15" s="65">
        <v>399</v>
      </c>
      <c r="I15" s="65">
        <v>394</v>
      </c>
      <c r="J15" s="56">
        <v>105</v>
      </c>
      <c r="K15" s="56">
        <v>64</v>
      </c>
      <c r="L15" s="56">
        <v>71</v>
      </c>
      <c r="M15" s="65">
        <v>69</v>
      </c>
      <c r="N15" s="65">
        <v>46</v>
      </c>
      <c r="O15" s="65">
        <v>58</v>
      </c>
      <c r="P15" s="65">
        <v>89</v>
      </c>
      <c r="Q15" s="65">
        <v>100</v>
      </c>
      <c r="R15" s="56">
        <v>772</v>
      </c>
      <c r="S15" s="56">
        <v>612</v>
      </c>
      <c r="T15" s="56">
        <v>548</v>
      </c>
      <c r="U15" s="65">
        <v>488</v>
      </c>
      <c r="V15" s="65">
        <v>361</v>
      </c>
      <c r="W15" s="65">
        <v>469</v>
      </c>
      <c r="X15" s="65">
        <v>492</v>
      </c>
      <c r="Y15" s="65">
        <v>461</v>
      </c>
      <c r="Z15" s="5"/>
    </row>
    <row r="16" spans="1:26">
      <c r="A16" s="127" t="s">
        <v>127</v>
      </c>
      <c r="B16" s="56">
        <v>381</v>
      </c>
      <c r="C16" s="56">
        <v>378</v>
      </c>
      <c r="D16" s="56">
        <v>374</v>
      </c>
      <c r="E16" s="65">
        <v>446</v>
      </c>
      <c r="F16" s="65">
        <v>581</v>
      </c>
      <c r="G16" s="65">
        <v>507</v>
      </c>
      <c r="H16" s="65">
        <v>473</v>
      </c>
      <c r="I16" s="65">
        <v>473</v>
      </c>
      <c r="J16" s="56">
        <v>89</v>
      </c>
      <c r="K16" s="56">
        <v>92</v>
      </c>
      <c r="L16" s="56">
        <v>88</v>
      </c>
      <c r="M16" s="65">
        <v>99</v>
      </c>
      <c r="N16" s="65">
        <v>107</v>
      </c>
      <c r="O16" s="65">
        <v>88</v>
      </c>
      <c r="P16" s="65">
        <v>125</v>
      </c>
      <c r="Q16" s="65">
        <v>146</v>
      </c>
      <c r="R16" s="56">
        <v>466</v>
      </c>
      <c r="S16" s="56">
        <v>445</v>
      </c>
      <c r="T16" s="56">
        <v>454</v>
      </c>
      <c r="U16" s="65">
        <v>553</v>
      </c>
      <c r="V16" s="65">
        <v>509</v>
      </c>
      <c r="W16" s="65">
        <v>582</v>
      </c>
      <c r="X16" s="65">
        <v>575</v>
      </c>
      <c r="Y16" s="65">
        <v>551</v>
      </c>
      <c r="Z16" s="5"/>
    </row>
    <row r="17" spans="1:26">
      <c r="A17" s="127" t="s">
        <v>128</v>
      </c>
      <c r="B17" s="56">
        <v>410</v>
      </c>
      <c r="C17" s="56">
        <v>336</v>
      </c>
      <c r="D17" s="56">
        <v>328</v>
      </c>
      <c r="E17" s="65">
        <v>320</v>
      </c>
      <c r="F17" s="65">
        <v>312</v>
      </c>
      <c r="G17" s="65">
        <v>305</v>
      </c>
      <c r="H17" s="65">
        <v>286</v>
      </c>
      <c r="I17" s="65">
        <v>448</v>
      </c>
      <c r="J17" s="56">
        <v>79</v>
      </c>
      <c r="K17" s="56">
        <v>99</v>
      </c>
      <c r="L17" s="56">
        <v>87</v>
      </c>
      <c r="M17" s="65">
        <v>83</v>
      </c>
      <c r="N17" s="65">
        <v>59</v>
      </c>
      <c r="O17" s="65">
        <v>75</v>
      </c>
      <c r="P17" s="65">
        <v>75</v>
      </c>
      <c r="Q17" s="65">
        <v>108</v>
      </c>
      <c r="R17" s="56">
        <v>518</v>
      </c>
      <c r="S17" s="56">
        <v>423</v>
      </c>
      <c r="T17" s="56">
        <v>413</v>
      </c>
      <c r="U17" s="65">
        <v>404</v>
      </c>
      <c r="V17" s="65">
        <v>271</v>
      </c>
      <c r="W17" s="65">
        <v>453</v>
      </c>
      <c r="X17" s="65">
        <v>395</v>
      </c>
      <c r="Y17" s="65">
        <v>544</v>
      </c>
      <c r="Z17" s="5"/>
    </row>
    <row r="18" spans="1:26">
      <c r="A18" s="127" t="s">
        <v>129</v>
      </c>
      <c r="B18" s="56">
        <v>2251</v>
      </c>
      <c r="C18" s="56">
        <v>2076</v>
      </c>
      <c r="D18" s="56">
        <v>1961</v>
      </c>
      <c r="E18" s="66" t="s">
        <v>0</v>
      </c>
      <c r="F18" s="65" t="s">
        <v>0</v>
      </c>
      <c r="G18" s="65" t="s">
        <v>0</v>
      </c>
      <c r="H18" s="65" t="s">
        <v>0</v>
      </c>
      <c r="I18" s="109" t="s">
        <v>0</v>
      </c>
      <c r="J18" s="56">
        <v>390</v>
      </c>
      <c r="K18" s="56">
        <v>431</v>
      </c>
      <c r="L18" s="56">
        <v>343</v>
      </c>
      <c r="M18" s="65" t="s">
        <v>0</v>
      </c>
      <c r="N18" s="65" t="s">
        <v>0</v>
      </c>
      <c r="O18" s="65" t="s">
        <v>0</v>
      </c>
      <c r="P18" s="65" t="s">
        <v>0</v>
      </c>
      <c r="Q18" s="109" t="s">
        <v>0</v>
      </c>
      <c r="R18" s="56">
        <v>3053</v>
      </c>
      <c r="S18" s="56">
        <v>2836</v>
      </c>
      <c r="T18" s="56">
        <v>2785</v>
      </c>
      <c r="U18" s="65" t="s">
        <v>0</v>
      </c>
      <c r="V18" s="65" t="s">
        <v>0</v>
      </c>
      <c r="W18" s="65" t="s">
        <v>0</v>
      </c>
      <c r="X18" s="65" t="s">
        <v>0</v>
      </c>
      <c r="Y18" s="65" t="s">
        <v>0</v>
      </c>
      <c r="Z18" s="5"/>
    </row>
    <row r="19" spans="1:26" ht="14.25" customHeight="1">
      <c r="A19" s="127" t="s">
        <v>130</v>
      </c>
      <c r="B19" s="56">
        <v>1032</v>
      </c>
      <c r="C19" s="56">
        <v>880</v>
      </c>
      <c r="D19" s="56">
        <v>872</v>
      </c>
      <c r="E19" s="65">
        <v>843</v>
      </c>
      <c r="F19" s="65">
        <v>779</v>
      </c>
      <c r="G19" s="65">
        <v>705</v>
      </c>
      <c r="H19" s="65">
        <v>700</v>
      </c>
      <c r="I19" s="65">
        <v>683</v>
      </c>
      <c r="J19" s="56">
        <v>92</v>
      </c>
      <c r="K19" s="56">
        <v>76</v>
      </c>
      <c r="L19" s="56">
        <v>57</v>
      </c>
      <c r="M19" s="65">
        <v>68</v>
      </c>
      <c r="N19" s="65">
        <v>61</v>
      </c>
      <c r="O19" s="65">
        <v>65</v>
      </c>
      <c r="P19" s="65">
        <v>63</v>
      </c>
      <c r="Q19" s="65">
        <v>89</v>
      </c>
      <c r="R19" s="56">
        <v>1359</v>
      </c>
      <c r="S19" s="56">
        <v>1217</v>
      </c>
      <c r="T19" s="56">
        <v>1189</v>
      </c>
      <c r="U19" s="65">
        <v>1179</v>
      </c>
      <c r="V19" s="65">
        <v>749</v>
      </c>
      <c r="W19" s="65">
        <v>1097</v>
      </c>
      <c r="X19" s="65">
        <v>1090</v>
      </c>
      <c r="Y19" s="65">
        <v>1082</v>
      </c>
      <c r="Z19" s="5"/>
    </row>
    <row r="20" spans="1:26">
      <c r="A20" s="127" t="s">
        <v>131</v>
      </c>
      <c r="B20" s="56">
        <v>255</v>
      </c>
      <c r="C20" s="56">
        <v>227</v>
      </c>
      <c r="D20" s="56">
        <v>189</v>
      </c>
      <c r="E20" s="65">
        <v>180</v>
      </c>
      <c r="F20" s="65">
        <v>269</v>
      </c>
      <c r="G20" s="65">
        <v>238</v>
      </c>
      <c r="H20" s="65">
        <v>312</v>
      </c>
      <c r="I20" s="65">
        <v>382</v>
      </c>
      <c r="J20" s="56">
        <v>45</v>
      </c>
      <c r="K20" s="56">
        <v>44</v>
      </c>
      <c r="L20" s="56">
        <v>39</v>
      </c>
      <c r="M20" s="65">
        <v>55</v>
      </c>
      <c r="N20" s="65">
        <v>28</v>
      </c>
      <c r="O20" s="65">
        <v>37</v>
      </c>
      <c r="P20" s="65">
        <v>40</v>
      </c>
      <c r="Q20" s="65">
        <v>48</v>
      </c>
      <c r="R20" s="56">
        <v>314</v>
      </c>
      <c r="S20" s="56">
        <v>284</v>
      </c>
      <c r="T20" s="56">
        <v>233</v>
      </c>
      <c r="U20" s="65">
        <v>242</v>
      </c>
      <c r="V20" s="65">
        <v>250</v>
      </c>
      <c r="W20" s="65">
        <v>315</v>
      </c>
      <c r="X20" s="65">
        <v>419</v>
      </c>
      <c r="Y20" s="65">
        <v>531</v>
      </c>
      <c r="Z20" s="5"/>
    </row>
    <row r="21" spans="1:26">
      <c r="A21" s="127" t="s">
        <v>132</v>
      </c>
      <c r="B21" s="56" t="s">
        <v>0</v>
      </c>
      <c r="C21" s="56" t="s">
        <v>0</v>
      </c>
      <c r="D21" s="56" t="s">
        <v>0</v>
      </c>
      <c r="E21" s="65">
        <v>1109</v>
      </c>
      <c r="F21" s="65">
        <v>1141</v>
      </c>
      <c r="G21" s="65">
        <v>1042</v>
      </c>
      <c r="H21" s="65">
        <v>712</v>
      </c>
      <c r="I21" s="65">
        <v>679</v>
      </c>
      <c r="J21" s="56" t="s">
        <v>0</v>
      </c>
      <c r="K21" s="56" t="s">
        <v>0</v>
      </c>
      <c r="L21" s="56" t="s">
        <v>0</v>
      </c>
      <c r="M21" s="65">
        <v>258</v>
      </c>
      <c r="N21" s="65">
        <v>278</v>
      </c>
      <c r="O21" s="65">
        <v>323</v>
      </c>
      <c r="P21" s="65">
        <v>319</v>
      </c>
      <c r="Q21" s="65">
        <v>296</v>
      </c>
      <c r="R21" s="56" t="s">
        <v>0</v>
      </c>
      <c r="S21" s="56" t="s">
        <v>0</v>
      </c>
      <c r="T21" s="56" t="s">
        <v>0</v>
      </c>
      <c r="U21" s="65">
        <v>1498</v>
      </c>
      <c r="V21" s="65">
        <v>977</v>
      </c>
      <c r="W21" s="65">
        <v>1268</v>
      </c>
      <c r="X21" s="65">
        <v>743</v>
      </c>
      <c r="Y21" s="65">
        <v>747</v>
      </c>
      <c r="Z21" s="5"/>
    </row>
    <row r="22" spans="1:26">
      <c r="A22" s="127" t="s">
        <v>133</v>
      </c>
      <c r="B22" s="56" t="s">
        <v>0</v>
      </c>
      <c r="C22" s="56" t="s">
        <v>0</v>
      </c>
      <c r="D22" s="56" t="s">
        <v>0</v>
      </c>
      <c r="E22" s="56" t="s">
        <v>0</v>
      </c>
      <c r="F22" s="56" t="s">
        <v>0</v>
      </c>
      <c r="G22" s="56" t="s">
        <v>0</v>
      </c>
      <c r="H22" s="56" t="s">
        <v>0</v>
      </c>
      <c r="I22" s="65">
        <v>39</v>
      </c>
      <c r="J22" s="56" t="s">
        <v>0</v>
      </c>
      <c r="K22" s="56" t="s">
        <v>0</v>
      </c>
      <c r="L22" s="56" t="s">
        <v>0</v>
      </c>
      <c r="M22" s="56" t="s">
        <v>0</v>
      </c>
      <c r="N22" s="56" t="s">
        <v>0</v>
      </c>
      <c r="O22" s="56" t="s">
        <v>0</v>
      </c>
      <c r="P22" s="56" t="s">
        <v>0</v>
      </c>
      <c r="Q22" s="65">
        <v>15</v>
      </c>
      <c r="R22" s="56" t="s">
        <v>0</v>
      </c>
      <c r="S22" s="56" t="s">
        <v>0</v>
      </c>
      <c r="T22" s="56" t="s">
        <v>0</v>
      </c>
      <c r="U22" s="56" t="s">
        <v>0</v>
      </c>
      <c r="V22" s="56" t="s">
        <v>0</v>
      </c>
      <c r="W22" s="56" t="s">
        <v>0</v>
      </c>
      <c r="X22" s="56" t="s">
        <v>0</v>
      </c>
      <c r="Y22" s="65">
        <v>52</v>
      </c>
      <c r="Z22" s="5"/>
    </row>
    <row r="23" spans="1:26">
      <c r="A23" s="127" t="s">
        <v>134</v>
      </c>
      <c r="B23" s="56">
        <v>1583</v>
      </c>
      <c r="C23" s="56">
        <v>1462</v>
      </c>
      <c r="D23" s="56">
        <v>1208</v>
      </c>
      <c r="E23" s="65">
        <v>1138</v>
      </c>
      <c r="F23" s="65">
        <v>1302</v>
      </c>
      <c r="G23" s="65">
        <v>946</v>
      </c>
      <c r="H23" s="65">
        <v>860</v>
      </c>
      <c r="I23" s="65">
        <v>564</v>
      </c>
      <c r="J23" s="56">
        <v>178</v>
      </c>
      <c r="K23" s="56">
        <v>179</v>
      </c>
      <c r="L23" s="56">
        <v>142</v>
      </c>
      <c r="M23" s="65">
        <v>130</v>
      </c>
      <c r="N23" s="65">
        <v>130</v>
      </c>
      <c r="O23" s="65">
        <v>109</v>
      </c>
      <c r="P23" s="65">
        <v>146</v>
      </c>
      <c r="Q23" s="65">
        <v>97</v>
      </c>
      <c r="R23" s="56">
        <v>2042</v>
      </c>
      <c r="S23" s="56">
        <v>1955</v>
      </c>
      <c r="T23" s="56">
        <v>1587</v>
      </c>
      <c r="U23" s="65">
        <v>1511</v>
      </c>
      <c r="V23" s="65">
        <v>1222</v>
      </c>
      <c r="W23" s="65">
        <v>1308</v>
      </c>
      <c r="X23" s="65">
        <v>1155</v>
      </c>
      <c r="Y23" s="65">
        <v>791</v>
      </c>
      <c r="Z23" s="5"/>
    </row>
    <row r="24" spans="1:26">
      <c r="A24" s="127" t="s">
        <v>135</v>
      </c>
      <c r="B24" s="56">
        <v>694</v>
      </c>
      <c r="C24" s="56">
        <v>708</v>
      </c>
      <c r="D24" s="56">
        <v>583</v>
      </c>
      <c r="E24" s="65">
        <v>527</v>
      </c>
      <c r="F24" s="65">
        <v>563</v>
      </c>
      <c r="G24" s="65">
        <v>466</v>
      </c>
      <c r="H24" s="65">
        <v>557</v>
      </c>
      <c r="I24" s="65">
        <v>683</v>
      </c>
      <c r="J24" s="56">
        <v>57</v>
      </c>
      <c r="K24" s="56">
        <v>42</v>
      </c>
      <c r="L24" s="56">
        <v>60</v>
      </c>
      <c r="M24" s="65">
        <v>34</v>
      </c>
      <c r="N24" s="65">
        <v>28</v>
      </c>
      <c r="O24" s="65">
        <v>31</v>
      </c>
      <c r="P24" s="65">
        <v>35</v>
      </c>
      <c r="Q24" s="65">
        <v>28</v>
      </c>
      <c r="R24" s="56">
        <v>761</v>
      </c>
      <c r="S24" s="56">
        <v>777</v>
      </c>
      <c r="T24" s="56">
        <v>624</v>
      </c>
      <c r="U24" s="65">
        <v>559</v>
      </c>
      <c r="V24" s="65">
        <v>546</v>
      </c>
      <c r="W24" s="65">
        <v>521</v>
      </c>
      <c r="X24" s="65">
        <v>595</v>
      </c>
      <c r="Y24" s="65">
        <v>750</v>
      </c>
      <c r="Z24" s="5"/>
    </row>
    <row r="25" spans="1:26">
      <c r="A25" s="127" t="s">
        <v>136</v>
      </c>
      <c r="B25" s="56">
        <v>5552</v>
      </c>
      <c r="C25" s="56">
        <v>5203</v>
      </c>
      <c r="D25" s="56">
        <v>5103</v>
      </c>
      <c r="E25" s="65">
        <v>4500</v>
      </c>
      <c r="F25" s="65">
        <v>4489</v>
      </c>
      <c r="G25" s="65">
        <v>3245</v>
      </c>
      <c r="H25" s="65">
        <v>3230</v>
      </c>
      <c r="I25" s="65">
        <v>3826</v>
      </c>
      <c r="J25" s="56">
        <v>159</v>
      </c>
      <c r="K25" s="56">
        <v>156</v>
      </c>
      <c r="L25" s="56">
        <v>136</v>
      </c>
      <c r="M25" s="65">
        <v>133</v>
      </c>
      <c r="N25" s="65">
        <v>144</v>
      </c>
      <c r="O25" s="65">
        <v>84</v>
      </c>
      <c r="P25" s="65">
        <v>84</v>
      </c>
      <c r="Q25" s="65">
        <v>96</v>
      </c>
      <c r="R25" s="56">
        <v>6559</v>
      </c>
      <c r="S25" s="56">
        <v>6231</v>
      </c>
      <c r="T25" s="56">
        <v>6059</v>
      </c>
      <c r="U25" s="65">
        <v>5352</v>
      </c>
      <c r="V25" s="65">
        <v>4387</v>
      </c>
      <c r="W25" s="65">
        <v>3807</v>
      </c>
      <c r="X25" s="65">
        <v>3759</v>
      </c>
      <c r="Y25" s="65">
        <v>4364</v>
      </c>
      <c r="Z25" s="5"/>
    </row>
    <row r="26" spans="1:26">
      <c r="A26" s="127" t="s">
        <v>137</v>
      </c>
      <c r="B26" s="56" t="s">
        <v>0</v>
      </c>
      <c r="C26" s="56" t="s">
        <v>0</v>
      </c>
      <c r="D26" s="56" t="s">
        <v>0</v>
      </c>
      <c r="E26" s="65">
        <v>368</v>
      </c>
      <c r="F26" s="65">
        <v>324</v>
      </c>
      <c r="G26" s="65">
        <v>322</v>
      </c>
      <c r="H26" s="65">
        <v>435</v>
      </c>
      <c r="I26" s="65">
        <v>398</v>
      </c>
      <c r="J26" s="56" t="s">
        <v>0</v>
      </c>
      <c r="K26" s="56" t="s">
        <v>0</v>
      </c>
      <c r="L26" s="56" t="s">
        <v>0</v>
      </c>
      <c r="M26" s="65">
        <v>78</v>
      </c>
      <c r="N26" s="65">
        <v>74</v>
      </c>
      <c r="O26" s="65">
        <v>76</v>
      </c>
      <c r="P26" s="65">
        <v>76</v>
      </c>
      <c r="Q26" s="65">
        <v>57</v>
      </c>
      <c r="R26" s="56" t="s">
        <v>0</v>
      </c>
      <c r="S26" s="56" t="s">
        <v>0</v>
      </c>
      <c r="T26" s="56" t="s">
        <v>0</v>
      </c>
      <c r="U26" s="65">
        <v>436</v>
      </c>
      <c r="V26" s="65">
        <v>278</v>
      </c>
      <c r="W26" s="65">
        <v>406</v>
      </c>
      <c r="X26" s="65">
        <v>408</v>
      </c>
      <c r="Y26" s="65">
        <v>530</v>
      </c>
      <c r="Z26" s="6"/>
    </row>
    <row r="27" spans="1:26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7"/>
      <c r="V27" s="67"/>
      <c r="W27" s="135" t="s">
        <v>23</v>
      </c>
      <c r="X27" s="135"/>
      <c r="Y27" s="135"/>
      <c r="Z27" s="5"/>
    </row>
    <row r="28" spans="1:26" ht="14.25" customHeight="1">
      <c r="A28" s="136"/>
      <c r="B28" s="140" t="s">
        <v>20</v>
      </c>
      <c r="C28" s="141"/>
      <c r="D28" s="141"/>
      <c r="E28" s="141"/>
      <c r="F28" s="141"/>
      <c r="G28" s="141"/>
      <c r="H28" s="141"/>
      <c r="I28" s="142"/>
      <c r="J28" s="140" t="s">
        <v>21</v>
      </c>
      <c r="K28" s="141"/>
      <c r="L28" s="141"/>
      <c r="M28" s="141"/>
      <c r="N28" s="141"/>
      <c r="O28" s="141"/>
      <c r="P28" s="141"/>
      <c r="Q28" s="142"/>
      <c r="R28" s="138" t="s">
        <v>22</v>
      </c>
      <c r="S28" s="138"/>
      <c r="T28" s="138"/>
      <c r="U28" s="138"/>
      <c r="V28" s="138"/>
      <c r="W28" s="138"/>
      <c r="X28" s="138"/>
      <c r="Y28" s="138"/>
      <c r="Z28" s="4"/>
    </row>
    <row r="29" spans="1:26">
      <c r="A29" s="137"/>
      <c r="B29" s="63">
        <v>2015</v>
      </c>
      <c r="C29" s="63">
        <v>2016</v>
      </c>
      <c r="D29" s="63">
        <v>2017</v>
      </c>
      <c r="E29" s="64">
        <v>2018</v>
      </c>
      <c r="F29" s="64">
        <v>2019</v>
      </c>
      <c r="G29" s="64">
        <v>2020</v>
      </c>
      <c r="H29" s="64">
        <v>2021</v>
      </c>
      <c r="I29" s="64">
        <v>2022</v>
      </c>
      <c r="J29" s="63">
        <v>2015</v>
      </c>
      <c r="K29" s="63">
        <v>2016</v>
      </c>
      <c r="L29" s="63">
        <v>2017</v>
      </c>
      <c r="M29" s="64">
        <v>2018</v>
      </c>
      <c r="N29" s="64">
        <v>2019</v>
      </c>
      <c r="O29" s="64">
        <v>2020</v>
      </c>
      <c r="P29" s="64">
        <v>2021</v>
      </c>
      <c r="Q29" s="64">
        <v>2022</v>
      </c>
      <c r="R29" s="63">
        <v>2015</v>
      </c>
      <c r="S29" s="63">
        <v>2016</v>
      </c>
      <c r="T29" s="63">
        <v>2017</v>
      </c>
      <c r="U29" s="64">
        <v>2018</v>
      </c>
      <c r="V29" s="64">
        <v>2019</v>
      </c>
      <c r="W29" s="64">
        <v>2020</v>
      </c>
      <c r="X29" s="64">
        <v>2021</v>
      </c>
      <c r="Y29" s="64">
        <v>2022</v>
      </c>
      <c r="Z29" s="5"/>
    </row>
    <row r="30" spans="1:26">
      <c r="A30" s="126" t="s">
        <v>116</v>
      </c>
      <c r="B30" s="56">
        <v>14442</v>
      </c>
      <c r="C30" s="56">
        <v>10716</v>
      </c>
      <c r="D30" s="56">
        <v>10161</v>
      </c>
      <c r="E30" s="65">
        <v>9819</v>
      </c>
      <c r="F30" s="65">
        <v>9818</v>
      </c>
      <c r="G30" s="65">
        <v>7787</v>
      </c>
      <c r="H30" s="56">
        <v>8112</v>
      </c>
      <c r="I30" s="65">
        <v>9209</v>
      </c>
      <c r="J30" s="56">
        <v>230</v>
      </c>
      <c r="K30" s="56">
        <v>241</v>
      </c>
      <c r="L30" s="56">
        <v>193</v>
      </c>
      <c r="M30" s="65">
        <v>197</v>
      </c>
      <c r="N30" s="65">
        <v>245</v>
      </c>
      <c r="O30" s="65">
        <v>184</v>
      </c>
      <c r="P30" s="65">
        <v>206</v>
      </c>
      <c r="Q30" s="65">
        <v>249</v>
      </c>
      <c r="R30" s="65">
        <v>4249</v>
      </c>
      <c r="S30" s="65">
        <v>4235</v>
      </c>
      <c r="T30" s="65">
        <v>4189</v>
      </c>
      <c r="U30" s="65">
        <v>3739</v>
      </c>
      <c r="V30" s="65">
        <v>4076</v>
      </c>
      <c r="W30" s="65">
        <v>2956</v>
      </c>
      <c r="X30" s="65">
        <v>3098</v>
      </c>
      <c r="Y30" s="65">
        <v>3993</v>
      </c>
      <c r="Z30" s="5"/>
    </row>
    <row r="31" spans="1:26">
      <c r="A31" s="127" t="s">
        <v>117</v>
      </c>
      <c r="B31" s="56" t="s">
        <v>0</v>
      </c>
      <c r="C31" s="56" t="s">
        <v>0</v>
      </c>
      <c r="D31" s="56" t="s">
        <v>0</v>
      </c>
      <c r="E31" s="56" t="s">
        <v>0</v>
      </c>
      <c r="F31" s="56" t="s">
        <v>0</v>
      </c>
      <c r="G31" s="56" t="s">
        <v>0</v>
      </c>
      <c r="H31" s="56" t="s">
        <v>0</v>
      </c>
      <c r="I31" s="65">
        <v>120</v>
      </c>
      <c r="J31" s="56" t="s">
        <v>0</v>
      </c>
      <c r="K31" s="56" t="s">
        <v>0</v>
      </c>
      <c r="L31" s="56" t="s">
        <v>0</v>
      </c>
      <c r="M31" s="56" t="s">
        <v>0</v>
      </c>
      <c r="N31" s="56" t="s">
        <v>0</v>
      </c>
      <c r="O31" s="56" t="s">
        <v>0</v>
      </c>
      <c r="P31" s="56" t="s">
        <v>0</v>
      </c>
      <c r="Q31" s="65">
        <v>6</v>
      </c>
      <c r="R31" s="56" t="s">
        <v>0</v>
      </c>
      <c r="S31" s="56" t="s">
        <v>0</v>
      </c>
      <c r="T31" s="56" t="s">
        <v>0</v>
      </c>
      <c r="U31" s="56" t="s">
        <v>0</v>
      </c>
      <c r="V31" s="56" t="s">
        <v>0</v>
      </c>
      <c r="W31" s="56" t="s">
        <v>0</v>
      </c>
      <c r="X31" s="56" t="s">
        <v>0</v>
      </c>
      <c r="Y31" s="65">
        <v>17</v>
      </c>
      <c r="Z31" s="5"/>
    </row>
    <row r="32" spans="1:26">
      <c r="A32" s="127" t="s">
        <v>118</v>
      </c>
      <c r="B32" s="56">
        <v>549</v>
      </c>
      <c r="C32" s="56">
        <v>344</v>
      </c>
      <c r="D32" s="56">
        <v>318</v>
      </c>
      <c r="E32" s="65">
        <v>311</v>
      </c>
      <c r="F32" s="65">
        <v>325</v>
      </c>
      <c r="G32" s="65">
        <v>293</v>
      </c>
      <c r="H32" s="56">
        <v>409</v>
      </c>
      <c r="I32" s="65">
        <v>365</v>
      </c>
      <c r="J32" s="56">
        <v>7</v>
      </c>
      <c r="K32" s="56">
        <v>8</v>
      </c>
      <c r="L32" s="56">
        <v>7</v>
      </c>
      <c r="M32" s="65">
        <v>2</v>
      </c>
      <c r="N32" s="65">
        <v>9</v>
      </c>
      <c r="O32" s="65">
        <v>4</v>
      </c>
      <c r="P32" s="65">
        <v>8</v>
      </c>
      <c r="Q32" s="65">
        <v>10</v>
      </c>
      <c r="R32" s="56">
        <v>118</v>
      </c>
      <c r="S32" s="56">
        <v>100</v>
      </c>
      <c r="T32" s="56">
        <v>131</v>
      </c>
      <c r="U32" s="65">
        <v>123</v>
      </c>
      <c r="V32" s="65">
        <v>168</v>
      </c>
      <c r="W32" s="65">
        <v>143</v>
      </c>
      <c r="X32" s="65">
        <v>217</v>
      </c>
      <c r="Y32" s="65">
        <v>176</v>
      </c>
      <c r="Z32" s="5"/>
    </row>
    <row r="33" spans="1:26">
      <c r="A33" s="127" t="s">
        <v>119</v>
      </c>
      <c r="B33" s="56">
        <v>813</v>
      </c>
      <c r="C33" s="56">
        <v>610</v>
      </c>
      <c r="D33" s="56">
        <v>592</v>
      </c>
      <c r="E33" s="65">
        <v>602</v>
      </c>
      <c r="F33" s="65">
        <v>768</v>
      </c>
      <c r="G33" s="65">
        <v>540</v>
      </c>
      <c r="H33" s="56">
        <v>672</v>
      </c>
      <c r="I33" s="65">
        <v>710</v>
      </c>
      <c r="J33" s="56">
        <v>7</v>
      </c>
      <c r="K33" s="56">
        <v>3</v>
      </c>
      <c r="L33" s="56">
        <v>3</v>
      </c>
      <c r="M33" s="65">
        <v>5</v>
      </c>
      <c r="N33" s="65">
        <v>16</v>
      </c>
      <c r="O33" s="65">
        <v>5</v>
      </c>
      <c r="P33" s="65">
        <v>5</v>
      </c>
      <c r="Q33" s="65">
        <v>10</v>
      </c>
      <c r="R33" s="56">
        <v>223</v>
      </c>
      <c r="S33" s="56">
        <v>140</v>
      </c>
      <c r="T33" s="56">
        <v>131</v>
      </c>
      <c r="U33" s="65">
        <v>118</v>
      </c>
      <c r="V33" s="65">
        <v>196</v>
      </c>
      <c r="W33" s="65">
        <v>119</v>
      </c>
      <c r="X33" s="65">
        <v>123</v>
      </c>
      <c r="Y33" s="65">
        <v>136</v>
      </c>
      <c r="Z33" s="5"/>
    </row>
    <row r="34" spans="1:26">
      <c r="A34" s="127" t="s">
        <v>120</v>
      </c>
      <c r="B34" s="56">
        <v>1461</v>
      </c>
      <c r="C34" s="56">
        <v>2201</v>
      </c>
      <c r="D34" s="56">
        <v>2113</v>
      </c>
      <c r="E34" s="65">
        <v>2638</v>
      </c>
      <c r="F34" s="65">
        <v>2099</v>
      </c>
      <c r="G34" s="65">
        <v>1628</v>
      </c>
      <c r="H34" s="56">
        <v>1828</v>
      </c>
      <c r="I34" s="65">
        <v>1925</v>
      </c>
      <c r="J34" s="56">
        <v>47</v>
      </c>
      <c r="K34" s="56">
        <v>52</v>
      </c>
      <c r="L34" s="56">
        <v>35</v>
      </c>
      <c r="M34" s="65">
        <v>37</v>
      </c>
      <c r="N34" s="65">
        <v>44</v>
      </c>
      <c r="O34" s="65">
        <v>24</v>
      </c>
      <c r="P34" s="65">
        <v>43</v>
      </c>
      <c r="Q34" s="65">
        <v>46</v>
      </c>
      <c r="R34" s="56">
        <v>354</v>
      </c>
      <c r="S34" s="56">
        <v>504</v>
      </c>
      <c r="T34" s="56">
        <v>485</v>
      </c>
      <c r="U34" s="65">
        <v>580</v>
      </c>
      <c r="V34" s="65">
        <v>681</v>
      </c>
      <c r="W34" s="65">
        <v>610</v>
      </c>
      <c r="X34" s="65">
        <v>658</v>
      </c>
      <c r="Y34" s="65">
        <v>648</v>
      </c>
      <c r="Z34" s="5"/>
    </row>
    <row r="35" spans="1:26">
      <c r="A35" s="127" t="s">
        <v>121</v>
      </c>
      <c r="B35" s="56">
        <v>478</v>
      </c>
      <c r="C35" s="56">
        <v>420</v>
      </c>
      <c r="D35" s="56">
        <v>322</v>
      </c>
      <c r="E35" s="65">
        <v>307</v>
      </c>
      <c r="F35" s="65">
        <v>413</v>
      </c>
      <c r="G35" s="65">
        <v>216</v>
      </c>
      <c r="H35" s="56">
        <v>350</v>
      </c>
      <c r="I35" s="65">
        <v>408</v>
      </c>
      <c r="J35" s="56">
        <v>5</v>
      </c>
      <c r="K35" s="56">
        <v>4</v>
      </c>
      <c r="L35" s="56">
        <v>5</v>
      </c>
      <c r="M35" s="65">
        <v>6</v>
      </c>
      <c r="N35" s="65">
        <v>7</v>
      </c>
      <c r="O35" s="65">
        <v>6</v>
      </c>
      <c r="P35" s="65">
        <v>8</v>
      </c>
      <c r="Q35" s="65">
        <v>6</v>
      </c>
      <c r="R35" s="56">
        <v>77</v>
      </c>
      <c r="S35" s="56">
        <v>73</v>
      </c>
      <c r="T35" s="56">
        <v>68</v>
      </c>
      <c r="U35" s="65">
        <v>61</v>
      </c>
      <c r="V35" s="65">
        <v>74</v>
      </c>
      <c r="W35" s="65">
        <v>47</v>
      </c>
      <c r="X35" s="65">
        <v>73</v>
      </c>
      <c r="Y35" s="65">
        <v>84</v>
      </c>
      <c r="Z35" s="5"/>
    </row>
    <row r="36" spans="1:26">
      <c r="A36" s="127" t="s">
        <v>122</v>
      </c>
      <c r="B36" s="56">
        <v>642</v>
      </c>
      <c r="C36" s="56">
        <v>217</v>
      </c>
      <c r="D36" s="56">
        <v>183</v>
      </c>
      <c r="E36" s="65">
        <v>165</v>
      </c>
      <c r="F36" s="65">
        <v>167</v>
      </c>
      <c r="G36" s="65">
        <v>107</v>
      </c>
      <c r="H36" s="56">
        <v>138</v>
      </c>
      <c r="I36" s="65">
        <v>228</v>
      </c>
      <c r="J36" s="56">
        <v>3</v>
      </c>
      <c r="K36" s="56">
        <v>10</v>
      </c>
      <c r="L36" s="56">
        <v>5</v>
      </c>
      <c r="M36" s="65">
        <v>4</v>
      </c>
      <c r="N36" s="65">
        <v>7</v>
      </c>
      <c r="O36" s="65">
        <v>3</v>
      </c>
      <c r="P36" s="65">
        <v>5</v>
      </c>
      <c r="Q36" s="65">
        <v>10</v>
      </c>
      <c r="R36" s="56">
        <v>91</v>
      </c>
      <c r="S36" s="56">
        <v>82</v>
      </c>
      <c r="T36" s="56">
        <v>75</v>
      </c>
      <c r="U36" s="65">
        <v>55</v>
      </c>
      <c r="V36" s="65">
        <v>76</v>
      </c>
      <c r="W36" s="65">
        <v>44</v>
      </c>
      <c r="X36" s="65">
        <v>71</v>
      </c>
      <c r="Y36" s="65">
        <v>70</v>
      </c>
      <c r="Z36" s="5"/>
    </row>
    <row r="37" spans="1:26">
      <c r="A37" s="127" t="s">
        <v>123</v>
      </c>
      <c r="B37" s="56">
        <v>1354</v>
      </c>
      <c r="C37" s="56">
        <v>752</v>
      </c>
      <c r="D37" s="56">
        <v>690</v>
      </c>
      <c r="E37" s="65">
        <v>547</v>
      </c>
      <c r="F37" s="65">
        <v>658</v>
      </c>
      <c r="G37" s="65">
        <v>481</v>
      </c>
      <c r="H37" s="56">
        <v>626</v>
      </c>
      <c r="I37" s="65">
        <v>696</v>
      </c>
      <c r="J37" s="56">
        <v>25</v>
      </c>
      <c r="K37" s="56">
        <v>21</v>
      </c>
      <c r="L37" s="56">
        <v>23</v>
      </c>
      <c r="M37" s="65">
        <v>18</v>
      </c>
      <c r="N37" s="65">
        <v>15</v>
      </c>
      <c r="O37" s="65">
        <v>24</v>
      </c>
      <c r="P37" s="65">
        <v>22</v>
      </c>
      <c r="Q37" s="65">
        <v>20</v>
      </c>
      <c r="R37" s="56">
        <v>391</v>
      </c>
      <c r="S37" s="56">
        <v>491</v>
      </c>
      <c r="T37" s="56">
        <v>459</v>
      </c>
      <c r="U37" s="65">
        <v>408</v>
      </c>
      <c r="V37" s="65">
        <v>407</v>
      </c>
      <c r="W37" s="65">
        <v>270</v>
      </c>
      <c r="X37" s="65">
        <v>284</v>
      </c>
      <c r="Y37" s="65">
        <v>530</v>
      </c>
      <c r="Z37" s="5"/>
    </row>
    <row r="38" spans="1:26">
      <c r="A38" s="127" t="s">
        <v>124</v>
      </c>
      <c r="B38" s="56" t="s">
        <v>0</v>
      </c>
      <c r="C38" s="56" t="s">
        <v>0</v>
      </c>
      <c r="D38" s="56" t="s">
        <v>0</v>
      </c>
      <c r="E38" s="56" t="s">
        <v>0</v>
      </c>
      <c r="F38" s="56" t="s">
        <v>0</v>
      </c>
      <c r="G38" s="56" t="s">
        <v>0</v>
      </c>
      <c r="H38" s="56" t="s">
        <v>0</v>
      </c>
      <c r="I38" s="65">
        <v>271</v>
      </c>
      <c r="J38" s="56" t="s">
        <v>0</v>
      </c>
      <c r="K38" s="56" t="s">
        <v>0</v>
      </c>
      <c r="L38" s="56" t="s">
        <v>0</v>
      </c>
      <c r="M38" s="56" t="s">
        <v>0</v>
      </c>
      <c r="N38" s="56" t="s">
        <v>0</v>
      </c>
      <c r="O38" s="56" t="s">
        <v>0</v>
      </c>
      <c r="P38" s="56" t="s">
        <v>0</v>
      </c>
      <c r="Q38" s="65">
        <v>8</v>
      </c>
      <c r="R38" s="56" t="s">
        <v>0</v>
      </c>
      <c r="S38" s="56" t="s">
        <v>0</v>
      </c>
      <c r="T38" s="56" t="s">
        <v>0</v>
      </c>
      <c r="U38" s="56" t="s">
        <v>0</v>
      </c>
      <c r="V38" s="56" t="s">
        <v>0</v>
      </c>
      <c r="W38" s="56" t="s">
        <v>0</v>
      </c>
      <c r="X38" s="56" t="s">
        <v>0</v>
      </c>
      <c r="Y38" s="65">
        <v>100</v>
      </c>
      <c r="Z38" s="5"/>
    </row>
    <row r="39" spans="1:26">
      <c r="A39" s="127" t="s">
        <v>125</v>
      </c>
      <c r="B39" s="56">
        <v>841</v>
      </c>
      <c r="C39" s="56">
        <v>655</v>
      </c>
      <c r="D39" s="56">
        <v>669</v>
      </c>
      <c r="E39" s="65">
        <v>512</v>
      </c>
      <c r="F39" s="65">
        <v>476</v>
      </c>
      <c r="G39" s="65">
        <v>470</v>
      </c>
      <c r="H39" s="56">
        <v>429</v>
      </c>
      <c r="I39" s="65">
        <v>422</v>
      </c>
      <c r="J39" s="56">
        <v>12</v>
      </c>
      <c r="K39" s="56">
        <v>13</v>
      </c>
      <c r="L39" s="56">
        <v>14</v>
      </c>
      <c r="M39" s="65">
        <v>19</v>
      </c>
      <c r="N39" s="65">
        <v>14</v>
      </c>
      <c r="O39" s="65">
        <v>9</v>
      </c>
      <c r="P39" s="65">
        <v>12</v>
      </c>
      <c r="Q39" s="65">
        <v>12</v>
      </c>
      <c r="R39" s="56">
        <v>156</v>
      </c>
      <c r="S39" s="56">
        <v>147</v>
      </c>
      <c r="T39" s="56">
        <v>130</v>
      </c>
      <c r="U39" s="65">
        <v>99</v>
      </c>
      <c r="V39" s="65">
        <v>97</v>
      </c>
      <c r="W39" s="65">
        <v>87</v>
      </c>
      <c r="X39" s="65">
        <v>81</v>
      </c>
      <c r="Y39" s="65">
        <v>80</v>
      </c>
      <c r="Z39" s="5"/>
    </row>
    <row r="40" spans="1:26">
      <c r="A40" s="127" t="s">
        <v>126</v>
      </c>
      <c r="B40" s="56">
        <v>368</v>
      </c>
      <c r="C40" s="56">
        <v>324</v>
      </c>
      <c r="D40" s="56">
        <v>331</v>
      </c>
      <c r="E40" s="65">
        <v>319</v>
      </c>
      <c r="F40" s="65">
        <v>331</v>
      </c>
      <c r="G40" s="65">
        <v>313</v>
      </c>
      <c r="H40" s="56">
        <v>274</v>
      </c>
      <c r="I40" s="65">
        <v>243</v>
      </c>
      <c r="J40" s="56">
        <v>6</v>
      </c>
      <c r="K40" s="56">
        <v>6</v>
      </c>
      <c r="L40" s="56">
        <v>4</v>
      </c>
      <c r="M40" s="65">
        <v>8</v>
      </c>
      <c r="N40" s="65">
        <v>3</v>
      </c>
      <c r="O40" s="65">
        <v>7</v>
      </c>
      <c r="P40" s="65">
        <v>4</v>
      </c>
      <c r="Q40" s="65">
        <v>5</v>
      </c>
      <c r="R40" s="56">
        <v>126</v>
      </c>
      <c r="S40" s="56">
        <v>84</v>
      </c>
      <c r="T40" s="56">
        <v>82</v>
      </c>
      <c r="U40" s="65">
        <v>73</v>
      </c>
      <c r="V40" s="65">
        <v>78</v>
      </c>
      <c r="W40" s="65">
        <v>86</v>
      </c>
      <c r="X40" s="65">
        <v>54</v>
      </c>
      <c r="Y40" s="65">
        <v>77</v>
      </c>
      <c r="Z40" s="5"/>
    </row>
    <row r="41" spans="1:26">
      <c r="A41" s="127" t="s">
        <v>127</v>
      </c>
      <c r="B41" s="56">
        <v>418</v>
      </c>
      <c r="C41" s="56">
        <v>418</v>
      </c>
      <c r="D41" s="56">
        <v>448</v>
      </c>
      <c r="E41" s="65">
        <v>532</v>
      </c>
      <c r="F41" s="65">
        <v>612</v>
      </c>
      <c r="G41" s="65">
        <v>456</v>
      </c>
      <c r="H41" s="56">
        <v>497</v>
      </c>
      <c r="I41" s="65">
        <v>514</v>
      </c>
      <c r="J41" s="56">
        <v>14</v>
      </c>
      <c r="K41" s="56">
        <v>6</v>
      </c>
      <c r="L41" s="56">
        <v>6</v>
      </c>
      <c r="M41" s="65">
        <v>10</v>
      </c>
      <c r="N41" s="65">
        <v>15</v>
      </c>
      <c r="O41" s="65">
        <v>10</v>
      </c>
      <c r="P41" s="65">
        <v>12</v>
      </c>
      <c r="Q41" s="65">
        <v>16</v>
      </c>
      <c r="R41" s="56">
        <v>83</v>
      </c>
      <c r="S41" s="56">
        <v>92</v>
      </c>
      <c r="T41" s="56">
        <v>99</v>
      </c>
      <c r="U41" s="65">
        <v>109</v>
      </c>
      <c r="V41" s="65">
        <v>139</v>
      </c>
      <c r="W41" s="65">
        <v>119</v>
      </c>
      <c r="X41" s="65">
        <v>105</v>
      </c>
      <c r="Y41" s="65">
        <v>122</v>
      </c>
      <c r="Z41" s="5"/>
    </row>
    <row r="42" spans="1:26">
      <c r="A42" s="127" t="s">
        <v>128</v>
      </c>
      <c r="B42" s="56">
        <v>497</v>
      </c>
      <c r="C42" s="56">
        <v>419</v>
      </c>
      <c r="D42" s="56">
        <v>405</v>
      </c>
      <c r="E42" s="65">
        <v>402</v>
      </c>
      <c r="F42" s="65">
        <v>361</v>
      </c>
      <c r="G42" s="65">
        <v>255</v>
      </c>
      <c r="H42" s="56">
        <v>265</v>
      </c>
      <c r="I42" s="65">
        <v>458</v>
      </c>
      <c r="J42" s="56">
        <v>13</v>
      </c>
      <c r="K42" s="56">
        <v>17</v>
      </c>
      <c r="L42" s="56">
        <v>13</v>
      </c>
      <c r="M42" s="65">
        <v>4</v>
      </c>
      <c r="N42" s="65">
        <v>5</v>
      </c>
      <c r="O42" s="65">
        <v>9</v>
      </c>
      <c r="P42" s="65">
        <v>6</v>
      </c>
      <c r="Q42" s="65">
        <v>14</v>
      </c>
      <c r="R42" s="56">
        <v>103</v>
      </c>
      <c r="S42" s="56">
        <v>85</v>
      </c>
      <c r="T42" s="56">
        <v>106</v>
      </c>
      <c r="U42" s="65">
        <v>92</v>
      </c>
      <c r="V42" s="65">
        <v>79</v>
      </c>
      <c r="W42" s="65">
        <v>58</v>
      </c>
      <c r="X42" s="65">
        <v>38</v>
      </c>
      <c r="Y42" s="65">
        <v>147</v>
      </c>
      <c r="Z42" s="5"/>
    </row>
    <row r="43" spans="1:26">
      <c r="A43" s="127" t="s">
        <v>129</v>
      </c>
      <c r="B43" s="56">
        <v>1957</v>
      </c>
      <c r="C43" s="56">
        <v>1554</v>
      </c>
      <c r="D43" s="56">
        <v>1843</v>
      </c>
      <c r="E43" s="66" t="s">
        <v>0</v>
      </c>
      <c r="F43" s="66" t="s">
        <v>0</v>
      </c>
      <c r="G43" s="66" t="s">
        <v>0</v>
      </c>
      <c r="H43" s="56" t="s">
        <v>0</v>
      </c>
      <c r="I43" s="65" t="s">
        <v>0</v>
      </c>
      <c r="J43" s="56">
        <v>63</v>
      </c>
      <c r="K43" s="56">
        <v>71</v>
      </c>
      <c r="L43" s="56">
        <v>42</v>
      </c>
      <c r="M43" s="66" t="s">
        <v>0</v>
      </c>
      <c r="N43" s="66" t="s">
        <v>0</v>
      </c>
      <c r="O43" s="66" t="s">
        <v>0</v>
      </c>
      <c r="P43" s="65" t="s">
        <v>0</v>
      </c>
      <c r="Q43" s="110" t="s">
        <v>0</v>
      </c>
      <c r="R43" s="56">
        <v>655</v>
      </c>
      <c r="S43" s="56">
        <v>630</v>
      </c>
      <c r="T43" s="56">
        <v>623</v>
      </c>
      <c r="U43" s="66" t="s">
        <v>0</v>
      </c>
      <c r="V43" s="66" t="s">
        <v>0</v>
      </c>
      <c r="W43" s="66" t="s">
        <v>0</v>
      </c>
      <c r="X43" s="65" t="s">
        <v>0</v>
      </c>
      <c r="Y43" s="65" t="s">
        <v>0</v>
      </c>
      <c r="Z43" s="5"/>
    </row>
    <row r="44" spans="1:26">
      <c r="A44" s="127" t="s">
        <v>130</v>
      </c>
      <c r="B44" s="56">
        <v>1101</v>
      </c>
      <c r="C44" s="56">
        <v>335</v>
      </c>
      <c r="D44" s="56">
        <v>256</v>
      </c>
      <c r="E44" s="65">
        <v>250</v>
      </c>
      <c r="F44" s="65">
        <v>405</v>
      </c>
      <c r="G44" s="65">
        <v>341</v>
      </c>
      <c r="H44" s="56">
        <v>386</v>
      </c>
      <c r="I44" s="65">
        <v>383</v>
      </c>
      <c r="J44" s="56">
        <v>3</v>
      </c>
      <c r="K44" s="56">
        <v>8</v>
      </c>
      <c r="L44" s="56">
        <v>8</v>
      </c>
      <c r="M44" s="65">
        <v>5</v>
      </c>
      <c r="N44" s="65">
        <v>4</v>
      </c>
      <c r="O44" s="65">
        <v>6</v>
      </c>
      <c r="P44" s="65">
        <v>1</v>
      </c>
      <c r="Q44" s="65">
        <v>11</v>
      </c>
      <c r="R44" s="56">
        <v>182</v>
      </c>
      <c r="S44" s="56">
        <v>181</v>
      </c>
      <c r="T44" s="56">
        <v>217</v>
      </c>
      <c r="U44" s="65">
        <v>164</v>
      </c>
      <c r="V44" s="65">
        <v>157</v>
      </c>
      <c r="W44" s="65">
        <v>160</v>
      </c>
      <c r="X44" s="65">
        <v>147</v>
      </c>
      <c r="Y44" s="65">
        <v>169</v>
      </c>
      <c r="Z44" s="5"/>
    </row>
    <row r="45" spans="1:26">
      <c r="A45" s="127" t="s">
        <v>131</v>
      </c>
      <c r="B45" s="56">
        <v>234</v>
      </c>
      <c r="C45" s="56">
        <v>120</v>
      </c>
      <c r="D45" s="56">
        <v>117</v>
      </c>
      <c r="E45" s="65">
        <v>197</v>
      </c>
      <c r="F45" s="65">
        <v>123</v>
      </c>
      <c r="G45" s="65">
        <v>128</v>
      </c>
      <c r="H45" s="56">
        <v>145</v>
      </c>
      <c r="I45" s="65">
        <v>191</v>
      </c>
      <c r="J45" s="56">
        <v>3</v>
      </c>
      <c r="K45" s="56" t="s">
        <v>0</v>
      </c>
      <c r="L45" s="56">
        <v>1</v>
      </c>
      <c r="M45" s="65">
        <v>4</v>
      </c>
      <c r="N45" s="65">
        <v>3</v>
      </c>
      <c r="O45" s="65">
        <v>2</v>
      </c>
      <c r="P45" s="65">
        <v>4</v>
      </c>
      <c r="Q45" s="65">
        <v>2</v>
      </c>
      <c r="R45" s="56">
        <v>43</v>
      </c>
      <c r="S45" s="56">
        <v>43</v>
      </c>
      <c r="T45" s="56">
        <v>38</v>
      </c>
      <c r="U45" s="65">
        <v>39</v>
      </c>
      <c r="V45" s="65">
        <v>58</v>
      </c>
      <c r="W45" s="65">
        <v>39</v>
      </c>
      <c r="X45" s="65">
        <v>62</v>
      </c>
      <c r="Y45" s="65">
        <v>74</v>
      </c>
      <c r="Z45" s="5"/>
    </row>
    <row r="46" spans="1:26">
      <c r="A46" s="127" t="s">
        <v>132</v>
      </c>
      <c r="B46" s="56" t="s">
        <v>0</v>
      </c>
      <c r="C46" s="56" t="s">
        <v>0</v>
      </c>
      <c r="D46" s="56" t="s">
        <v>0</v>
      </c>
      <c r="E46" s="65">
        <v>919</v>
      </c>
      <c r="F46" s="65">
        <v>1026</v>
      </c>
      <c r="G46" s="65">
        <v>925</v>
      </c>
      <c r="H46" s="56">
        <v>681</v>
      </c>
      <c r="I46" s="65">
        <v>694</v>
      </c>
      <c r="J46" s="56"/>
      <c r="K46" s="56"/>
      <c r="L46" s="56"/>
      <c r="M46" s="65">
        <v>30</v>
      </c>
      <c r="N46" s="65">
        <v>54</v>
      </c>
      <c r="O46" s="65">
        <v>50</v>
      </c>
      <c r="P46" s="65">
        <v>46</v>
      </c>
      <c r="Q46" s="65">
        <v>46</v>
      </c>
      <c r="R46" s="66" t="s">
        <v>0</v>
      </c>
      <c r="S46" s="65" t="s">
        <v>0</v>
      </c>
      <c r="T46" s="65" t="s">
        <v>0</v>
      </c>
      <c r="U46" s="65">
        <v>301</v>
      </c>
      <c r="V46" s="65">
        <v>302</v>
      </c>
      <c r="W46" s="65">
        <v>218</v>
      </c>
      <c r="X46" s="65">
        <v>166</v>
      </c>
      <c r="Y46" s="65">
        <v>217</v>
      </c>
      <c r="Z46" s="5"/>
    </row>
    <row r="47" spans="1:26">
      <c r="A47" s="127" t="s">
        <v>133</v>
      </c>
      <c r="B47" s="56" t="s">
        <v>0</v>
      </c>
      <c r="C47" s="56" t="s">
        <v>0</v>
      </c>
      <c r="D47" s="56" t="s">
        <v>0</v>
      </c>
      <c r="E47" s="56" t="s">
        <v>0</v>
      </c>
      <c r="F47" s="56" t="s">
        <v>0</v>
      </c>
      <c r="G47" s="56" t="s">
        <v>0</v>
      </c>
      <c r="H47" s="56" t="s">
        <v>0</v>
      </c>
      <c r="I47" s="65">
        <v>37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  <c r="P47" s="56" t="s">
        <v>0</v>
      </c>
      <c r="Q47" s="65">
        <v>1</v>
      </c>
      <c r="R47" s="56" t="s">
        <v>0</v>
      </c>
      <c r="S47" s="56" t="s">
        <v>0</v>
      </c>
      <c r="T47" s="56" t="s">
        <v>0</v>
      </c>
      <c r="U47" s="56" t="s">
        <v>0</v>
      </c>
      <c r="V47" s="56" t="s">
        <v>0</v>
      </c>
      <c r="W47" s="56" t="s">
        <v>0</v>
      </c>
      <c r="X47" s="56" t="s">
        <v>0</v>
      </c>
      <c r="Y47" s="65">
        <v>11</v>
      </c>
      <c r="Z47" s="5"/>
    </row>
    <row r="48" spans="1:26">
      <c r="A48" s="127" t="s">
        <v>134</v>
      </c>
      <c r="B48" s="56">
        <v>1293</v>
      </c>
      <c r="C48" s="56">
        <v>877</v>
      </c>
      <c r="D48" s="56">
        <v>693</v>
      </c>
      <c r="E48" s="56">
        <v>675</v>
      </c>
      <c r="F48" s="65">
        <v>729</v>
      </c>
      <c r="G48" s="65">
        <v>683</v>
      </c>
      <c r="H48" s="56">
        <v>416</v>
      </c>
      <c r="I48" s="65">
        <v>382</v>
      </c>
      <c r="J48" s="56">
        <v>11</v>
      </c>
      <c r="K48" s="56">
        <v>11</v>
      </c>
      <c r="L48" s="56">
        <v>14</v>
      </c>
      <c r="M48" s="65">
        <v>12</v>
      </c>
      <c r="N48" s="65">
        <v>16</v>
      </c>
      <c r="O48" s="65">
        <v>11</v>
      </c>
      <c r="P48" s="65">
        <v>16</v>
      </c>
      <c r="Q48" s="65">
        <v>8</v>
      </c>
      <c r="R48" s="56">
        <v>380</v>
      </c>
      <c r="S48" s="56">
        <v>318</v>
      </c>
      <c r="T48" s="56">
        <v>269</v>
      </c>
      <c r="U48" s="65">
        <v>247</v>
      </c>
      <c r="V48" s="65">
        <v>317</v>
      </c>
      <c r="W48" s="65">
        <v>176</v>
      </c>
      <c r="X48" s="65">
        <v>213</v>
      </c>
      <c r="Y48" s="65">
        <v>151</v>
      </c>
      <c r="Z48" s="5"/>
    </row>
    <row r="49" spans="1:26">
      <c r="A49" s="127" t="s">
        <v>135</v>
      </c>
      <c r="B49" s="56">
        <v>560</v>
      </c>
      <c r="C49" s="56">
        <v>573</v>
      </c>
      <c r="D49" s="56">
        <v>458</v>
      </c>
      <c r="E49" s="65">
        <v>391</v>
      </c>
      <c r="F49" s="65">
        <v>394</v>
      </c>
      <c r="G49" s="65">
        <v>283</v>
      </c>
      <c r="H49" s="56">
        <v>342</v>
      </c>
      <c r="I49" s="65">
        <v>405</v>
      </c>
      <c r="J49" s="56">
        <v>3</v>
      </c>
      <c r="K49" s="56">
        <v>1</v>
      </c>
      <c r="L49" s="56">
        <v>8</v>
      </c>
      <c r="M49" s="65">
        <v>5</v>
      </c>
      <c r="N49" s="65">
        <v>6</v>
      </c>
      <c r="O49" s="65">
        <v>1</v>
      </c>
      <c r="P49" s="65">
        <v>3</v>
      </c>
      <c r="Q49" s="65">
        <v>1</v>
      </c>
      <c r="R49" s="56">
        <v>128</v>
      </c>
      <c r="S49" s="56">
        <v>102</v>
      </c>
      <c r="T49" s="56">
        <v>87</v>
      </c>
      <c r="U49" s="65">
        <v>104</v>
      </c>
      <c r="V49" s="65">
        <v>95</v>
      </c>
      <c r="W49" s="65">
        <v>73</v>
      </c>
      <c r="X49" s="65">
        <v>93</v>
      </c>
      <c r="Y49" s="65">
        <v>142</v>
      </c>
      <c r="Z49" s="5"/>
    </row>
    <row r="50" spans="1:26">
      <c r="A50" s="127" t="s">
        <v>136</v>
      </c>
      <c r="B50" s="56">
        <v>1876</v>
      </c>
      <c r="C50" s="56">
        <v>896</v>
      </c>
      <c r="D50" s="56">
        <v>722</v>
      </c>
      <c r="E50" s="65">
        <v>684</v>
      </c>
      <c r="F50" s="65">
        <v>628</v>
      </c>
      <c r="G50" s="65">
        <v>419</v>
      </c>
      <c r="H50" s="56">
        <v>492</v>
      </c>
      <c r="I50" s="65">
        <v>475</v>
      </c>
      <c r="J50" s="56">
        <v>8</v>
      </c>
      <c r="K50" s="56">
        <v>10</v>
      </c>
      <c r="L50" s="56">
        <v>5</v>
      </c>
      <c r="M50" s="65">
        <v>10</v>
      </c>
      <c r="N50" s="65">
        <v>12</v>
      </c>
      <c r="O50" s="65">
        <v>5</v>
      </c>
      <c r="P50" s="65">
        <v>6</v>
      </c>
      <c r="Q50" s="65">
        <v>9</v>
      </c>
      <c r="R50" s="56">
        <v>1139</v>
      </c>
      <c r="S50" s="56">
        <v>1159</v>
      </c>
      <c r="T50" s="56">
        <v>1188</v>
      </c>
      <c r="U50" s="65">
        <v>1050</v>
      </c>
      <c r="V50" s="65">
        <v>1028</v>
      </c>
      <c r="W50" s="65">
        <v>624</v>
      </c>
      <c r="X50" s="65">
        <v>622</v>
      </c>
      <c r="Y50" s="65">
        <v>900</v>
      </c>
      <c r="Z50" s="5"/>
    </row>
    <row r="51" spans="1:26">
      <c r="A51" s="127" t="s">
        <v>137</v>
      </c>
      <c r="B51" s="56" t="s">
        <v>0</v>
      </c>
      <c r="C51" s="56" t="s">
        <v>0</v>
      </c>
      <c r="D51" s="56" t="s">
        <v>0</v>
      </c>
      <c r="E51" s="65">
        <v>368</v>
      </c>
      <c r="F51" s="65">
        <v>303</v>
      </c>
      <c r="G51" s="65">
        <v>249</v>
      </c>
      <c r="H51" s="56">
        <v>162</v>
      </c>
      <c r="I51" s="65">
        <v>282</v>
      </c>
      <c r="J51" s="56" t="s">
        <v>0</v>
      </c>
      <c r="K51" s="56" t="s">
        <v>0</v>
      </c>
      <c r="L51" s="56" t="s">
        <v>0</v>
      </c>
      <c r="M51" s="65">
        <v>18</v>
      </c>
      <c r="N51" s="65">
        <v>15</v>
      </c>
      <c r="O51" s="65">
        <v>8</v>
      </c>
      <c r="P51" s="65">
        <v>5</v>
      </c>
      <c r="Q51" s="65">
        <v>8</v>
      </c>
      <c r="R51" s="56" t="s">
        <v>0</v>
      </c>
      <c r="S51" s="56" t="s">
        <v>0</v>
      </c>
      <c r="T51" s="56" t="s">
        <v>0</v>
      </c>
      <c r="U51" s="65">
        <v>116</v>
      </c>
      <c r="V51" s="65">
        <v>124</v>
      </c>
      <c r="W51" s="65">
        <v>83</v>
      </c>
      <c r="X51" s="65">
        <v>91</v>
      </c>
      <c r="Y51" s="65">
        <v>142</v>
      </c>
      <c r="Z51" s="6"/>
    </row>
    <row r="52" spans="1:26">
      <c r="A52" s="9" t="s">
        <v>24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</sheetData>
  <mergeCells count="10">
    <mergeCell ref="A1:Y1"/>
    <mergeCell ref="W27:Y27"/>
    <mergeCell ref="A28:A29"/>
    <mergeCell ref="R28:Y28"/>
    <mergeCell ref="A3:A4"/>
    <mergeCell ref="R3:Y3"/>
    <mergeCell ref="B3:I3"/>
    <mergeCell ref="J3:Q3"/>
    <mergeCell ref="B28:I28"/>
    <mergeCell ref="J28:Q2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workbookViewId="0">
      <selection activeCell="L22" sqref="L22"/>
    </sheetView>
  </sheetViews>
  <sheetFormatPr defaultRowHeight="15"/>
  <cols>
    <col min="1" max="1" width="17.85546875" customWidth="1"/>
    <col min="2" max="2" width="6.7109375" customWidth="1"/>
    <col min="3" max="3" width="6.85546875" customWidth="1"/>
    <col min="4" max="5" width="6.7109375" customWidth="1"/>
    <col min="6" max="6" width="6.85546875" customWidth="1"/>
    <col min="7" max="7" width="6.7109375" customWidth="1"/>
    <col min="8" max="8" width="6.85546875" customWidth="1"/>
    <col min="9" max="9" width="6.140625" bestFit="1" customWidth="1"/>
    <col min="13" max="13" width="16.7109375" bestFit="1" customWidth="1"/>
    <col min="15" max="15" width="18" bestFit="1" customWidth="1"/>
  </cols>
  <sheetData>
    <row r="1" spans="1:17" ht="29.25" customHeight="1">
      <c r="A1" s="130" t="s">
        <v>25</v>
      </c>
      <c r="B1" s="130"/>
      <c r="C1" s="130"/>
      <c r="D1" s="130"/>
      <c r="E1" s="130"/>
      <c r="F1" s="130"/>
      <c r="G1" s="130"/>
      <c r="H1" s="130"/>
    </row>
    <row r="2" spans="1:17" ht="14.45" customHeight="1">
      <c r="A2" s="3"/>
      <c r="E2" s="12"/>
      <c r="F2" s="12"/>
      <c r="G2" s="12"/>
      <c r="H2" s="12"/>
      <c r="I2" s="12" t="s">
        <v>26</v>
      </c>
    </row>
    <row r="3" spans="1:17">
      <c r="A3" s="53"/>
      <c r="B3" s="63">
        <v>2015</v>
      </c>
      <c r="C3" s="63">
        <v>2016</v>
      </c>
      <c r="D3" s="63">
        <v>2017</v>
      </c>
      <c r="E3" s="63">
        <v>2018</v>
      </c>
      <c r="F3" s="63">
        <v>2019</v>
      </c>
      <c r="G3" s="63">
        <v>2020</v>
      </c>
      <c r="H3" s="63">
        <v>2021</v>
      </c>
      <c r="I3" s="63">
        <v>2022</v>
      </c>
    </row>
    <row r="4" spans="1:17">
      <c r="A4" s="126" t="s">
        <v>116</v>
      </c>
      <c r="B4" s="68">
        <v>107.67020541981832</v>
      </c>
      <c r="C4" s="68">
        <v>102.44914093254708</v>
      </c>
      <c r="D4" s="68">
        <v>94.351986630724326</v>
      </c>
      <c r="E4" s="68">
        <v>86.291365523242703</v>
      </c>
      <c r="F4" s="68">
        <v>89.739080948442805</v>
      </c>
      <c r="G4" s="69">
        <v>72.058224965191854</v>
      </c>
      <c r="H4" s="69">
        <v>73.36460802366193</v>
      </c>
      <c r="I4" s="115">
        <v>75.548830370772407</v>
      </c>
      <c r="J4" s="14"/>
      <c r="L4" s="15"/>
      <c r="M4" s="117"/>
      <c r="O4" s="118"/>
      <c r="P4" s="119"/>
      <c r="Q4" s="121"/>
    </row>
    <row r="5" spans="1:17">
      <c r="A5" s="127" t="s">
        <v>117</v>
      </c>
      <c r="B5" s="70" t="s">
        <v>0</v>
      </c>
      <c r="C5" s="70" t="s">
        <v>0</v>
      </c>
      <c r="D5" s="70" t="s">
        <v>0</v>
      </c>
      <c r="E5" s="70" t="s">
        <v>0</v>
      </c>
      <c r="F5" s="70" t="s">
        <v>0</v>
      </c>
      <c r="G5" s="70" t="s">
        <v>0</v>
      </c>
      <c r="H5" s="70" t="s">
        <v>0</v>
      </c>
      <c r="I5" s="115">
        <v>20.293038015079038</v>
      </c>
      <c r="J5" s="14"/>
      <c r="L5" s="15"/>
      <c r="M5" s="117"/>
      <c r="O5" s="120"/>
      <c r="P5" s="119"/>
      <c r="Q5" s="121"/>
    </row>
    <row r="6" spans="1:17">
      <c r="A6" s="127" t="s">
        <v>118</v>
      </c>
      <c r="B6" s="68">
        <v>69.14172432978441</v>
      </c>
      <c r="C6" s="68">
        <v>68.871639469121206</v>
      </c>
      <c r="D6" s="68">
        <v>78.598423144588523</v>
      </c>
      <c r="E6" s="68">
        <v>76.072956943653892</v>
      </c>
      <c r="F6" s="68">
        <v>103.02835584367345</v>
      </c>
      <c r="G6" s="69">
        <v>76.886504109216872</v>
      </c>
      <c r="H6" s="69">
        <v>101.12517064021897</v>
      </c>
      <c r="I6" s="115">
        <v>82.987446401293226</v>
      </c>
      <c r="M6" s="117"/>
      <c r="O6" s="120"/>
      <c r="P6" s="119"/>
      <c r="Q6" s="121"/>
    </row>
    <row r="7" spans="1:17">
      <c r="A7" s="127" t="s">
        <v>119</v>
      </c>
      <c r="B7" s="68">
        <v>100.28141547640308</v>
      </c>
      <c r="C7" s="68">
        <v>84.352237566793946</v>
      </c>
      <c r="D7" s="68">
        <v>75.026858206282768</v>
      </c>
      <c r="E7" s="68">
        <v>74.102033869260865</v>
      </c>
      <c r="F7" s="68">
        <v>99.355445820447585</v>
      </c>
      <c r="G7" s="69">
        <v>68.131244425625468</v>
      </c>
      <c r="H7" s="69">
        <v>65.425035017389277</v>
      </c>
      <c r="I7" s="115">
        <v>59.948658797818005</v>
      </c>
      <c r="M7" s="117"/>
      <c r="O7" s="120"/>
      <c r="P7" s="119"/>
      <c r="Q7" s="121"/>
    </row>
    <row r="8" spans="1:17">
      <c r="A8" s="127" t="s">
        <v>120</v>
      </c>
      <c r="B8" s="68">
        <v>87.548748735091138</v>
      </c>
      <c r="C8" s="68">
        <v>107.807963318418</v>
      </c>
      <c r="D8" s="68">
        <v>96.682065476854049</v>
      </c>
      <c r="E8" s="68">
        <v>111.28612392205434</v>
      </c>
      <c r="F8" s="68">
        <v>115.85821533411809</v>
      </c>
      <c r="G8" s="69">
        <v>104.02328186196836</v>
      </c>
      <c r="H8" s="69">
        <v>107.42788819375633</v>
      </c>
      <c r="I8" s="115">
        <v>135.43470452315725</v>
      </c>
      <c r="M8" s="117"/>
      <c r="O8" s="120"/>
      <c r="P8" s="119"/>
      <c r="Q8" s="121"/>
    </row>
    <row r="9" spans="1:17">
      <c r="A9" s="127" t="s">
        <v>121</v>
      </c>
      <c r="B9" s="68">
        <v>69.72504523624886</v>
      </c>
      <c r="C9" s="68">
        <v>56.630341618709444</v>
      </c>
      <c r="D9" s="68">
        <v>46.408926146300473</v>
      </c>
      <c r="E9" s="68">
        <v>42.727037206799658</v>
      </c>
      <c r="F9" s="68">
        <v>48.00355257561732</v>
      </c>
      <c r="G9" s="69">
        <v>35.626809173903361</v>
      </c>
      <c r="H9" s="69">
        <v>45.728946574102025</v>
      </c>
      <c r="I9" s="115">
        <v>54.281153088859561</v>
      </c>
      <c r="M9" s="117"/>
      <c r="O9" s="120"/>
      <c r="P9" s="119"/>
      <c r="Q9" s="121"/>
    </row>
    <row r="10" spans="1:17">
      <c r="A10" s="127" t="s">
        <v>122</v>
      </c>
      <c r="B10" s="68">
        <v>79.41106355568958</v>
      </c>
      <c r="C10" s="68">
        <v>70.727945274252349</v>
      </c>
      <c r="D10" s="68">
        <v>62.866722548197821</v>
      </c>
      <c r="E10" s="68">
        <v>59.264869324811507</v>
      </c>
      <c r="F10" s="68">
        <v>60.190899869229931</v>
      </c>
      <c r="G10" s="69">
        <v>51.283607452813008</v>
      </c>
      <c r="H10" s="69">
        <v>48.072213808329003</v>
      </c>
      <c r="I10" s="115">
        <v>53.957254188249571</v>
      </c>
      <c r="M10" s="117"/>
      <c r="O10" s="120"/>
      <c r="P10" s="119"/>
      <c r="Q10" s="121"/>
    </row>
    <row r="11" spans="1:17">
      <c r="A11" s="127" t="s">
        <v>123</v>
      </c>
      <c r="B11" s="68">
        <v>117.481798467125</v>
      </c>
      <c r="C11" s="68">
        <v>125.53717601995562</v>
      </c>
      <c r="D11" s="68">
        <v>124.16417621637892</v>
      </c>
      <c r="E11" s="68">
        <v>113.43662130093611</v>
      </c>
      <c r="F11" s="68">
        <v>108.444097644023</v>
      </c>
      <c r="G11" s="69">
        <v>83.021488640509901</v>
      </c>
      <c r="H11" s="69">
        <v>112.70775577889358</v>
      </c>
      <c r="I11" s="115">
        <v>122.82542972424827</v>
      </c>
      <c r="M11" s="117"/>
      <c r="O11" s="120"/>
      <c r="P11" s="119"/>
      <c r="Q11" s="121"/>
    </row>
    <row r="12" spans="1:17">
      <c r="A12" s="127" t="s">
        <v>124</v>
      </c>
      <c r="B12" s="70" t="s">
        <v>0</v>
      </c>
      <c r="C12" s="70" t="s">
        <v>0</v>
      </c>
      <c r="D12" s="70" t="s">
        <v>0</v>
      </c>
      <c r="E12" s="70" t="s">
        <v>0</v>
      </c>
      <c r="F12" s="70" t="s">
        <v>0</v>
      </c>
      <c r="G12" s="70" t="s">
        <v>0</v>
      </c>
      <c r="H12" s="70" t="s">
        <v>0</v>
      </c>
      <c r="I12" s="115">
        <v>39.642615382193455</v>
      </c>
      <c r="M12" s="117"/>
      <c r="O12" s="120"/>
      <c r="P12" s="119"/>
      <c r="Q12" s="121"/>
    </row>
    <row r="13" spans="1:17">
      <c r="A13" s="127" t="s">
        <v>125</v>
      </c>
      <c r="B13" s="68">
        <v>63.039791787746253</v>
      </c>
      <c r="C13" s="68">
        <v>57.683942657673661</v>
      </c>
      <c r="D13" s="68">
        <v>52.835913366472788</v>
      </c>
      <c r="E13" s="68">
        <v>39.361074796552899</v>
      </c>
      <c r="F13" s="68">
        <v>39.195561901042815</v>
      </c>
      <c r="G13" s="69">
        <v>38.651273966332703</v>
      </c>
      <c r="H13" s="69">
        <v>35.227515892413422</v>
      </c>
      <c r="I13" s="115">
        <v>35.509423654739138</v>
      </c>
      <c r="M13" s="117"/>
      <c r="O13" s="120"/>
      <c r="P13" s="119"/>
      <c r="Q13" s="121"/>
    </row>
    <row r="14" spans="1:17">
      <c r="A14" s="127" t="s">
        <v>126</v>
      </c>
      <c r="B14" s="68">
        <v>69.45727018198258</v>
      </c>
      <c r="C14" s="68">
        <v>50.308365352039587</v>
      </c>
      <c r="D14" s="68">
        <v>50.491523008975641</v>
      </c>
      <c r="E14" s="68">
        <v>47.242896550067464</v>
      </c>
      <c r="F14" s="68">
        <v>44.563279857397504</v>
      </c>
      <c r="G14" s="69">
        <v>43.159656107552941</v>
      </c>
      <c r="H14" s="69">
        <v>46.330486156590077</v>
      </c>
      <c r="I14" s="115">
        <v>47.244358855679273</v>
      </c>
      <c r="M14" s="117"/>
      <c r="O14" s="120"/>
      <c r="P14" s="119"/>
      <c r="Q14" s="121"/>
    </row>
    <row r="15" spans="1:17">
      <c r="A15" s="127" t="s">
        <v>127</v>
      </c>
      <c r="B15" s="68">
        <v>50.185197869302463</v>
      </c>
      <c r="C15" s="68">
        <v>49.790038830961507</v>
      </c>
      <c r="D15" s="68">
        <v>48.062712844567244</v>
      </c>
      <c r="E15" s="68">
        <v>56.545524852772438</v>
      </c>
      <c r="F15" s="68">
        <v>72.721992958107876</v>
      </c>
      <c r="G15" s="69">
        <v>62.665315304180162</v>
      </c>
      <c r="H15" s="69">
        <v>57.594743657728927</v>
      </c>
      <c r="I15" s="115">
        <v>57.0936093783194</v>
      </c>
      <c r="M15" s="117"/>
      <c r="O15" s="120"/>
      <c r="P15" s="119"/>
      <c r="Q15" s="121"/>
    </row>
    <row r="16" spans="1:17">
      <c r="A16" s="127" t="s">
        <v>128</v>
      </c>
      <c r="B16" s="68">
        <v>66.468342425446025</v>
      </c>
      <c r="C16" s="68">
        <v>54.471617207194797</v>
      </c>
      <c r="D16" s="68">
        <v>50.339870865953209</v>
      </c>
      <c r="E16" s="68">
        <v>47.814146412893081</v>
      </c>
      <c r="F16" s="68">
        <v>45.316101595213922</v>
      </c>
      <c r="G16" s="69">
        <v>43.00723508600742</v>
      </c>
      <c r="H16" s="69">
        <v>39.165635031058628</v>
      </c>
      <c r="I16" s="115">
        <v>59.219466284560113</v>
      </c>
      <c r="M16" s="117"/>
      <c r="O16" s="120"/>
      <c r="P16" s="119"/>
      <c r="Q16" s="121"/>
    </row>
    <row r="17" spans="1:17">
      <c r="A17" s="127" t="s">
        <v>129</v>
      </c>
      <c r="B17" s="68">
        <v>79.979221746389484</v>
      </c>
      <c r="C17" s="68">
        <v>73.7613790961815</v>
      </c>
      <c r="D17" s="68">
        <v>67.529501542055627</v>
      </c>
      <c r="E17" s="70" t="s">
        <v>0</v>
      </c>
      <c r="F17" s="70" t="s">
        <v>0</v>
      </c>
      <c r="G17" s="70" t="s">
        <v>0</v>
      </c>
      <c r="H17" s="70" t="s">
        <v>0</v>
      </c>
      <c r="I17" s="116" t="s">
        <v>0</v>
      </c>
      <c r="M17" s="117"/>
    </row>
    <row r="18" spans="1:17">
      <c r="A18" s="127" t="s">
        <v>130</v>
      </c>
      <c r="B18" s="68">
        <v>136.29412059916586</v>
      </c>
      <c r="C18" s="68">
        <v>116.21979275897864</v>
      </c>
      <c r="D18" s="68">
        <v>115.3539859299886</v>
      </c>
      <c r="E18" s="68">
        <v>111.75132083300468</v>
      </c>
      <c r="F18" s="68">
        <v>103.45134400427085</v>
      </c>
      <c r="G18" s="69">
        <v>93.801016776411643</v>
      </c>
      <c r="H18" s="69">
        <v>93.453639318349161</v>
      </c>
      <c r="I18" s="115">
        <v>90.376192555542318</v>
      </c>
      <c r="M18" s="117"/>
      <c r="O18" s="120"/>
      <c r="P18" s="119"/>
      <c r="Q18" s="121"/>
    </row>
    <row r="19" spans="1:17">
      <c r="A19" s="127" t="s">
        <v>131</v>
      </c>
      <c r="B19" s="68">
        <v>44.687215776164365</v>
      </c>
      <c r="C19" s="68">
        <v>39.780384239958082</v>
      </c>
      <c r="D19" s="68">
        <v>33.693323017352952</v>
      </c>
      <c r="E19" s="68">
        <v>32.342078571486326</v>
      </c>
      <c r="F19" s="68">
        <v>48.764040055398851</v>
      </c>
      <c r="G19" s="69">
        <v>43.57019286217723</v>
      </c>
      <c r="H19" s="69">
        <v>57.735919236331434</v>
      </c>
      <c r="I19" s="115">
        <v>71.187640931029975</v>
      </c>
      <c r="M19" s="117"/>
      <c r="O19" s="120"/>
      <c r="P19" s="119"/>
      <c r="Q19" s="121"/>
    </row>
    <row r="20" spans="1:17">
      <c r="A20" s="127" t="s">
        <v>132</v>
      </c>
      <c r="B20" s="71" t="s">
        <v>0</v>
      </c>
      <c r="C20" s="71" t="s">
        <v>0</v>
      </c>
      <c r="D20" s="71" t="s">
        <v>0</v>
      </c>
      <c r="E20" s="68">
        <v>55.996059573950276</v>
      </c>
      <c r="F20" s="68">
        <v>57.049914425128357</v>
      </c>
      <c r="G20" s="69">
        <v>51.320214993284537</v>
      </c>
      <c r="H20" s="69">
        <v>34.564163855496552</v>
      </c>
      <c r="I20" s="115">
        <v>32.273166929272335</v>
      </c>
      <c r="M20" s="117"/>
      <c r="O20" s="120"/>
      <c r="P20" s="119"/>
      <c r="Q20" s="121"/>
    </row>
    <row r="21" spans="1:17">
      <c r="A21" s="127" t="s">
        <v>133</v>
      </c>
      <c r="B21" s="70" t="s">
        <v>0</v>
      </c>
      <c r="C21" s="70" t="s">
        <v>0</v>
      </c>
      <c r="D21" s="70" t="s">
        <v>0</v>
      </c>
      <c r="E21" s="70" t="s">
        <v>0</v>
      </c>
      <c r="F21" s="70" t="s">
        <v>0</v>
      </c>
      <c r="G21" s="70" t="s">
        <v>0</v>
      </c>
      <c r="H21" s="70" t="s">
        <v>0</v>
      </c>
      <c r="I21" s="115">
        <v>17.6334945969164</v>
      </c>
      <c r="M21" s="117"/>
      <c r="O21" s="120"/>
      <c r="P21" s="119"/>
      <c r="Q21" s="121"/>
    </row>
    <row r="22" spans="1:17">
      <c r="A22" s="127" t="s">
        <v>134</v>
      </c>
      <c r="B22" s="68">
        <v>113.41938303581344</v>
      </c>
      <c r="C22" s="68">
        <v>104.74992924722631</v>
      </c>
      <c r="D22" s="68">
        <v>87.11605473888261</v>
      </c>
      <c r="E22" s="68">
        <v>82.395940732846</v>
      </c>
      <c r="F22" s="68">
        <v>94.755549604020786</v>
      </c>
      <c r="G22" s="69">
        <v>69.21797589370577</v>
      </c>
      <c r="H22" s="69">
        <v>63.230737785071376</v>
      </c>
      <c r="I22" s="115">
        <v>77.091201351556379</v>
      </c>
      <c r="M22" s="117"/>
      <c r="O22" s="120"/>
      <c r="P22" s="119"/>
      <c r="Q22" s="121"/>
    </row>
    <row r="23" spans="1:17">
      <c r="A23" s="127" t="s">
        <v>135</v>
      </c>
      <c r="B23" s="68">
        <v>80.438773807095302</v>
      </c>
      <c r="C23" s="68">
        <v>82.061458004932959</v>
      </c>
      <c r="D23" s="68">
        <v>58.20489320450384</v>
      </c>
      <c r="E23" s="68">
        <v>49.977216269053812</v>
      </c>
      <c r="F23" s="68">
        <v>50.84577384016545</v>
      </c>
      <c r="G23" s="69">
        <v>40.162580885369444</v>
      </c>
      <c r="H23" s="69">
        <v>45.954157221794809</v>
      </c>
      <c r="I23" s="115">
        <v>51.542929675973831</v>
      </c>
      <c r="M23" s="117"/>
      <c r="O23" s="120"/>
      <c r="P23" s="119"/>
      <c r="Q23" s="121"/>
    </row>
    <row r="24" spans="1:17">
      <c r="A24" s="127" t="s">
        <v>136</v>
      </c>
      <c r="B24" s="68">
        <v>331.87718631269621</v>
      </c>
      <c r="C24" s="68">
        <v>311.01530986760775</v>
      </c>
      <c r="D24" s="68">
        <v>287.22595896772015</v>
      </c>
      <c r="E24" s="68">
        <v>246.12698675754771</v>
      </c>
      <c r="F24" s="68">
        <v>238.04991040647724</v>
      </c>
      <c r="G24" s="69">
        <v>166.66324266579011</v>
      </c>
      <c r="H24" s="69">
        <v>161.41449067356567</v>
      </c>
      <c r="I24" s="115">
        <v>179.48613298393116</v>
      </c>
      <c r="M24" s="117"/>
      <c r="O24" s="120"/>
      <c r="P24" s="119"/>
      <c r="Q24" s="121"/>
    </row>
    <row r="25" spans="1:17">
      <c r="A25" s="127" t="s">
        <v>137</v>
      </c>
      <c r="B25" s="71" t="s">
        <v>0</v>
      </c>
      <c r="C25" s="71" t="s">
        <v>0</v>
      </c>
      <c r="D25" s="71" t="s">
        <v>0</v>
      </c>
      <c r="E25" s="72">
        <v>37.526972511492637</v>
      </c>
      <c r="F25" s="72">
        <v>31.652432841157545</v>
      </c>
      <c r="G25" s="69">
        <v>30.4835043533663</v>
      </c>
      <c r="H25" s="69">
        <v>39.781703617162833</v>
      </c>
      <c r="I25" s="115">
        <v>33.808636322707677</v>
      </c>
      <c r="M25" s="117"/>
      <c r="O25" s="120"/>
      <c r="P25" s="119"/>
      <c r="Q25" s="121"/>
    </row>
    <row r="26" spans="1:17" ht="24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30" spans="1:17">
      <c r="E30" s="16"/>
      <c r="F30" s="16"/>
      <c r="G30" s="16"/>
      <c r="H30" s="17"/>
      <c r="I30" s="18"/>
    </row>
    <row r="31" spans="1:17">
      <c r="E31" s="16"/>
      <c r="F31" s="16"/>
      <c r="G31" s="16"/>
      <c r="H31" s="19"/>
      <c r="I31" s="18"/>
    </row>
    <row r="32" spans="1:17">
      <c r="E32" s="16"/>
      <c r="F32" s="16"/>
      <c r="G32" s="16"/>
      <c r="H32" s="19"/>
      <c r="I32" s="18"/>
    </row>
    <row r="33" spans="5:9">
      <c r="E33" s="16"/>
      <c r="F33" s="16"/>
      <c r="G33" s="16"/>
      <c r="H33" s="19"/>
      <c r="I33" s="18"/>
    </row>
    <row r="34" spans="5:9">
      <c r="E34" s="16"/>
      <c r="F34" s="16"/>
      <c r="G34" s="16"/>
      <c r="H34" s="19"/>
      <c r="I34" s="18"/>
    </row>
    <row r="35" spans="5:9">
      <c r="E35" s="16"/>
      <c r="F35" s="16"/>
      <c r="G35" s="16"/>
      <c r="H35" s="19"/>
      <c r="I35" s="18"/>
    </row>
    <row r="36" spans="5:9">
      <c r="E36" s="16"/>
      <c r="F36" s="16"/>
      <c r="G36" s="16"/>
      <c r="H36" s="19"/>
      <c r="I36" s="18"/>
    </row>
    <row r="37" spans="5:9">
      <c r="E37" s="16"/>
      <c r="F37" s="16"/>
      <c r="G37" s="16"/>
      <c r="H37" s="19"/>
      <c r="I37" s="18"/>
    </row>
    <row r="38" spans="5:9">
      <c r="E38" s="16"/>
      <c r="F38" s="16"/>
      <c r="G38" s="16"/>
      <c r="H38" s="19"/>
      <c r="I38" s="18"/>
    </row>
    <row r="39" spans="5:9">
      <c r="E39" s="16"/>
      <c r="F39" s="16"/>
      <c r="G39" s="16"/>
      <c r="H39" s="19"/>
      <c r="I39" s="18"/>
    </row>
    <row r="40" spans="5:9">
      <c r="E40" s="16"/>
      <c r="F40" s="16"/>
      <c r="G40" s="16"/>
      <c r="H40" s="19"/>
      <c r="I40" s="18"/>
    </row>
    <row r="41" spans="5:9">
      <c r="E41" s="16"/>
      <c r="F41" s="16"/>
      <c r="G41" s="16"/>
      <c r="H41" s="20"/>
      <c r="I41" s="21"/>
    </row>
    <row r="42" spans="5:9">
      <c r="E42" s="16"/>
      <c r="F42" s="16"/>
      <c r="G42" s="16"/>
      <c r="H42" s="19"/>
      <c r="I42" s="18"/>
    </row>
    <row r="43" spans="5:9">
      <c r="E43" s="16"/>
      <c r="F43" s="16"/>
      <c r="G43" s="16"/>
      <c r="H43" s="19"/>
      <c r="I43" s="18"/>
    </row>
    <row r="44" spans="5:9">
      <c r="E44" s="16"/>
      <c r="F44" s="16"/>
      <c r="G44" s="16"/>
      <c r="H44" s="19"/>
      <c r="I44" s="18"/>
    </row>
    <row r="45" spans="5:9">
      <c r="E45" s="16"/>
      <c r="F45" s="16"/>
      <c r="G45" s="16"/>
      <c r="H45" s="19"/>
      <c r="I45" s="18"/>
    </row>
    <row r="46" spans="5:9">
      <c r="E46" s="16"/>
      <c r="F46" s="16"/>
      <c r="G46" s="16"/>
      <c r="H46" s="19"/>
      <c r="I46" s="18"/>
    </row>
    <row r="47" spans="5:9">
      <c r="E47" s="16"/>
      <c r="F47" s="16"/>
      <c r="G47" s="16"/>
      <c r="H47" s="19"/>
      <c r="I47" s="18"/>
    </row>
    <row r="48" spans="5:9">
      <c r="E48" s="16"/>
      <c r="F48" s="16"/>
      <c r="G48" s="16"/>
      <c r="H48" s="19"/>
      <c r="I48" s="18"/>
    </row>
    <row r="49" spans="5:9">
      <c r="E49" s="22"/>
      <c r="F49" s="22"/>
      <c r="G49" s="22"/>
      <c r="H49" s="22"/>
      <c r="I49" s="22"/>
    </row>
  </sheetData>
  <mergeCells count="2">
    <mergeCell ref="A1:H1"/>
    <mergeCell ref="A26:H2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2"/>
  <sheetViews>
    <sheetView topLeftCell="A115" workbookViewId="0">
      <selection activeCell="C72" sqref="C72:F72"/>
    </sheetView>
  </sheetViews>
  <sheetFormatPr defaultColWidth="8.7109375" defaultRowHeight="15"/>
  <cols>
    <col min="1" max="1" width="17.7109375" customWidth="1"/>
    <col min="2" max="2" width="7.7109375" customWidth="1"/>
    <col min="3" max="3" width="7.5703125" customWidth="1"/>
    <col min="4" max="4" width="9.140625" customWidth="1"/>
    <col min="5" max="9" width="7.5703125" customWidth="1"/>
    <col min="10" max="10" width="8.140625" customWidth="1"/>
    <col min="11" max="14" width="7.5703125" customWidth="1"/>
  </cols>
  <sheetData>
    <row r="1" spans="1:14" ht="16.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23"/>
    </row>
    <row r="2" spans="1:14">
      <c r="A2" s="3"/>
      <c r="B2" s="73"/>
      <c r="C2" s="73"/>
      <c r="D2" s="73"/>
      <c r="E2" s="73"/>
      <c r="F2" s="24" t="s">
        <v>26</v>
      </c>
    </row>
    <row r="3" spans="1:14">
      <c r="A3" s="153"/>
      <c r="B3" s="145" t="s">
        <v>29</v>
      </c>
      <c r="C3" s="146"/>
      <c r="D3" s="146"/>
      <c r="E3" s="146"/>
      <c r="F3" s="147"/>
    </row>
    <row r="4" spans="1:14" ht="12" customHeight="1">
      <c r="A4" s="154"/>
      <c r="B4" s="156" t="s">
        <v>31</v>
      </c>
      <c r="C4" s="145" t="s">
        <v>30</v>
      </c>
      <c r="D4" s="146"/>
      <c r="E4" s="146"/>
      <c r="F4" s="147"/>
      <c r="G4" s="27"/>
    </row>
    <row r="5" spans="1:14">
      <c r="A5" s="155"/>
      <c r="B5" s="157"/>
      <c r="C5" s="74" t="s">
        <v>32</v>
      </c>
      <c r="D5" s="74" t="s">
        <v>33</v>
      </c>
      <c r="E5" s="74" t="s">
        <v>34</v>
      </c>
      <c r="F5" s="74" t="s">
        <v>35</v>
      </c>
    </row>
    <row r="6" spans="1:14">
      <c r="A6" s="126" t="s">
        <v>116</v>
      </c>
      <c r="B6" s="75">
        <v>13940</v>
      </c>
      <c r="C6" s="75">
        <v>3073</v>
      </c>
      <c r="D6" s="75">
        <v>2874</v>
      </c>
      <c r="E6" s="75">
        <v>3753</v>
      </c>
      <c r="F6" s="75">
        <v>4240</v>
      </c>
    </row>
    <row r="7" spans="1:14">
      <c r="A7" s="127" t="s">
        <v>118</v>
      </c>
      <c r="B7" s="75">
        <v>743</v>
      </c>
      <c r="C7" s="75">
        <v>158</v>
      </c>
      <c r="D7" s="75">
        <v>147</v>
      </c>
      <c r="E7" s="75">
        <v>246</v>
      </c>
      <c r="F7" s="75">
        <v>192</v>
      </c>
    </row>
    <row r="8" spans="1:14">
      <c r="A8" s="127" t="s">
        <v>119</v>
      </c>
      <c r="B8" s="75">
        <v>589</v>
      </c>
      <c r="C8" s="75">
        <v>131</v>
      </c>
      <c r="D8" s="75">
        <v>129</v>
      </c>
      <c r="E8" s="75">
        <v>165</v>
      </c>
      <c r="F8" s="75">
        <v>164</v>
      </c>
    </row>
    <row r="9" spans="1:14">
      <c r="A9" s="127" t="s">
        <v>120</v>
      </c>
      <c r="B9" s="75">
        <v>2248</v>
      </c>
      <c r="C9" s="75">
        <v>532</v>
      </c>
      <c r="D9" s="75">
        <v>516</v>
      </c>
      <c r="E9" s="75">
        <v>623</v>
      </c>
      <c r="F9" s="75">
        <v>577</v>
      </c>
      <c r="H9" s="25"/>
    </row>
    <row r="10" spans="1:14">
      <c r="A10" s="127" t="s">
        <v>121</v>
      </c>
      <c r="B10" s="75">
        <v>303</v>
      </c>
      <c r="C10" s="75">
        <v>72</v>
      </c>
      <c r="D10" s="75">
        <v>51</v>
      </c>
      <c r="E10" s="75">
        <v>89</v>
      </c>
      <c r="F10" s="75">
        <v>91</v>
      </c>
      <c r="H10" s="25"/>
    </row>
    <row r="11" spans="1:14">
      <c r="A11" s="127" t="s">
        <v>122</v>
      </c>
      <c r="B11" s="75">
        <v>319</v>
      </c>
      <c r="C11" s="75">
        <v>73</v>
      </c>
      <c r="D11" s="75">
        <v>63</v>
      </c>
      <c r="E11" s="75">
        <v>101</v>
      </c>
      <c r="F11" s="75">
        <v>82</v>
      </c>
      <c r="H11" s="25"/>
    </row>
    <row r="12" spans="1:14">
      <c r="A12" s="127" t="s">
        <v>123</v>
      </c>
      <c r="B12" s="75">
        <v>1290</v>
      </c>
      <c r="C12" s="75">
        <v>295</v>
      </c>
      <c r="D12" s="75">
        <v>318</v>
      </c>
      <c r="E12" s="75">
        <v>284</v>
      </c>
      <c r="F12" s="75">
        <v>393</v>
      </c>
      <c r="H12" s="25"/>
    </row>
    <row r="13" spans="1:14">
      <c r="A13" s="127" t="s">
        <v>125</v>
      </c>
      <c r="B13" s="75">
        <v>484</v>
      </c>
      <c r="C13" s="75">
        <v>92</v>
      </c>
      <c r="D13" s="75">
        <v>106</v>
      </c>
      <c r="E13" s="75">
        <v>123</v>
      </c>
      <c r="F13" s="75">
        <v>163</v>
      </c>
      <c r="H13" s="25"/>
    </row>
    <row r="14" spans="1:14">
      <c r="A14" s="127" t="s">
        <v>126</v>
      </c>
      <c r="B14" s="75">
        <v>399</v>
      </c>
      <c r="C14" s="75">
        <v>100</v>
      </c>
      <c r="D14" s="75">
        <v>77</v>
      </c>
      <c r="E14" s="75">
        <v>107</v>
      </c>
      <c r="F14" s="75">
        <v>115</v>
      </c>
      <c r="H14" s="25"/>
    </row>
    <row r="15" spans="1:14">
      <c r="A15" s="127" t="s">
        <v>127</v>
      </c>
      <c r="B15" s="75">
        <v>473</v>
      </c>
      <c r="C15" s="75">
        <v>91</v>
      </c>
      <c r="D15" s="75">
        <v>92</v>
      </c>
      <c r="E15" s="75">
        <v>110</v>
      </c>
      <c r="F15" s="75">
        <v>180</v>
      </c>
      <c r="H15" s="25"/>
    </row>
    <row r="16" spans="1:14">
      <c r="A16" s="127" t="s">
        <v>128</v>
      </c>
      <c r="B16" s="75">
        <v>286</v>
      </c>
      <c r="C16" s="75">
        <v>87</v>
      </c>
      <c r="D16" s="75">
        <v>90</v>
      </c>
      <c r="E16" s="75">
        <v>53</v>
      </c>
      <c r="F16" s="75">
        <v>56</v>
      </c>
      <c r="H16" s="25"/>
    </row>
    <row r="17" spans="1:14">
      <c r="A17" s="127" t="s">
        <v>130</v>
      </c>
      <c r="B17" s="75">
        <v>700</v>
      </c>
      <c r="C17" s="75">
        <v>151</v>
      </c>
      <c r="D17" s="75">
        <v>103</v>
      </c>
      <c r="E17" s="75">
        <v>187</v>
      </c>
      <c r="F17" s="75">
        <v>259</v>
      </c>
      <c r="H17" s="25"/>
    </row>
    <row r="18" spans="1:14">
      <c r="A18" s="127" t="s">
        <v>131</v>
      </c>
      <c r="B18" s="75">
        <v>312</v>
      </c>
      <c r="C18" s="75">
        <v>47</v>
      </c>
      <c r="D18" s="75">
        <v>72</v>
      </c>
      <c r="E18" s="75">
        <v>104</v>
      </c>
      <c r="F18" s="75">
        <v>89</v>
      </c>
      <c r="H18" s="25"/>
    </row>
    <row r="19" spans="1:14">
      <c r="A19" s="127" t="s">
        <v>132</v>
      </c>
      <c r="B19" s="75">
        <v>712</v>
      </c>
      <c r="C19" s="75">
        <v>163</v>
      </c>
      <c r="D19" s="75">
        <v>191</v>
      </c>
      <c r="E19" s="75">
        <v>231</v>
      </c>
      <c r="F19" s="75">
        <v>127</v>
      </c>
      <c r="H19" s="25"/>
    </row>
    <row r="20" spans="1:14">
      <c r="A20" s="127" t="s">
        <v>133</v>
      </c>
      <c r="B20" s="75">
        <v>860</v>
      </c>
      <c r="C20" s="75">
        <v>245</v>
      </c>
      <c r="D20" s="75">
        <v>166</v>
      </c>
      <c r="E20" s="75">
        <v>222</v>
      </c>
      <c r="F20" s="75">
        <v>227</v>
      </c>
      <c r="H20" s="25"/>
    </row>
    <row r="21" spans="1:14">
      <c r="A21" s="127" t="s">
        <v>134</v>
      </c>
      <c r="B21" s="75">
        <v>557</v>
      </c>
      <c r="C21" s="75">
        <v>139</v>
      </c>
      <c r="D21" s="75">
        <v>148</v>
      </c>
      <c r="E21" s="75">
        <v>132</v>
      </c>
      <c r="F21" s="75">
        <v>138</v>
      </c>
      <c r="H21" s="25"/>
    </row>
    <row r="22" spans="1:14">
      <c r="A22" s="127" t="s">
        <v>135</v>
      </c>
      <c r="B22" s="75">
        <v>3230</v>
      </c>
      <c r="C22" s="75">
        <v>569</v>
      </c>
      <c r="D22" s="75">
        <v>466</v>
      </c>
      <c r="E22" s="75">
        <v>861</v>
      </c>
      <c r="F22" s="75">
        <v>1334</v>
      </c>
      <c r="H22" s="25"/>
    </row>
    <row r="23" spans="1:14">
      <c r="A23" s="127" t="s">
        <v>137</v>
      </c>
      <c r="B23" s="75">
        <v>435</v>
      </c>
      <c r="C23" s="75">
        <v>128</v>
      </c>
      <c r="D23" s="75">
        <v>139</v>
      </c>
      <c r="E23" s="75">
        <v>115</v>
      </c>
      <c r="F23" s="75">
        <v>53</v>
      </c>
      <c r="H23" s="25"/>
      <c r="I23" s="26"/>
      <c r="J23" s="26"/>
      <c r="K23" s="26"/>
      <c r="L23" s="26"/>
      <c r="M23" s="26"/>
      <c r="N23" s="26"/>
    </row>
    <row r="24" spans="1:14">
      <c r="E24" s="26"/>
      <c r="F24" s="26"/>
      <c r="K24" s="26"/>
      <c r="L24" s="26"/>
      <c r="M24" s="24" t="s">
        <v>26</v>
      </c>
    </row>
    <row r="25" spans="1:14">
      <c r="A25" s="144"/>
      <c r="B25" s="145" t="s">
        <v>36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  <c r="N25" s="27"/>
    </row>
    <row r="26" spans="1:14">
      <c r="A26" s="144"/>
      <c r="B26" s="76" t="s">
        <v>45</v>
      </c>
      <c r="C26" s="76" t="s">
        <v>46</v>
      </c>
      <c r="D26" s="76" t="s">
        <v>47</v>
      </c>
      <c r="E26" s="76" t="s">
        <v>48</v>
      </c>
      <c r="F26" s="76" t="s">
        <v>49</v>
      </c>
      <c r="G26" s="76" t="s">
        <v>50</v>
      </c>
      <c r="H26" s="76" t="s">
        <v>51</v>
      </c>
      <c r="I26" s="76" t="s">
        <v>52</v>
      </c>
      <c r="J26" s="76" t="s">
        <v>53</v>
      </c>
      <c r="K26" s="76" t="s">
        <v>54</v>
      </c>
      <c r="L26" s="76" t="s">
        <v>55</v>
      </c>
      <c r="M26" s="125" t="s">
        <v>56</v>
      </c>
      <c r="N26" s="27"/>
    </row>
    <row r="27" spans="1:14">
      <c r="A27" s="126" t="s">
        <v>116</v>
      </c>
      <c r="B27" s="75">
        <v>837</v>
      </c>
      <c r="C27" s="75">
        <v>807</v>
      </c>
      <c r="D27" s="75">
        <v>885</v>
      </c>
      <c r="E27" s="75">
        <v>882</v>
      </c>
      <c r="F27" s="75">
        <v>1074</v>
      </c>
      <c r="G27" s="75">
        <v>1209</v>
      </c>
      <c r="H27" s="75">
        <v>1240</v>
      </c>
      <c r="I27" s="75">
        <v>1317</v>
      </c>
      <c r="J27" s="75">
        <v>1429</v>
      </c>
      <c r="K27" s="75">
        <v>1539</v>
      </c>
      <c r="L27" s="75">
        <v>1298</v>
      </c>
      <c r="M27" s="75">
        <v>1423</v>
      </c>
      <c r="N27" s="27"/>
    </row>
    <row r="28" spans="1:14">
      <c r="A28" s="127" t="s">
        <v>118</v>
      </c>
      <c r="B28" s="75">
        <v>43</v>
      </c>
      <c r="C28" s="75">
        <v>30</v>
      </c>
      <c r="D28" s="75">
        <v>40</v>
      </c>
      <c r="E28" s="75">
        <v>38</v>
      </c>
      <c r="F28" s="75">
        <v>69</v>
      </c>
      <c r="G28" s="75">
        <v>81</v>
      </c>
      <c r="H28" s="75">
        <v>80</v>
      </c>
      <c r="I28" s="75">
        <v>85</v>
      </c>
      <c r="J28" s="75">
        <v>70</v>
      </c>
      <c r="K28" s="75">
        <v>66</v>
      </c>
      <c r="L28" s="75">
        <v>56</v>
      </c>
      <c r="M28" s="75">
        <v>85</v>
      </c>
      <c r="N28" s="27"/>
    </row>
    <row r="29" spans="1:14">
      <c r="A29" s="127" t="s">
        <v>119</v>
      </c>
      <c r="B29" s="75">
        <v>49</v>
      </c>
      <c r="C29" s="75">
        <v>31</v>
      </c>
      <c r="D29" s="75">
        <v>47</v>
      </c>
      <c r="E29" s="75">
        <v>32</v>
      </c>
      <c r="F29" s="75">
        <v>50</v>
      </c>
      <c r="G29" s="75">
        <v>61</v>
      </c>
      <c r="H29" s="75">
        <v>44</v>
      </c>
      <c r="I29" s="75">
        <v>60</v>
      </c>
      <c r="J29" s="75">
        <v>63</v>
      </c>
      <c r="K29" s="75">
        <v>49</v>
      </c>
      <c r="L29" s="75">
        <v>52</v>
      </c>
      <c r="M29" s="75">
        <v>51</v>
      </c>
      <c r="N29" s="27"/>
    </row>
    <row r="30" spans="1:14">
      <c r="A30" s="127" t="s">
        <v>120</v>
      </c>
      <c r="B30" s="75">
        <v>147</v>
      </c>
      <c r="C30" s="75">
        <v>181</v>
      </c>
      <c r="D30" s="75">
        <v>186</v>
      </c>
      <c r="E30" s="75">
        <v>168</v>
      </c>
      <c r="F30" s="75">
        <v>162</v>
      </c>
      <c r="G30" s="75">
        <v>218</v>
      </c>
      <c r="H30" s="75">
        <v>215</v>
      </c>
      <c r="I30" s="75">
        <v>190</v>
      </c>
      <c r="J30" s="75">
        <v>194</v>
      </c>
      <c r="K30" s="75">
        <v>213</v>
      </c>
      <c r="L30" s="75">
        <v>170</v>
      </c>
      <c r="M30" s="75">
        <v>204</v>
      </c>
      <c r="N30" s="27"/>
    </row>
    <row r="31" spans="1:14">
      <c r="A31" s="127" t="s">
        <v>121</v>
      </c>
      <c r="B31" s="75">
        <v>25</v>
      </c>
      <c r="C31" s="75">
        <v>20</v>
      </c>
      <c r="D31" s="75">
        <v>15</v>
      </c>
      <c r="E31" s="75">
        <v>18</v>
      </c>
      <c r="F31" s="75">
        <v>18</v>
      </c>
      <c r="G31" s="75">
        <v>35</v>
      </c>
      <c r="H31" s="75">
        <v>29</v>
      </c>
      <c r="I31" s="75">
        <v>25</v>
      </c>
      <c r="J31" s="75">
        <v>36</v>
      </c>
      <c r="K31" s="75">
        <v>24</v>
      </c>
      <c r="L31" s="75">
        <v>31</v>
      </c>
      <c r="M31" s="75">
        <v>27</v>
      </c>
      <c r="N31" s="27"/>
    </row>
    <row r="32" spans="1:14">
      <c r="A32" s="127" t="s">
        <v>122</v>
      </c>
      <c r="B32" s="75">
        <v>23</v>
      </c>
      <c r="C32" s="75">
        <v>24</v>
      </c>
      <c r="D32" s="75">
        <v>20</v>
      </c>
      <c r="E32" s="75">
        <v>20</v>
      </c>
      <c r="F32" s="75">
        <v>23</v>
      </c>
      <c r="G32" s="75">
        <v>34</v>
      </c>
      <c r="H32" s="75">
        <v>30</v>
      </c>
      <c r="I32" s="75">
        <v>37</v>
      </c>
      <c r="J32" s="75">
        <v>27</v>
      </c>
      <c r="K32" s="75">
        <v>34</v>
      </c>
      <c r="L32" s="75">
        <v>21</v>
      </c>
      <c r="M32" s="75">
        <v>26</v>
      </c>
      <c r="N32" s="27"/>
    </row>
    <row r="33" spans="1:14">
      <c r="A33" s="127" t="s">
        <v>123</v>
      </c>
      <c r="B33" s="75">
        <v>87</v>
      </c>
      <c r="C33" s="75">
        <v>96</v>
      </c>
      <c r="D33" s="75">
        <v>86</v>
      </c>
      <c r="E33" s="75">
        <v>121</v>
      </c>
      <c r="F33" s="75">
        <v>111</v>
      </c>
      <c r="G33" s="75">
        <v>103</v>
      </c>
      <c r="H33" s="75">
        <v>86</v>
      </c>
      <c r="I33" s="75">
        <v>95</v>
      </c>
      <c r="J33" s="75">
        <v>140</v>
      </c>
      <c r="K33" s="75">
        <v>129</v>
      </c>
      <c r="L33" s="75">
        <v>124</v>
      </c>
      <c r="M33" s="75">
        <v>112</v>
      </c>
      <c r="N33" s="27"/>
    </row>
    <row r="34" spans="1:14">
      <c r="A34" s="127" t="s">
        <v>125</v>
      </c>
      <c r="B34" s="75">
        <v>22</v>
      </c>
      <c r="C34" s="75">
        <v>24</v>
      </c>
      <c r="D34" s="75">
        <v>32</v>
      </c>
      <c r="E34" s="75">
        <v>34</v>
      </c>
      <c r="F34" s="75">
        <v>40</v>
      </c>
      <c r="G34" s="75">
        <v>27</v>
      </c>
      <c r="H34" s="75">
        <v>28</v>
      </c>
      <c r="I34" s="75">
        <v>68</v>
      </c>
      <c r="J34" s="75">
        <v>69</v>
      </c>
      <c r="K34" s="75">
        <v>55</v>
      </c>
      <c r="L34" s="75">
        <v>39</v>
      </c>
      <c r="M34" s="75">
        <v>46</v>
      </c>
      <c r="N34" s="27"/>
    </row>
    <row r="35" spans="1:14">
      <c r="A35" s="127" t="s">
        <v>126</v>
      </c>
      <c r="B35" s="75">
        <v>27</v>
      </c>
      <c r="C35" s="75">
        <v>23</v>
      </c>
      <c r="D35" s="75">
        <v>19</v>
      </c>
      <c r="E35" s="75">
        <v>22</v>
      </c>
      <c r="F35" s="75">
        <v>38</v>
      </c>
      <c r="G35" s="75">
        <v>33</v>
      </c>
      <c r="H35" s="75">
        <v>38</v>
      </c>
      <c r="I35" s="75">
        <v>48</v>
      </c>
      <c r="J35" s="75">
        <v>38</v>
      </c>
      <c r="K35" s="75">
        <v>40</v>
      </c>
      <c r="L35" s="75">
        <v>29</v>
      </c>
      <c r="M35" s="75">
        <v>44</v>
      </c>
      <c r="N35" s="27"/>
    </row>
    <row r="36" spans="1:14">
      <c r="A36" s="127" t="s">
        <v>127</v>
      </c>
      <c r="B36" s="75">
        <v>19</v>
      </c>
      <c r="C36" s="75">
        <v>27</v>
      </c>
      <c r="D36" s="75">
        <v>18</v>
      </c>
      <c r="E36" s="75">
        <v>43</v>
      </c>
      <c r="F36" s="75">
        <v>31</v>
      </c>
      <c r="G36" s="75">
        <v>34</v>
      </c>
      <c r="H36" s="75">
        <v>26</v>
      </c>
      <c r="I36" s="75">
        <v>50</v>
      </c>
      <c r="J36" s="75">
        <v>47</v>
      </c>
      <c r="K36" s="75">
        <v>65</v>
      </c>
      <c r="L36" s="75">
        <v>68</v>
      </c>
      <c r="M36" s="75">
        <v>45</v>
      </c>
      <c r="N36" s="27"/>
    </row>
    <row r="37" spans="1:14">
      <c r="A37" s="127" t="s">
        <v>128</v>
      </c>
      <c r="B37" s="75">
        <v>12</v>
      </c>
      <c r="C37" s="75">
        <v>17</v>
      </c>
      <c r="D37" s="75">
        <v>20</v>
      </c>
      <c r="E37" s="75">
        <v>20</v>
      </c>
      <c r="F37" s="75">
        <v>16</v>
      </c>
      <c r="G37" s="75">
        <v>18</v>
      </c>
      <c r="H37" s="75">
        <v>21</v>
      </c>
      <c r="I37" s="75">
        <v>14</v>
      </c>
      <c r="J37" s="75">
        <v>23</v>
      </c>
      <c r="K37" s="75">
        <v>48</v>
      </c>
      <c r="L37" s="75">
        <v>19</v>
      </c>
      <c r="M37" s="75">
        <v>58</v>
      </c>
      <c r="N37" s="27"/>
    </row>
    <row r="38" spans="1:14">
      <c r="A38" s="127" t="s">
        <v>130</v>
      </c>
      <c r="B38" s="75">
        <v>44</v>
      </c>
      <c r="C38" s="75">
        <v>21</v>
      </c>
      <c r="D38" s="75">
        <v>32</v>
      </c>
      <c r="E38" s="75">
        <v>28</v>
      </c>
      <c r="F38" s="75">
        <v>43</v>
      </c>
      <c r="G38" s="75">
        <v>53</v>
      </c>
      <c r="H38" s="75">
        <v>57</v>
      </c>
      <c r="I38" s="75">
        <v>78</v>
      </c>
      <c r="J38" s="75">
        <v>95</v>
      </c>
      <c r="K38" s="75">
        <v>78</v>
      </c>
      <c r="L38" s="75">
        <v>86</v>
      </c>
      <c r="M38" s="75">
        <v>85</v>
      </c>
      <c r="N38" s="27"/>
    </row>
    <row r="39" spans="1:14">
      <c r="A39" s="127" t="s">
        <v>131</v>
      </c>
      <c r="B39" s="75">
        <v>17</v>
      </c>
      <c r="C39" s="75">
        <v>14</v>
      </c>
      <c r="D39" s="75">
        <v>16</v>
      </c>
      <c r="E39" s="75">
        <v>17</v>
      </c>
      <c r="F39" s="75">
        <v>39</v>
      </c>
      <c r="G39" s="75">
        <v>30</v>
      </c>
      <c r="H39" s="75">
        <v>36</v>
      </c>
      <c r="I39" s="75">
        <v>38</v>
      </c>
      <c r="J39" s="75">
        <v>35</v>
      </c>
      <c r="K39" s="75">
        <v>25</v>
      </c>
      <c r="L39" s="75">
        <v>29</v>
      </c>
      <c r="M39" s="75">
        <v>16</v>
      </c>
      <c r="N39" s="27"/>
    </row>
    <row r="40" spans="1:14">
      <c r="A40" s="127" t="s">
        <v>132</v>
      </c>
      <c r="B40" s="75">
        <v>66</v>
      </c>
      <c r="C40" s="75">
        <v>81</v>
      </c>
      <c r="D40" s="75">
        <v>68</v>
      </c>
      <c r="E40" s="75">
        <v>50</v>
      </c>
      <c r="F40" s="75">
        <v>72</v>
      </c>
      <c r="G40" s="75">
        <v>84</v>
      </c>
      <c r="H40" s="75">
        <v>76</v>
      </c>
      <c r="I40" s="75">
        <v>71</v>
      </c>
      <c r="J40" s="75">
        <v>52</v>
      </c>
      <c r="K40" s="75">
        <v>59</v>
      </c>
      <c r="L40" s="75">
        <v>16</v>
      </c>
      <c r="M40" s="75">
        <v>17</v>
      </c>
      <c r="N40" s="27"/>
    </row>
    <row r="41" spans="1:14">
      <c r="A41" s="127" t="s">
        <v>133</v>
      </c>
      <c r="B41" s="75">
        <v>64</v>
      </c>
      <c r="C41" s="75">
        <v>64</v>
      </c>
      <c r="D41" s="75">
        <v>79</v>
      </c>
      <c r="E41" s="75">
        <v>32</v>
      </c>
      <c r="F41" s="75">
        <v>55</v>
      </c>
      <c r="G41" s="75">
        <v>62</v>
      </c>
      <c r="H41" s="75">
        <v>89</v>
      </c>
      <c r="I41" s="75">
        <v>71</v>
      </c>
      <c r="J41" s="75">
        <v>64</v>
      </c>
      <c r="K41" s="75">
        <v>85</v>
      </c>
      <c r="L41" s="75">
        <v>78</v>
      </c>
      <c r="M41" s="75">
        <v>117</v>
      </c>
      <c r="N41" s="27"/>
    </row>
    <row r="42" spans="1:14">
      <c r="A42" s="127" t="s">
        <v>134</v>
      </c>
      <c r="B42" s="75">
        <v>46</v>
      </c>
      <c r="C42" s="75">
        <v>44</v>
      </c>
      <c r="D42" s="75">
        <v>56</v>
      </c>
      <c r="E42" s="75">
        <v>39</v>
      </c>
      <c r="F42" s="75">
        <v>53</v>
      </c>
      <c r="G42" s="75">
        <v>39</v>
      </c>
      <c r="H42" s="75">
        <v>39</v>
      </c>
      <c r="I42" s="75">
        <v>54</v>
      </c>
      <c r="J42" s="75">
        <v>41</v>
      </c>
      <c r="K42" s="75">
        <v>48</v>
      </c>
      <c r="L42" s="75">
        <v>49</v>
      </c>
      <c r="M42" s="75">
        <v>49</v>
      </c>
      <c r="N42" s="27"/>
    </row>
    <row r="43" spans="1:14">
      <c r="A43" s="127" t="s">
        <v>135</v>
      </c>
      <c r="B43" s="75">
        <v>67</v>
      </c>
      <c r="C43" s="75">
        <v>72</v>
      </c>
      <c r="D43" s="75">
        <v>108</v>
      </c>
      <c r="E43" s="75">
        <v>151</v>
      </c>
      <c r="F43" s="75">
        <v>207</v>
      </c>
      <c r="G43" s="75">
        <v>252</v>
      </c>
      <c r="H43" s="75">
        <v>303</v>
      </c>
      <c r="I43" s="75">
        <v>306</v>
      </c>
      <c r="J43" s="75">
        <v>407</v>
      </c>
      <c r="K43" s="75">
        <v>504</v>
      </c>
      <c r="L43" s="75">
        <v>423</v>
      </c>
      <c r="M43" s="75">
        <v>430</v>
      </c>
      <c r="N43" s="27"/>
    </row>
    <row r="44" spans="1:14">
      <c r="A44" s="127" t="s">
        <v>137</v>
      </c>
      <c r="B44" s="75">
        <v>79</v>
      </c>
      <c r="C44" s="75">
        <v>38</v>
      </c>
      <c r="D44" s="75">
        <v>43</v>
      </c>
      <c r="E44" s="75">
        <v>49</v>
      </c>
      <c r="F44" s="75">
        <v>47</v>
      </c>
      <c r="G44" s="75">
        <v>45</v>
      </c>
      <c r="H44" s="75">
        <v>43</v>
      </c>
      <c r="I44" s="75">
        <v>27</v>
      </c>
      <c r="J44" s="75">
        <v>28</v>
      </c>
      <c r="K44" s="75">
        <v>17</v>
      </c>
      <c r="L44" s="75">
        <v>8</v>
      </c>
      <c r="M44" s="75">
        <v>11</v>
      </c>
      <c r="N44" s="27"/>
    </row>
    <row r="45" spans="1:14">
      <c r="B45" s="60"/>
      <c r="C45" s="60"/>
      <c r="D45" s="60"/>
      <c r="E45" s="60"/>
      <c r="F45" s="60"/>
      <c r="G45" s="60"/>
      <c r="H45" s="24" t="s">
        <v>26</v>
      </c>
      <c r="I45" s="60"/>
      <c r="J45" s="60"/>
      <c r="K45" s="60"/>
      <c r="L45" s="60"/>
      <c r="M45" s="60"/>
    </row>
    <row r="46" spans="1:14">
      <c r="A46" s="148"/>
      <c r="B46" s="150" t="s">
        <v>37</v>
      </c>
      <c r="C46" s="151"/>
      <c r="D46" s="151"/>
      <c r="E46" s="151"/>
      <c r="F46" s="151"/>
      <c r="G46" s="151"/>
      <c r="H46" s="152"/>
      <c r="I46" s="28"/>
      <c r="J46" s="29"/>
      <c r="K46" s="29"/>
    </row>
    <row r="47" spans="1:14" ht="22.5">
      <c r="A47" s="149"/>
      <c r="B47" s="123" t="s">
        <v>38</v>
      </c>
      <c r="C47" s="123" t="s">
        <v>39</v>
      </c>
      <c r="D47" s="123" t="s">
        <v>40</v>
      </c>
      <c r="E47" s="123" t="s">
        <v>41</v>
      </c>
      <c r="F47" s="123" t="s">
        <v>42</v>
      </c>
      <c r="G47" s="123" t="s">
        <v>43</v>
      </c>
      <c r="H47" s="123" t="s">
        <v>44</v>
      </c>
    </row>
    <row r="48" spans="1:14">
      <c r="A48" s="126" t="s">
        <v>116</v>
      </c>
      <c r="B48" s="75">
        <v>2144</v>
      </c>
      <c r="C48" s="75">
        <v>2081</v>
      </c>
      <c r="D48" s="75">
        <v>1998</v>
      </c>
      <c r="E48" s="75">
        <v>1828</v>
      </c>
      <c r="F48" s="75">
        <v>1991</v>
      </c>
      <c r="G48" s="75">
        <v>1936</v>
      </c>
      <c r="H48" s="75">
        <v>1962</v>
      </c>
      <c r="J48" s="26"/>
    </row>
    <row r="49" spans="1:8">
      <c r="A49" s="127" t="s">
        <v>118</v>
      </c>
      <c r="B49" s="75">
        <v>99</v>
      </c>
      <c r="C49" s="75">
        <v>102</v>
      </c>
      <c r="D49" s="75">
        <v>100</v>
      </c>
      <c r="E49" s="75">
        <v>93</v>
      </c>
      <c r="F49" s="75">
        <v>103</v>
      </c>
      <c r="G49" s="75">
        <v>123</v>
      </c>
      <c r="H49" s="75">
        <v>123</v>
      </c>
    </row>
    <row r="50" spans="1:8">
      <c r="A50" s="127" t="s">
        <v>119</v>
      </c>
      <c r="B50" s="75">
        <v>86</v>
      </c>
      <c r="C50" s="75">
        <v>78</v>
      </c>
      <c r="D50" s="75">
        <v>93</v>
      </c>
      <c r="E50" s="75">
        <v>87</v>
      </c>
      <c r="F50" s="75">
        <v>76</v>
      </c>
      <c r="G50" s="75">
        <v>82</v>
      </c>
      <c r="H50" s="75">
        <v>87</v>
      </c>
    </row>
    <row r="51" spans="1:8">
      <c r="A51" s="127" t="s">
        <v>120</v>
      </c>
      <c r="B51" s="75">
        <v>398</v>
      </c>
      <c r="C51" s="75">
        <v>414</v>
      </c>
      <c r="D51" s="75">
        <v>323</v>
      </c>
      <c r="E51" s="75">
        <v>202</v>
      </c>
      <c r="F51" s="75">
        <v>243</v>
      </c>
      <c r="G51" s="75">
        <v>313</v>
      </c>
      <c r="H51" s="75">
        <v>355</v>
      </c>
    </row>
    <row r="52" spans="1:8">
      <c r="A52" s="127" t="s">
        <v>121</v>
      </c>
      <c r="B52" s="75">
        <v>46</v>
      </c>
      <c r="C52" s="75">
        <v>35</v>
      </c>
      <c r="D52" s="75">
        <v>49</v>
      </c>
      <c r="E52" s="75">
        <v>31</v>
      </c>
      <c r="F52" s="75">
        <v>48</v>
      </c>
      <c r="G52" s="75">
        <v>52</v>
      </c>
      <c r="H52" s="75">
        <v>42</v>
      </c>
    </row>
    <row r="53" spans="1:8">
      <c r="A53" s="127" t="s">
        <v>122</v>
      </c>
      <c r="B53" s="75">
        <v>46</v>
      </c>
      <c r="C53" s="75">
        <v>33</v>
      </c>
      <c r="D53" s="75">
        <v>46</v>
      </c>
      <c r="E53" s="75">
        <v>48</v>
      </c>
      <c r="F53" s="75">
        <v>51</v>
      </c>
      <c r="G53" s="75">
        <v>55</v>
      </c>
      <c r="H53" s="75">
        <v>40</v>
      </c>
    </row>
    <row r="54" spans="1:8">
      <c r="A54" s="127" t="s">
        <v>123</v>
      </c>
      <c r="B54" s="75">
        <v>200</v>
      </c>
      <c r="C54" s="75">
        <v>193</v>
      </c>
      <c r="D54" s="75">
        <v>179</v>
      </c>
      <c r="E54" s="75">
        <v>179</v>
      </c>
      <c r="F54" s="75">
        <v>172</v>
      </c>
      <c r="G54" s="75">
        <v>189</v>
      </c>
      <c r="H54" s="75">
        <v>178</v>
      </c>
    </row>
    <row r="55" spans="1:8">
      <c r="A55" s="127" t="s">
        <v>125</v>
      </c>
      <c r="B55" s="75">
        <v>60</v>
      </c>
      <c r="C55" s="75">
        <v>62</v>
      </c>
      <c r="D55" s="75">
        <v>55</v>
      </c>
      <c r="E55" s="75">
        <v>73</v>
      </c>
      <c r="F55" s="75">
        <v>78</v>
      </c>
      <c r="G55" s="75">
        <v>71</v>
      </c>
      <c r="H55" s="75">
        <v>85</v>
      </c>
    </row>
    <row r="56" spans="1:8">
      <c r="A56" s="127" t="s">
        <v>126</v>
      </c>
      <c r="B56" s="75">
        <v>61</v>
      </c>
      <c r="C56" s="75">
        <v>66</v>
      </c>
      <c r="D56" s="75">
        <v>52</v>
      </c>
      <c r="E56" s="75">
        <v>43</v>
      </c>
      <c r="F56" s="75">
        <v>62</v>
      </c>
      <c r="G56" s="75">
        <v>58</v>
      </c>
      <c r="H56" s="75">
        <v>57</v>
      </c>
    </row>
    <row r="57" spans="1:8">
      <c r="A57" s="127" t="s">
        <v>127</v>
      </c>
      <c r="B57" s="75">
        <v>63</v>
      </c>
      <c r="C57" s="75">
        <v>69</v>
      </c>
      <c r="D57" s="75">
        <v>51</v>
      </c>
      <c r="E57" s="75">
        <v>81</v>
      </c>
      <c r="F57" s="75">
        <v>66</v>
      </c>
      <c r="G57" s="75">
        <v>75</v>
      </c>
      <c r="H57" s="75">
        <v>68</v>
      </c>
    </row>
    <row r="58" spans="1:8">
      <c r="A58" s="127" t="s">
        <v>128</v>
      </c>
      <c r="B58" s="75">
        <v>31</v>
      </c>
      <c r="C58" s="75">
        <v>42</v>
      </c>
      <c r="D58" s="75">
        <v>44</v>
      </c>
      <c r="E58" s="75">
        <v>40</v>
      </c>
      <c r="F58" s="75">
        <v>35</v>
      </c>
      <c r="G58" s="75">
        <v>49</v>
      </c>
      <c r="H58" s="75">
        <v>45</v>
      </c>
    </row>
    <row r="59" spans="1:8">
      <c r="A59" s="127" t="s">
        <v>130</v>
      </c>
      <c r="B59" s="75">
        <v>114</v>
      </c>
      <c r="C59" s="75">
        <v>103</v>
      </c>
      <c r="D59" s="75">
        <v>101</v>
      </c>
      <c r="E59" s="75">
        <v>103</v>
      </c>
      <c r="F59" s="75">
        <v>114</v>
      </c>
      <c r="G59" s="75">
        <v>75</v>
      </c>
      <c r="H59" s="75">
        <v>90</v>
      </c>
    </row>
    <row r="60" spans="1:8">
      <c r="A60" s="127" t="s">
        <v>131</v>
      </c>
      <c r="B60" s="75">
        <v>37</v>
      </c>
      <c r="C60" s="75">
        <v>48</v>
      </c>
      <c r="D60" s="75">
        <v>39</v>
      </c>
      <c r="E60" s="75">
        <v>50</v>
      </c>
      <c r="F60" s="75">
        <v>46</v>
      </c>
      <c r="G60" s="75">
        <v>41</v>
      </c>
      <c r="H60" s="75">
        <v>51</v>
      </c>
    </row>
    <row r="61" spans="1:8">
      <c r="A61" s="127" t="s">
        <v>132</v>
      </c>
      <c r="B61" s="75">
        <v>103</v>
      </c>
      <c r="C61" s="75">
        <v>93</v>
      </c>
      <c r="D61" s="75">
        <v>105</v>
      </c>
      <c r="E61" s="75">
        <v>92</v>
      </c>
      <c r="F61" s="75">
        <v>105</v>
      </c>
      <c r="G61" s="75">
        <v>118</v>
      </c>
      <c r="H61" s="75">
        <v>96</v>
      </c>
    </row>
    <row r="62" spans="1:8">
      <c r="A62" s="127" t="s">
        <v>133</v>
      </c>
      <c r="B62" s="75">
        <v>142</v>
      </c>
      <c r="C62" s="75">
        <v>118</v>
      </c>
      <c r="D62" s="75">
        <v>119</v>
      </c>
      <c r="E62" s="75">
        <v>102</v>
      </c>
      <c r="F62" s="75">
        <v>128</v>
      </c>
      <c r="G62" s="75">
        <v>121</v>
      </c>
      <c r="H62" s="75">
        <v>130</v>
      </c>
    </row>
    <row r="63" spans="1:8">
      <c r="A63" s="127" t="s">
        <v>134</v>
      </c>
      <c r="B63" s="75">
        <v>100</v>
      </c>
      <c r="C63" s="75">
        <v>90</v>
      </c>
      <c r="D63" s="75">
        <v>66</v>
      </c>
      <c r="E63" s="75">
        <v>81</v>
      </c>
      <c r="F63" s="75">
        <v>93</v>
      </c>
      <c r="G63" s="75">
        <v>67</v>
      </c>
      <c r="H63" s="75">
        <v>60</v>
      </c>
    </row>
    <row r="64" spans="1:8">
      <c r="A64" s="127" t="s">
        <v>135</v>
      </c>
      <c r="B64" s="75">
        <v>489</v>
      </c>
      <c r="C64" s="75">
        <v>470</v>
      </c>
      <c r="D64" s="75">
        <v>514</v>
      </c>
      <c r="E64" s="75">
        <v>455</v>
      </c>
      <c r="F64" s="75">
        <v>515</v>
      </c>
      <c r="G64" s="75">
        <v>390</v>
      </c>
      <c r="H64" s="75">
        <v>397</v>
      </c>
    </row>
    <row r="65" spans="1:18">
      <c r="A65" s="127" t="s">
        <v>137</v>
      </c>
      <c r="B65" s="75">
        <v>69</v>
      </c>
      <c r="C65" s="75">
        <v>65</v>
      </c>
      <c r="D65" s="75">
        <v>62</v>
      </c>
      <c r="E65" s="75">
        <v>68</v>
      </c>
      <c r="F65" s="75">
        <v>56</v>
      </c>
      <c r="G65" s="75">
        <v>57</v>
      </c>
      <c r="H65" s="75">
        <v>58</v>
      </c>
    </row>
    <row r="66" spans="1:18">
      <c r="A66" s="9" t="s">
        <v>24</v>
      </c>
      <c r="B66" s="30"/>
      <c r="C66" s="30"/>
      <c r="D66" s="30"/>
      <c r="E66" s="30"/>
      <c r="F66" s="30"/>
      <c r="G66" s="30"/>
      <c r="H66" s="30"/>
    </row>
    <row r="67" spans="1:18">
      <c r="B67" s="13"/>
      <c r="C67" s="31"/>
      <c r="D67" s="31"/>
      <c r="E67" s="31"/>
      <c r="F67" s="32"/>
      <c r="G67" s="32"/>
      <c r="H67" s="32"/>
      <c r="I67" s="33"/>
      <c r="R67" s="128"/>
    </row>
    <row r="68" spans="1:18">
      <c r="A68" s="130" t="s">
        <v>28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R68" s="129"/>
    </row>
    <row r="69" spans="1:18">
      <c r="A69" s="3"/>
      <c r="B69" s="73"/>
      <c r="C69" s="73"/>
      <c r="D69" s="73"/>
      <c r="E69" s="73"/>
      <c r="F69" s="24" t="s">
        <v>26</v>
      </c>
      <c r="R69" s="129"/>
    </row>
    <row r="70" spans="1:18">
      <c r="A70" s="153"/>
      <c r="B70" s="145" t="s">
        <v>29</v>
      </c>
      <c r="C70" s="146"/>
      <c r="D70" s="146"/>
      <c r="E70" s="146"/>
      <c r="F70" s="147"/>
      <c r="R70" s="129"/>
    </row>
    <row r="71" spans="1:18">
      <c r="A71" s="154"/>
      <c r="B71" s="156" t="s">
        <v>31</v>
      </c>
      <c r="C71" s="145" t="s">
        <v>30</v>
      </c>
      <c r="D71" s="146"/>
      <c r="E71" s="146"/>
      <c r="F71" s="147"/>
      <c r="G71" s="27"/>
      <c r="N71" s="34"/>
      <c r="R71" s="129"/>
    </row>
    <row r="72" spans="1:18">
      <c r="A72" s="155"/>
      <c r="B72" s="157"/>
      <c r="C72" s="76" t="s">
        <v>32</v>
      </c>
      <c r="D72" s="76" t="s">
        <v>33</v>
      </c>
      <c r="E72" s="76" t="s">
        <v>34</v>
      </c>
      <c r="F72" s="76" t="s">
        <v>35</v>
      </c>
      <c r="N72" s="34"/>
      <c r="R72" s="129"/>
    </row>
    <row r="73" spans="1:18">
      <c r="A73" s="126" t="s">
        <v>116</v>
      </c>
      <c r="B73" s="75">
        <v>14834</v>
      </c>
      <c r="C73" s="75">
        <v>3188</v>
      </c>
      <c r="D73" s="75">
        <v>3330</v>
      </c>
      <c r="E73" s="75">
        <v>3855</v>
      </c>
      <c r="F73" s="75">
        <v>4461</v>
      </c>
      <c r="N73" s="34"/>
      <c r="R73" s="129"/>
    </row>
    <row r="74" spans="1:18">
      <c r="A74" s="127" t="s">
        <v>117</v>
      </c>
      <c r="B74" s="75">
        <v>124</v>
      </c>
      <c r="C74" s="75">
        <v>11</v>
      </c>
      <c r="D74" s="75">
        <v>2</v>
      </c>
      <c r="E74" s="75">
        <v>44</v>
      </c>
      <c r="F74" s="75">
        <v>67</v>
      </c>
      <c r="N74" s="34"/>
      <c r="R74" s="129"/>
    </row>
    <row r="75" spans="1:18">
      <c r="A75" s="127" t="s">
        <v>118</v>
      </c>
      <c r="B75" s="75">
        <v>653</v>
      </c>
      <c r="C75" s="75">
        <v>135</v>
      </c>
      <c r="D75" s="75">
        <v>150</v>
      </c>
      <c r="E75" s="75">
        <v>185</v>
      </c>
      <c r="F75" s="75">
        <v>183</v>
      </c>
      <c r="N75" s="34"/>
      <c r="R75" s="129"/>
    </row>
    <row r="76" spans="1:18">
      <c r="A76" s="127" t="s">
        <v>119</v>
      </c>
      <c r="B76" s="75">
        <v>553</v>
      </c>
      <c r="C76" s="75">
        <v>133</v>
      </c>
      <c r="D76" s="75">
        <v>114</v>
      </c>
      <c r="E76" s="75">
        <v>165</v>
      </c>
      <c r="F76" s="75">
        <v>141</v>
      </c>
      <c r="H76" s="25"/>
      <c r="N76" s="34"/>
      <c r="R76" s="129"/>
    </row>
    <row r="77" spans="1:18">
      <c r="A77" s="127" t="s">
        <v>120</v>
      </c>
      <c r="B77" s="75">
        <v>2021</v>
      </c>
      <c r="C77" s="75">
        <v>407</v>
      </c>
      <c r="D77" s="75">
        <v>599</v>
      </c>
      <c r="E77" s="75">
        <v>553</v>
      </c>
      <c r="F77" s="75">
        <v>462</v>
      </c>
      <c r="H77" s="25"/>
      <c r="N77" s="34"/>
      <c r="R77" s="129"/>
    </row>
    <row r="78" spans="1:18">
      <c r="A78" s="127" t="s">
        <v>121</v>
      </c>
      <c r="B78" s="75">
        <v>373</v>
      </c>
      <c r="C78" s="75">
        <v>100</v>
      </c>
      <c r="D78" s="75">
        <v>74</v>
      </c>
      <c r="E78" s="75">
        <v>80</v>
      </c>
      <c r="F78" s="75">
        <v>119</v>
      </c>
      <c r="H78" s="25"/>
      <c r="N78" s="34"/>
      <c r="R78" s="129"/>
    </row>
    <row r="79" spans="1:18">
      <c r="A79" s="127" t="s">
        <v>122</v>
      </c>
      <c r="B79" s="75">
        <v>370</v>
      </c>
      <c r="C79" s="75">
        <v>85</v>
      </c>
      <c r="D79" s="75">
        <v>68</v>
      </c>
      <c r="E79" s="75">
        <v>113</v>
      </c>
      <c r="F79" s="75">
        <v>104</v>
      </c>
      <c r="H79" s="25"/>
      <c r="N79" s="34"/>
      <c r="R79" s="129"/>
    </row>
    <row r="80" spans="1:18">
      <c r="A80" s="127" t="s">
        <v>123</v>
      </c>
      <c r="B80" s="75">
        <v>1491</v>
      </c>
      <c r="C80" s="75">
        <v>602</v>
      </c>
      <c r="D80" s="75">
        <v>360</v>
      </c>
      <c r="E80" s="75">
        <v>148</v>
      </c>
      <c r="F80" s="75">
        <v>381</v>
      </c>
      <c r="H80" s="25"/>
      <c r="N80" s="34"/>
      <c r="R80" s="129"/>
    </row>
    <row r="81" spans="1:18">
      <c r="A81" s="127" t="s">
        <v>124</v>
      </c>
      <c r="B81" s="75">
        <v>277</v>
      </c>
      <c r="C81" s="75">
        <v>51</v>
      </c>
      <c r="D81" s="75">
        <v>0</v>
      </c>
      <c r="E81" s="75">
        <v>67</v>
      </c>
      <c r="F81" s="75">
        <v>159</v>
      </c>
      <c r="H81" s="25"/>
      <c r="N81" s="34"/>
      <c r="R81" s="129"/>
    </row>
    <row r="82" spans="1:18">
      <c r="A82" s="127" t="s">
        <v>125</v>
      </c>
      <c r="B82" s="75">
        <v>403</v>
      </c>
      <c r="C82" s="75">
        <v>71</v>
      </c>
      <c r="D82" s="75">
        <v>92</v>
      </c>
      <c r="E82" s="75">
        <v>126</v>
      </c>
      <c r="F82" s="75">
        <v>114</v>
      </c>
      <c r="H82" s="25"/>
      <c r="N82" s="34"/>
      <c r="R82" s="129"/>
    </row>
    <row r="83" spans="1:18">
      <c r="A83" s="127" t="s">
        <v>126</v>
      </c>
      <c r="B83" s="75">
        <v>394</v>
      </c>
      <c r="C83" s="75">
        <v>98</v>
      </c>
      <c r="D83" s="75">
        <v>79</v>
      </c>
      <c r="E83" s="75">
        <v>104</v>
      </c>
      <c r="F83" s="75">
        <v>113</v>
      </c>
      <c r="H83" s="25"/>
      <c r="N83" s="34"/>
      <c r="R83" s="129"/>
    </row>
    <row r="84" spans="1:18">
      <c r="A84" s="127" t="s">
        <v>127</v>
      </c>
      <c r="B84" s="75">
        <v>473</v>
      </c>
      <c r="C84" s="75">
        <v>88</v>
      </c>
      <c r="D84" s="75">
        <v>123</v>
      </c>
      <c r="E84" s="75">
        <v>142</v>
      </c>
      <c r="F84" s="75">
        <v>120</v>
      </c>
      <c r="H84" s="25"/>
      <c r="N84" s="34"/>
      <c r="R84" s="129"/>
    </row>
    <row r="85" spans="1:18">
      <c r="A85" s="127" t="s">
        <v>128</v>
      </c>
      <c r="B85" s="75">
        <v>448</v>
      </c>
      <c r="C85" s="75">
        <v>96</v>
      </c>
      <c r="D85" s="75">
        <v>91</v>
      </c>
      <c r="E85" s="75">
        <v>149</v>
      </c>
      <c r="F85" s="75">
        <v>112</v>
      </c>
      <c r="H85" s="25"/>
      <c r="N85" s="34"/>
      <c r="R85" s="129"/>
    </row>
    <row r="86" spans="1:18">
      <c r="A86" s="127" t="s">
        <v>130</v>
      </c>
      <c r="B86" s="75">
        <v>683</v>
      </c>
      <c r="C86" s="75">
        <v>165</v>
      </c>
      <c r="D86" s="75">
        <v>134</v>
      </c>
      <c r="E86" s="75">
        <v>169</v>
      </c>
      <c r="F86" s="75">
        <v>215</v>
      </c>
      <c r="H86" s="25"/>
      <c r="N86" s="34"/>
      <c r="R86" s="129"/>
    </row>
    <row r="87" spans="1:18">
      <c r="A87" s="127" t="s">
        <v>131</v>
      </c>
      <c r="B87" s="75">
        <v>382</v>
      </c>
      <c r="C87" s="75">
        <v>77</v>
      </c>
      <c r="D87" s="75">
        <v>95</v>
      </c>
      <c r="E87" s="75">
        <v>118</v>
      </c>
      <c r="F87" s="75">
        <v>92</v>
      </c>
      <c r="H87" s="25"/>
      <c r="N87" s="34"/>
      <c r="R87" s="129"/>
    </row>
    <row r="88" spans="1:18">
      <c r="A88" s="127" t="s">
        <v>132</v>
      </c>
      <c r="B88" s="75">
        <v>679</v>
      </c>
      <c r="C88" s="75">
        <v>147</v>
      </c>
      <c r="D88" s="75">
        <v>175</v>
      </c>
      <c r="E88" s="75">
        <v>202</v>
      </c>
      <c r="F88" s="75">
        <v>155</v>
      </c>
      <c r="H88" s="25"/>
      <c r="N88" s="34"/>
      <c r="R88" s="129"/>
    </row>
    <row r="89" spans="1:18">
      <c r="A89" s="127" t="s">
        <v>133</v>
      </c>
      <c r="B89" s="75">
        <v>39</v>
      </c>
      <c r="C89" s="75">
        <v>4</v>
      </c>
      <c r="D89" s="75">
        <v>0</v>
      </c>
      <c r="E89" s="75">
        <v>15</v>
      </c>
      <c r="F89" s="75">
        <v>20</v>
      </c>
      <c r="H89" s="25"/>
      <c r="N89" s="34"/>
    </row>
    <row r="90" spans="1:18">
      <c r="A90" s="127" t="s">
        <v>134</v>
      </c>
      <c r="B90" s="75">
        <v>564</v>
      </c>
      <c r="C90" s="75">
        <v>159</v>
      </c>
      <c r="D90" s="75">
        <v>138</v>
      </c>
      <c r="E90" s="75">
        <v>158</v>
      </c>
      <c r="F90" s="75">
        <v>109</v>
      </c>
      <c r="H90" s="25"/>
    </row>
    <row r="91" spans="1:18">
      <c r="A91" s="127" t="s">
        <v>135</v>
      </c>
      <c r="B91" s="75">
        <v>683</v>
      </c>
      <c r="C91" s="75">
        <v>172</v>
      </c>
      <c r="D91" s="75">
        <v>160</v>
      </c>
      <c r="E91" s="75">
        <v>166</v>
      </c>
      <c r="F91" s="75">
        <v>185</v>
      </c>
      <c r="H91" s="25"/>
    </row>
    <row r="92" spans="1:18">
      <c r="A92" s="127" t="s">
        <v>136</v>
      </c>
      <c r="B92" s="75">
        <v>3826</v>
      </c>
      <c r="C92" s="75">
        <v>484</v>
      </c>
      <c r="D92" s="75">
        <v>749</v>
      </c>
      <c r="E92" s="75">
        <v>1040</v>
      </c>
      <c r="F92" s="75">
        <v>1553</v>
      </c>
      <c r="H92" s="25"/>
    </row>
    <row r="93" spans="1:18">
      <c r="A93" s="127" t="s">
        <v>137</v>
      </c>
      <c r="B93" s="75">
        <v>398</v>
      </c>
      <c r="C93" s="75">
        <v>103</v>
      </c>
      <c r="D93" s="75">
        <v>127</v>
      </c>
      <c r="E93" s="75">
        <v>111</v>
      </c>
      <c r="F93" s="75">
        <v>57</v>
      </c>
      <c r="H93" s="25"/>
      <c r="I93" s="26"/>
      <c r="J93" s="26"/>
      <c r="K93" s="26"/>
      <c r="L93" s="26"/>
      <c r="M93" s="26"/>
    </row>
    <row r="94" spans="1:18">
      <c r="E94" s="26"/>
      <c r="F94" s="26"/>
      <c r="K94" s="26"/>
      <c r="L94" s="26"/>
      <c r="M94" s="24" t="s">
        <v>26</v>
      </c>
    </row>
    <row r="95" spans="1:18">
      <c r="A95" s="144"/>
      <c r="B95" s="145" t="s">
        <v>36</v>
      </c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7"/>
    </row>
    <row r="96" spans="1:18">
      <c r="A96" s="144"/>
      <c r="B96" s="76" t="s">
        <v>45</v>
      </c>
      <c r="C96" s="76" t="s">
        <v>46</v>
      </c>
      <c r="D96" s="76" t="s">
        <v>47</v>
      </c>
      <c r="E96" s="76" t="s">
        <v>48</v>
      </c>
      <c r="F96" s="76" t="s">
        <v>49</v>
      </c>
      <c r="G96" s="76" t="s">
        <v>50</v>
      </c>
      <c r="H96" s="76" t="s">
        <v>51</v>
      </c>
      <c r="I96" s="76" t="s">
        <v>52</v>
      </c>
      <c r="J96" s="76" t="s">
        <v>53</v>
      </c>
      <c r="K96" s="76" t="s">
        <v>54</v>
      </c>
      <c r="L96" s="76" t="s">
        <v>55</v>
      </c>
      <c r="M96" s="76" t="s">
        <v>56</v>
      </c>
    </row>
    <row r="97" spans="1:13">
      <c r="A97" s="126" t="s">
        <v>116</v>
      </c>
      <c r="B97" s="75">
        <v>1084</v>
      </c>
      <c r="C97" s="75">
        <v>1053</v>
      </c>
      <c r="D97" s="75">
        <v>888</v>
      </c>
      <c r="E97" s="75">
        <v>1113</v>
      </c>
      <c r="F97" s="75">
        <v>1446</v>
      </c>
      <c r="G97" s="75">
        <v>878</v>
      </c>
      <c r="H97" s="75">
        <v>1734</v>
      </c>
      <c r="I97" s="75">
        <v>1377</v>
      </c>
      <c r="J97" s="75">
        <v>1022</v>
      </c>
      <c r="K97" s="75">
        <v>1415</v>
      </c>
      <c r="L97" s="75">
        <v>1475</v>
      </c>
      <c r="M97" s="75">
        <v>1349</v>
      </c>
    </row>
    <row r="98" spans="1:13">
      <c r="A98" s="127" t="s">
        <v>117</v>
      </c>
      <c r="B98" s="75">
        <v>0</v>
      </c>
      <c r="C98" s="75">
        <v>0</v>
      </c>
      <c r="D98" s="75">
        <v>0</v>
      </c>
      <c r="E98" s="75">
        <v>2</v>
      </c>
      <c r="F98" s="75">
        <v>0</v>
      </c>
      <c r="G98" s="75">
        <v>0</v>
      </c>
      <c r="H98" s="75">
        <v>13</v>
      </c>
      <c r="I98" s="75">
        <v>31</v>
      </c>
      <c r="J98" s="75">
        <v>30</v>
      </c>
      <c r="K98" s="75">
        <v>17</v>
      </c>
      <c r="L98" s="75">
        <v>20</v>
      </c>
      <c r="M98" s="75">
        <v>11</v>
      </c>
    </row>
    <row r="99" spans="1:13">
      <c r="A99" s="127" t="s">
        <v>118</v>
      </c>
      <c r="B99" s="75">
        <v>55</v>
      </c>
      <c r="C99" s="75">
        <v>39</v>
      </c>
      <c r="D99" s="75">
        <v>64</v>
      </c>
      <c r="E99" s="75">
        <v>40</v>
      </c>
      <c r="F99" s="75">
        <v>46</v>
      </c>
      <c r="G99" s="75">
        <v>62</v>
      </c>
      <c r="H99" s="75">
        <v>66</v>
      </c>
      <c r="I99" s="75">
        <v>57</v>
      </c>
      <c r="J99" s="75">
        <v>53</v>
      </c>
      <c r="K99" s="75">
        <v>66</v>
      </c>
      <c r="L99" s="75">
        <v>64</v>
      </c>
      <c r="M99" s="75">
        <v>41</v>
      </c>
    </row>
    <row r="100" spans="1:13">
      <c r="A100" s="127" t="s">
        <v>119</v>
      </c>
      <c r="B100" s="75">
        <v>32</v>
      </c>
      <c r="C100" s="75">
        <v>31</v>
      </c>
      <c r="D100" s="75">
        <v>41</v>
      </c>
      <c r="E100" s="75">
        <v>30</v>
      </c>
      <c r="F100" s="75">
        <v>43</v>
      </c>
      <c r="G100" s="75">
        <v>59</v>
      </c>
      <c r="H100" s="75">
        <v>60</v>
      </c>
      <c r="I100" s="75">
        <v>46</v>
      </c>
      <c r="J100" s="75">
        <v>40</v>
      </c>
      <c r="K100" s="75">
        <v>56</v>
      </c>
      <c r="L100" s="75">
        <v>45</v>
      </c>
      <c r="M100" s="75">
        <v>70</v>
      </c>
    </row>
    <row r="101" spans="1:13">
      <c r="A101" s="127" t="s">
        <v>120</v>
      </c>
      <c r="B101" s="75">
        <v>98</v>
      </c>
      <c r="C101" s="75">
        <v>164</v>
      </c>
      <c r="D101" s="75">
        <v>189</v>
      </c>
      <c r="E101" s="75">
        <v>214</v>
      </c>
      <c r="F101" s="75">
        <v>197</v>
      </c>
      <c r="G101" s="75">
        <v>164</v>
      </c>
      <c r="H101" s="75">
        <v>198</v>
      </c>
      <c r="I101" s="75">
        <v>198</v>
      </c>
      <c r="J101" s="75">
        <v>118</v>
      </c>
      <c r="K101" s="75">
        <v>173</v>
      </c>
      <c r="L101" s="75">
        <v>163</v>
      </c>
      <c r="M101" s="75">
        <v>145</v>
      </c>
    </row>
    <row r="102" spans="1:13">
      <c r="A102" s="127" t="s">
        <v>121</v>
      </c>
      <c r="B102" s="75">
        <v>26</v>
      </c>
      <c r="C102" s="75">
        <v>30</v>
      </c>
      <c r="D102" s="75">
        <v>23</v>
      </c>
      <c r="E102" s="75">
        <v>20</v>
      </c>
      <c r="F102" s="75">
        <v>31</v>
      </c>
      <c r="G102" s="75">
        <v>25</v>
      </c>
      <c r="H102" s="75">
        <v>29</v>
      </c>
      <c r="I102" s="75">
        <v>26</v>
      </c>
      <c r="J102" s="75">
        <v>43</v>
      </c>
      <c r="K102" s="75">
        <v>33</v>
      </c>
      <c r="L102" s="75">
        <v>43</v>
      </c>
      <c r="M102" s="75">
        <v>44</v>
      </c>
    </row>
    <row r="103" spans="1:13">
      <c r="A103" s="127" t="s">
        <v>122</v>
      </c>
      <c r="B103" s="75">
        <v>17</v>
      </c>
      <c r="C103" s="75">
        <v>7</v>
      </c>
      <c r="D103" s="75">
        <v>20</v>
      </c>
      <c r="E103" s="75">
        <v>27</v>
      </c>
      <c r="F103" s="75">
        <v>21</v>
      </c>
      <c r="G103" s="75">
        <v>32</v>
      </c>
      <c r="H103" s="75">
        <v>39</v>
      </c>
      <c r="I103" s="75">
        <v>42</v>
      </c>
      <c r="J103" s="75">
        <v>37</v>
      </c>
      <c r="K103" s="75">
        <v>20</v>
      </c>
      <c r="L103" s="75">
        <v>47</v>
      </c>
      <c r="M103" s="75">
        <v>61</v>
      </c>
    </row>
    <row r="104" spans="1:13">
      <c r="A104" s="127" t="s">
        <v>123</v>
      </c>
      <c r="B104" s="75">
        <v>118</v>
      </c>
      <c r="C104" s="75">
        <v>98</v>
      </c>
      <c r="D104" s="75">
        <v>110</v>
      </c>
      <c r="E104" s="75">
        <v>129</v>
      </c>
      <c r="F104" s="75">
        <v>121</v>
      </c>
      <c r="G104" s="75">
        <v>48</v>
      </c>
      <c r="H104" s="75">
        <v>36</v>
      </c>
      <c r="I104" s="75">
        <v>64</v>
      </c>
      <c r="J104" s="75">
        <v>98</v>
      </c>
      <c r="K104" s="75">
        <v>83</v>
      </c>
      <c r="L104" s="75">
        <v>200</v>
      </c>
      <c r="M104" s="75">
        <v>386</v>
      </c>
    </row>
    <row r="105" spans="1:13">
      <c r="A105" s="127" t="s">
        <v>124</v>
      </c>
      <c r="B105" s="75">
        <v>0</v>
      </c>
      <c r="C105" s="75">
        <v>0</v>
      </c>
      <c r="D105" s="75">
        <v>0</v>
      </c>
      <c r="E105" s="75">
        <v>0</v>
      </c>
      <c r="F105" s="75">
        <v>0</v>
      </c>
      <c r="G105" s="75">
        <v>0</v>
      </c>
      <c r="H105" s="75">
        <v>26</v>
      </c>
      <c r="I105" s="75">
        <v>41</v>
      </c>
      <c r="J105" s="75">
        <v>56</v>
      </c>
      <c r="K105" s="75">
        <v>51</v>
      </c>
      <c r="L105" s="75">
        <v>52</v>
      </c>
      <c r="M105" s="75">
        <v>51</v>
      </c>
    </row>
    <row r="106" spans="1:13">
      <c r="A106" s="127" t="s">
        <v>125</v>
      </c>
      <c r="B106" s="75">
        <v>21</v>
      </c>
      <c r="C106" s="75">
        <v>22</v>
      </c>
      <c r="D106" s="75">
        <v>30</v>
      </c>
      <c r="E106" s="75">
        <v>22</v>
      </c>
      <c r="F106" s="75">
        <v>40</v>
      </c>
      <c r="G106" s="75">
        <v>31</v>
      </c>
      <c r="H106" s="75">
        <v>58</v>
      </c>
      <c r="I106" s="75">
        <v>37</v>
      </c>
      <c r="J106" s="75">
        <v>29</v>
      </c>
      <c r="K106" s="75">
        <v>50</v>
      </c>
      <c r="L106" s="75">
        <v>35</v>
      </c>
      <c r="M106" s="75">
        <v>28</v>
      </c>
    </row>
    <row r="107" spans="1:13">
      <c r="A107" s="127" t="s">
        <v>126</v>
      </c>
      <c r="B107" s="75">
        <v>36</v>
      </c>
      <c r="C107" s="75">
        <v>24</v>
      </c>
      <c r="D107" s="75">
        <v>23</v>
      </c>
      <c r="E107" s="75">
        <v>24</v>
      </c>
      <c r="F107" s="75">
        <v>32</v>
      </c>
      <c r="G107" s="75">
        <v>22</v>
      </c>
      <c r="H107" s="75">
        <v>42</v>
      </c>
      <c r="I107" s="75">
        <v>40</v>
      </c>
      <c r="J107" s="75">
        <v>36</v>
      </c>
      <c r="K107" s="75">
        <v>38</v>
      </c>
      <c r="L107" s="75">
        <v>39</v>
      </c>
      <c r="M107" s="75">
        <v>38</v>
      </c>
    </row>
    <row r="108" spans="1:13">
      <c r="A108" s="127" t="s">
        <v>127</v>
      </c>
      <c r="B108" s="75">
        <v>32</v>
      </c>
      <c r="C108" s="75">
        <v>29</v>
      </c>
      <c r="D108" s="75">
        <v>43</v>
      </c>
      <c r="E108" s="75">
        <v>41</v>
      </c>
      <c r="F108" s="75">
        <v>39</v>
      </c>
      <c r="G108" s="75">
        <v>52</v>
      </c>
      <c r="H108" s="75">
        <v>54</v>
      </c>
      <c r="I108" s="75">
        <v>37</v>
      </c>
      <c r="J108" s="75">
        <v>52</v>
      </c>
      <c r="K108" s="75">
        <v>40</v>
      </c>
      <c r="L108" s="75">
        <v>28</v>
      </c>
      <c r="M108" s="75">
        <v>26</v>
      </c>
    </row>
    <row r="109" spans="1:13">
      <c r="A109" s="127" t="s">
        <v>128</v>
      </c>
      <c r="B109" s="75">
        <v>38</v>
      </c>
      <c r="C109" s="75">
        <v>28</v>
      </c>
      <c r="D109" s="75">
        <v>26</v>
      </c>
      <c r="E109" s="75">
        <v>23</v>
      </c>
      <c r="F109" s="75">
        <v>42</v>
      </c>
      <c r="G109" s="75">
        <v>37</v>
      </c>
      <c r="H109" s="75">
        <v>72</v>
      </c>
      <c r="I109" s="75">
        <v>40</v>
      </c>
      <c r="J109" s="75">
        <v>38</v>
      </c>
      <c r="K109" s="75">
        <v>42</v>
      </c>
      <c r="L109" s="75">
        <v>32</v>
      </c>
      <c r="M109" s="75">
        <v>30</v>
      </c>
    </row>
    <row r="110" spans="1:13">
      <c r="A110" s="127" t="s">
        <v>130</v>
      </c>
      <c r="B110" s="75">
        <v>54</v>
      </c>
      <c r="C110" s="75">
        <v>47</v>
      </c>
      <c r="D110" s="75">
        <v>37</v>
      </c>
      <c r="E110" s="75">
        <v>38</v>
      </c>
      <c r="F110" s="75">
        <v>60</v>
      </c>
      <c r="G110" s="75">
        <v>65</v>
      </c>
      <c r="H110" s="75">
        <v>58</v>
      </c>
      <c r="I110" s="75">
        <v>46</v>
      </c>
      <c r="J110" s="75">
        <v>76</v>
      </c>
      <c r="K110" s="75">
        <v>74</v>
      </c>
      <c r="L110" s="75">
        <v>64</v>
      </c>
      <c r="M110" s="75">
        <v>64</v>
      </c>
    </row>
    <row r="111" spans="1:13">
      <c r="A111" s="127" t="s">
        <v>131</v>
      </c>
      <c r="B111" s="75">
        <v>20</v>
      </c>
      <c r="C111" s="75">
        <v>23</v>
      </c>
      <c r="D111" s="75">
        <v>21</v>
      </c>
      <c r="E111" s="75">
        <v>26</v>
      </c>
      <c r="F111" s="75">
        <v>48</v>
      </c>
      <c r="G111" s="75">
        <v>44</v>
      </c>
      <c r="H111" s="75">
        <v>44</v>
      </c>
      <c r="I111" s="75">
        <v>30</v>
      </c>
      <c r="J111" s="75">
        <v>35</v>
      </c>
      <c r="K111" s="75">
        <v>24</v>
      </c>
      <c r="L111" s="75">
        <v>33</v>
      </c>
      <c r="M111" s="75">
        <v>34</v>
      </c>
    </row>
    <row r="112" spans="1:13">
      <c r="A112" s="127" t="s">
        <v>132</v>
      </c>
      <c r="B112" s="75">
        <v>74</v>
      </c>
      <c r="C112" s="75">
        <v>53</v>
      </c>
      <c r="D112" s="75">
        <v>61</v>
      </c>
      <c r="E112" s="75">
        <v>50</v>
      </c>
      <c r="F112" s="75">
        <v>64</v>
      </c>
      <c r="G112" s="75">
        <v>73</v>
      </c>
      <c r="H112" s="75">
        <v>56</v>
      </c>
      <c r="I112" s="75">
        <v>73</v>
      </c>
      <c r="J112" s="75">
        <v>51</v>
      </c>
      <c r="K112" s="75">
        <v>66</v>
      </c>
      <c r="L112" s="75">
        <v>38</v>
      </c>
      <c r="M112" s="75">
        <v>20</v>
      </c>
    </row>
    <row r="113" spans="1:13">
      <c r="A113" s="127" t="s">
        <v>133</v>
      </c>
      <c r="B113" s="75">
        <v>0</v>
      </c>
      <c r="C113" s="75">
        <v>0</v>
      </c>
      <c r="D113" s="75">
        <v>0</v>
      </c>
      <c r="E113" s="75">
        <v>0</v>
      </c>
      <c r="F113" s="75">
        <v>0</v>
      </c>
      <c r="G113" s="75">
        <v>1</v>
      </c>
      <c r="H113" s="75">
        <v>6</v>
      </c>
      <c r="I113" s="75">
        <v>8</v>
      </c>
      <c r="J113" s="75">
        <v>7</v>
      </c>
      <c r="K113" s="75">
        <v>11</v>
      </c>
      <c r="L113" s="75">
        <v>2</v>
      </c>
      <c r="M113" s="75">
        <v>4</v>
      </c>
    </row>
    <row r="114" spans="1:13">
      <c r="A114" s="127" t="s">
        <v>134</v>
      </c>
      <c r="B114" s="75">
        <v>53</v>
      </c>
      <c r="C114" s="75">
        <v>49</v>
      </c>
      <c r="D114" s="75">
        <v>50</v>
      </c>
      <c r="E114" s="75">
        <v>35</v>
      </c>
      <c r="F114" s="75">
        <v>53</v>
      </c>
      <c r="G114" s="75">
        <v>58</v>
      </c>
      <c r="H114" s="75">
        <v>61</v>
      </c>
      <c r="I114" s="75">
        <v>39</v>
      </c>
      <c r="J114" s="75">
        <v>41</v>
      </c>
      <c r="K114" s="75">
        <v>39</v>
      </c>
      <c r="L114" s="75">
        <v>29</v>
      </c>
      <c r="M114" s="75">
        <v>57</v>
      </c>
    </row>
    <row r="115" spans="1:13">
      <c r="A115" s="127" t="s">
        <v>135</v>
      </c>
      <c r="B115" s="75">
        <v>79</v>
      </c>
      <c r="C115" s="75">
        <v>53</v>
      </c>
      <c r="D115" s="75">
        <v>40</v>
      </c>
      <c r="E115" s="75">
        <v>45</v>
      </c>
      <c r="F115" s="75">
        <v>75</v>
      </c>
      <c r="G115" s="75">
        <v>50</v>
      </c>
      <c r="H115" s="75">
        <v>61</v>
      </c>
      <c r="I115" s="75">
        <v>55</v>
      </c>
      <c r="J115" s="75">
        <v>59</v>
      </c>
      <c r="K115" s="75">
        <v>62</v>
      </c>
      <c r="L115" s="75">
        <v>64</v>
      </c>
      <c r="M115" s="75">
        <v>40</v>
      </c>
    </row>
    <row r="116" spans="1:13">
      <c r="A116" s="127" t="s">
        <v>136</v>
      </c>
      <c r="B116" s="75">
        <v>279</v>
      </c>
      <c r="C116" s="75">
        <v>317</v>
      </c>
      <c r="D116" s="75">
        <v>68</v>
      </c>
      <c r="E116" s="75">
        <v>296</v>
      </c>
      <c r="F116" s="75">
        <v>500</v>
      </c>
      <c r="G116" s="75">
        <v>19</v>
      </c>
      <c r="H116" s="75">
        <v>710</v>
      </c>
      <c r="I116" s="75">
        <v>437</v>
      </c>
      <c r="J116" s="75">
        <v>97</v>
      </c>
      <c r="K116" s="75">
        <v>453</v>
      </c>
      <c r="L116" s="75">
        <v>463</v>
      </c>
      <c r="M116" s="75">
        <v>187</v>
      </c>
    </row>
    <row r="117" spans="1:13">
      <c r="A117" s="127" t="s">
        <v>137</v>
      </c>
      <c r="B117" s="75">
        <v>52</v>
      </c>
      <c r="C117" s="75">
        <v>39</v>
      </c>
      <c r="D117" s="75">
        <v>42</v>
      </c>
      <c r="E117" s="75">
        <v>51</v>
      </c>
      <c r="F117" s="75">
        <v>34</v>
      </c>
      <c r="G117" s="75">
        <v>36</v>
      </c>
      <c r="H117" s="75">
        <v>45</v>
      </c>
      <c r="I117" s="75">
        <v>30</v>
      </c>
      <c r="J117" s="75">
        <v>26</v>
      </c>
      <c r="K117" s="75">
        <v>17</v>
      </c>
      <c r="L117" s="75">
        <v>14</v>
      </c>
      <c r="M117" s="75">
        <v>12</v>
      </c>
    </row>
    <row r="118" spans="1:13">
      <c r="B118" s="60"/>
      <c r="C118" s="60"/>
      <c r="D118" s="60"/>
      <c r="E118" s="60"/>
      <c r="F118" s="60"/>
      <c r="G118" s="60"/>
      <c r="H118" s="24" t="s">
        <v>26</v>
      </c>
      <c r="I118" s="60"/>
      <c r="J118" s="60"/>
      <c r="K118" s="60"/>
      <c r="L118" s="60"/>
      <c r="M118" s="60"/>
    </row>
    <row r="119" spans="1:13">
      <c r="A119" s="148"/>
      <c r="B119" s="150" t="s">
        <v>37</v>
      </c>
      <c r="C119" s="151"/>
      <c r="D119" s="151"/>
      <c r="E119" s="151"/>
      <c r="F119" s="151"/>
      <c r="G119" s="151"/>
      <c r="H119" s="152"/>
      <c r="I119" s="28"/>
      <c r="J119" s="29"/>
      <c r="K119" s="29"/>
    </row>
    <row r="120" spans="1:13" ht="15" customHeight="1">
      <c r="A120" s="149"/>
      <c r="B120" s="123" t="s">
        <v>38</v>
      </c>
      <c r="C120" s="123" t="s">
        <v>39</v>
      </c>
      <c r="D120" s="123" t="s">
        <v>40</v>
      </c>
      <c r="E120" s="123" t="s">
        <v>41</v>
      </c>
      <c r="F120" s="123" t="s">
        <v>42</v>
      </c>
      <c r="G120" s="123" t="s">
        <v>43</v>
      </c>
      <c r="H120" s="123" t="s">
        <v>44</v>
      </c>
    </row>
    <row r="121" spans="1:13">
      <c r="A121" s="126" t="s">
        <v>116</v>
      </c>
      <c r="B121" s="75">
        <v>2254</v>
      </c>
      <c r="C121" s="75">
        <v>2137</v>
      </c>
      <c r="D121" s="75">
        <v>2135</v>
      </c>
      <c r="E121" s="75">
        <v>1990</v>
      </c>
      <c r="F121" s="75">
        <v>2091</v>
      </c>
      <c r="G121" s="75">
        <v>2210</v>
      </c>
      <c r="H121" s="75">
        <v>2017</v>
      </c>
      <c r="J121" s="26"/>
    </row>
    <row r="122" spans="1:13">
      <c r="A122" s="127" t="s">
        <v>117</v>
      </c>
      <c r="B122" s="75">
        <v>8</v>
      </c>
      <c r="C122" s="75">
        <v>19</v>
      </c>
      <c r="D122" s="75">
        <v>25</v>
      </c>
      <c r="E122" s="75">
        <v>18</v>
      </c>
      <c r="F122" s="75">
        <v>22</v>
      </c>
      <c r="G122" s="75">
        <v>15</v>
      </c>
      <c r="H122" s="75">
        <v>17</v>
      </c>
      <c r="J122" s="26"/>
    </row>
    <row r="123" spans="1:13">
      <c r="A123" s="127" t="s">
        <v>118</v>
      </c>
      <c r="B123" s="75">
        <v>105</v>
      </c>
      <c r="C123" s="75">
        <v>99</v>
      </c>
      <c r="D123" s="75">
        <v>92</v>
      </c>
      <c r="E123" s="75">
        <v>88</v>
      </c>
      <c r="F123" s="75">
        <v>85</v>
      </c>
      <c r="G123" s="75">
        <v>102</v>
      </c>
      <c r="H123" s="75">
        <v>82</v>
      </c>
    </row>
    <row r="124" spans="1:13">
      <c r="A124" s="127" t="s">
        <v>119</v>
      </c>
      <c r="B124" s="75">
        <v>76</v>
      </c>
      <c r="C124" s="75">
        <v>82</v>
      </c>
      <c r="D124" s="75">
        <v>66</v>
      </c>
      <c r="E124" s="75">
        <v>77</v>
      </c>
      <c r="F124" s="75">
        <v>84</v>
      </c>
      <c r="G124" s="75">
        <v>90</v>
      </c>
      <c r="H124" s="75">
        <v>78</v>
      </c>
    </row>
    <row r="125" spans="1:13">
      <c r="A125" s="127" t="s">
        <v>120</v>
      </c>
      <c r="B125" s="75">
        <v>343</v>
      </c>
      <c r="C125" s="75">
        <v>305</v>
      </c>
      <c r="D125" s="75">
        <v>295</v>
      </c>
      <c r="E125" s="75">
        <v>195</v>
      </c>
      <c r="F125" s="75">
        <v>183</v>
      </c>
      <c r="G125" s="75">
        <v>307</v>
      </c>
      <c r="H125" s="75">
        <v>393</v>
      </c>
    </row>
    <row r="126" spans="1:13">
      <c r="A126" s="127" t="s">
        <v>121</v>
      </c>
      <c r="B126" s="75">
        <v>55</v>
      </c>
      <c r="C126" s="75">
        <v>44</v>
      </c>
      <c r="D126" s="75">
        <v>46</v>
      </c>
      <c r="E126" s="75">
        <v>55</v>
      </c>
      <c r="F126" s="75">
        <v>64</v>
      </c>
      <c r="G126" s="75">
        <v>55</v>
      </c>
      <c r="H126" s="75">
        <v>54</v>
      </c>
    </row>
    <row r="127" spans="1:13">
      <c r="A127" s="127" t="s">
        <v>122</v>
      </c>
      <c r="B127" s="75">
        <v>68</v>
      </c>
      <c r="C127" s="75">
        <v>44</v>
      </c>
      <c r="D127" s="75">
        <v>58</v>
      </c>
      <c r="E127" s="75">
        <v>48</v>
      </c>
      <c r="F127" s="75">
        <v>56</v>
      </c>
      <c r="G127" s="75">
        <v>43</v>
      </c>
      <c r="H127" s="75">
        <v>53</v>
      </c>
    </row>
    <row r="128" spans="1:13">
      <c r="A128" s="127" t="s">
        <v>123</v>
      </c>
      <c r="B128" s="75">
        <v>231</v>
      </c>
      <c r="C128" s="75">
        <v>211</v>
      </c>
      <c r="D128" s="75">
        <v>215</v>
      </c>
      <c r="E128" s="75">
        <v>201</v>
      </c>
      <c r="F128" s="75">
        <v>231</v>
      </c>
      <c r="G128" s="75">
        <v>216</v>
      </c>
      <c r="H128" s="75">
        <v>186</v>
      </c>
    </row>
    <row r="129" spans="1:8">
      <c r="A129" s="127" t="s">
        <v>124</v>
      </c>
      <c r="B129" s="75">
        <v>77</v>
      </c>
      <c r="C129" s="75">
        <v>27</v>
      </c>
      <c r="D129" s="75">
        <v>38</v>
      </c>
      <c r="E129" s="75">
        <v>14</v>
      </c>
      <c r="F129" s="75">
        <v>20</v>
      </c>
      <c r="G129" s="75">
        <v>54</v>
      </c>
      <c r="H129" s="75">
        <v>47</v>
      </c>
    </row>
    <row r="130" spans="1:8">
      <c r="A130" s="127" t="s">
        <v>125</v>
      </c>
      <c r="B130" s="75">
        <v>68</v>
      </c>
      <c r="C130" s="75">
        <v>49</v>
      </c>
      <c r="D130" s="75">
        <v>55</v>
      </c>
      <c r="E130" s="75">
        <v>56</v>
      </c>
      <c r="F130" s="75">
        <v>62</v>
      </c>
      <c r="G130" s="75">
        <v>60</v>
      </c>
      <c r="H130" s="75">
        <v>53</v>
      </c>
    </row>
    <row r="131" spans="1:8">
      <c r="A131" s="127" t="s">
        <v>126</v>
      </c>
      <c r="B131" s="75">
        <v>49</v>
      </c>
      <c r="C131" s="75">
        <v>53</v>
      </c>
      <c r="D131" s="75">
        <v>65</v>
      </c>
      <c r="E131" s="75">
        <v>69</v>
      </c>
      <c r="F131" s="75">
        <v>59</v>
      </c>
      <c r="G131" s="75">
        <v>55</v>
      </c>
      <c r="H131" s="75">
        <v>44</v>
      </c>
    </row>
    <row r="132" spans="1:8">
      <c r="A132" s="127" t="s">
        <v>127</v>
      </c>
      <c r="B132" s="75">
        <v>68</v>
      </c>
      <c r="C132" s="75">
        <v>75</v>
      </c>
      <c r="D132" s="75">
        <v>58</v>
      </c>
      <c r="E132" s="75">
        <v>74</v>
      </c>
      <c r="F132" s="75">
        <v>67</v>
      </c>
      <c r="G132" s="75">
        <v>69</v>
      </c>
      <c r="H132" s="75">
        <v>62</v>
      </c>
    </row>
    <row r="133" spans="1:8">
      <c r="A133" s="127" t="s">
        <v>128</v>
      </c>
      <c r="B133" s="75">
        <v>62</v>
      </c>
      <c r="C133" s="75">
        <v>54</v>
      </c>
      <c r="D133" s="75">
        <v>62</v>
      </c>
      <c r="E133" s="75">
        <v>65</v>
      </c>
      <c r="F133" s="75">
        <v>74</v>
      </c>
      <c r="G133" s="75">
        <v>59</v>
      </c>
      <c r="H133" s="75">
        <v>72</v>
      </c>
    </row>
    <row r="134" spans="1:8">
      <c r="A134" s="127" t="s">
        <v>130</v>
      </c>
      <c r="B134" s="75">
        <v>118</v>
      </c>
      <c r="C134" s="75">
        <v>110</v>
      </c>
      <c r="D134" s="75">
        <v>92</v>
      </c>
      <c r="E134" s="75">
        <v>100</v>
      </c>
      <c r="F134" s="75">
        <v>97</v>
      </c>
      <c r="G134" s="75">
        <v>95</v>
      </c>
      <c r="H134" s="75">
        <v>71</v>
      </c>
    </row>
    <row r="135" spans="1:8">
      <c r="A135" s="127" t="s">
        <v>131</v>
      </c>
      <c r="B135" s="75">
        <v>79</v>
      </c>
      <c r="C135" s="75">
        <v>52</v>
      </c>
      <c r="D135" s="75">
        <v>34</v>
      </c>
      <c r="E135" s="75">
        <v>49</v>
      </c>
      <c r="F135" s="75">
        <v>53</v>
      </c>
      <c r="G135" s="75">
        <v>55</v>
      </c>
      <c r="H135" s="75">
        <v>60</v>
      </c>
    </row>
    <row r="136" spans="1:8">
      <c r="A136" s="127" t="s">
        <v>132</v>
      </c>
      <c r="B136" s="75">
        <v>95</v>
      </c>
      <c r="C136" s="75">
        <v>86</v>
      </c>
      <c r="D136" s="75">
        <v>91</v>
      </c>
      <c r="E136" s="75">
        <v>91</v>
      </c>
      <c r="F136" s="75">
        <v>115</v>
      </c>
      <c r="G136" s="75">
        <v>110</v>
      </c>
      <c r="H136" s="75">
        <v>91</v>
      </c>
    </row>
    <row r="137" spans="1:8">
      <c r="A137" s="127" t="s">
        <v>133</v>
      </c>
      <c r="B137" s="75">
        <v>2</v>
      </c>
      <c r="C137" s="75">
        <v>7</v>
      </c>
      <c r="D137" s="75">
        <v>8</v>
      </c>
      <c r="E137" s="75">
        <v>4</v>
      </c>
      <c r="F137" s="75">
        <v>8</v>
      </c>
      <c r="G137" s="75">
        <v>3</v>
      </c>
      <c r="H137" s="75">
        <v>7</v>
      </c>
    </row>
    <row r="138" spans="1:8">
      <c r="A138" s="127" t="s">
        <v>134</v>
      </c>
      <c r="B138" s="75">
        <v>67</v>
      </c>
      <c r="C138" s="75">
        <v>84</v>
      </c>
      <c r="D138" s="75">
        <v>95</v>
      </c>
      <c r="E138" s="75">
        <v>74</v>
      </c>
      <c r="F138" s="75">
        <v>65</v>
      </c>
      <c r="G138" s="75">
        <v>101</v>
      </c>
      <c r="H138" s="75">
        <v>78</v>
      </c>
    </row>
    <row r="139" spans="1:8">
      <c r="A139" s="127" t="s">
        <v>135</v>
      </c>
      <c r="B139" s="75">
        <v>86</v>
      </c>
      <c r="C139" s="75">
        <v>88</v>
      </c>
      <c r="D139" s="75">
        <v>109</v>
      </c>
      <c r="E139" s="75">
        <v>109</v>
      </c>
      <c r="F139" s="75">
        <v>84</v>
      </c>
      <c r="G139" s="75">
        <v>129</v>
      </c>
      <c r="H139" s="75">
        <v>78</v>
      </c>
    </row>
    <row r="140" spans="1:8">
      <c r="A140" s="127" t="s">
        <v>136</v>
      </c>
      <c r="B140" s="75">
        <v>544</v>
      </c>
      <c r="C140" s="75">
        <v>614</v>
      </c>
      <c r="D140" s="75">
        <v>565</v>
      </c>
      <c r="E140" s="75">
        <v>544</v>
      </c>
      <c r="F140" s="75">
        <v>594</v>
      </c>
      <c r="G140" s="75">
        <v>530</v>
      </c>
      <c r="H140" s="75">
        <v>435</v>
      </c>
    </row>
    <row r="141" spans="1:8">
      <c r="A141" s="127" t="s">
        <v>137</v>
      </c>
      <c r="B141" s="75">
        <v>53</v>
      </c>
      <c r="C141" s="75">
        <v>34</v>
      </c>
      <c r="D141" s="75">
        <v>66</v>
      </c>
      <c r="E141" s="75">
        <v>59</v>
      </c>
      <c r="F141" s="75">
        <v>68</v>
      </c>
      <c r="G141" s="75">
        <v>62</v>
      </c>
      <c r="H141" s="75">
        <v>56</v>
      </c>
    </row>
    <row r="142" spans="1:8">
      <c r="A142" s="9" t="s">
        <v>24</v>
      </c>
      <c r="B142" s="30"/>
      <c r="C142" s="30"/>
      <c r="D142" s="30"/>
      <c r="E142" s="30"/>
      <c r="F142" s="30"/>
      <c r="G142" s="30"/>
      <c r="H142" s="30"/>
    </row>
  </sheetData>
  <mergeCells count="18">
    <mergeCell ref="A1:M1"/>
    <mergeCell ref="B3:F3"/>
    <mergeCell ref="A25:A26"/>
    <mergeCell ref="B25:M25"/>
    <mergeCell ref="A46:A47"/>
    <mergeCell ref="B46:H46"/>
    <mergeCell ref="B4:B5"/>
    <mergeCell ref="C4:F4"/>
    <mergeCell ref="A3:A5"/>
    <mergeCell ref="A95:A96"/>
    <mergeCell ref="B95:M95"/>
    <mergeCell ref="A119:A120"/>
    <mergeCell ref="B119:H119"/>
    <mergeCell ref="A68:M68"/>
    <mergeCell ref="A70:A72"/>
    <mergeCell ref="B70:F70"/>
    <mergeCell ref="B71:B72"/>
    <mergeCell ref="C71:F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zoomScale="90" zoomScaleNormal="90" workbookViewId="0">
      <selection activeCell="H75" sqref="H75"/>
    </sheetView>
  </sheetViews>
  <sheetFormatPr defaultRowHeight="15"/>
  <cols>
    <col min="1" max="1" width="17.140625" style="2" customWidth="1"/>
    <col min="2" max="2" width="16" style="2" customWidth="1"/>
    <col min="3" max="3" width="17.7109375" style="2" customWidth="1"/>
    <col min="4" max="5" width="12.7109375" style="2" customWidth="1"/>
    <col min="6" max="6" width="7.85546875" style="2" customWidth="1"/>
    <col min="7" max="7" width="7.7109375" style="2" customWidth="1"/>
    <col min="8" max="248" width="9.140625" style="2"/>
    <col min="249" max="249" width="21" style="2" customWidth="1"/>
    <col min="250" max="250" width="16" style="2" customWidth="1"/>
    <col min="251" max="251" width="17.7109375" style="2" customWidth="1"/>
    <col min="252" max="252" width="15.140625" style="2" customWidth="1"/>
    <col min="253" max="253" width="15.5703125" style="2" customWidth="1"/>
    <col min="254" max="254" width="7.85546875" style="2" customWidth="1"/>
    <col min="255" max="255" width="7.7109375" style="2" customWidth="1"/>
    <col min="256" max="256" width="8.140625" style="2" customWidth="1"/>
    <col min="257" max="257" width="8.42578125" style="2" customWidth="1"/>
    <col min="258" max="258" width="8" style="2" customWidth="1"/>
    <col min="259" max="259" width="8.28515625" style="2" customWidth="1"/>
    <col min="260" max="260" width="7.85546875" style="2" customWidth="1"/>
    <col min="261" max="261" width="7.7109375" style="2" customWidth="1"/>
    <col min="262" max="504" width="9.140625" style="2"/>
    <col min="505" max="505" width="21" style="2" customWidth="1"/>
    <col min="506" max="506" width="16" style="2" customWidth="1"/>
    <col min="507" max="507" width="17.7109375" style="2" customWidth="1"/>
    <col min="508" max="508" width="15.140625" style="2" customWidth="1"/>
    <col min="509" max="509" width="15.5703125" style="2" customWidth="1"/>
    <col min="510" max="510" width="7.85546875" style="2" customWidth="1"/>
    <col min="511" max="511" width="7.7109375" style="2" customWidth="1"/>
    <col min="512" max="512" width="8.140625" style="2" customWidth="1"/>
    <col min="513" max="513" width="8.42578125" style="2" customWidth="1"/>
    <col min="514" max="514" width="8" style="2" customWidth="1"/>
    <col min="515" max="515" width="8.28515625" style="2" customWidth="1"/>
    <col min="516" max="516" width="7.85546875" style="2" customWidth="1"/>
    <col min="517" max="517" width="7.7109375" style="2" customWidth="1"/>
    <col min="518" max="760" width="9.140625" style="2"/>
    <col min="761" max="761" width="21" style="2" customWidth="1"/>
    <col min="762" max="762" width="16" style="2" customWidth="1"/>
    <col min="763" max="763" width="17.7109375" style="2" customWidth="1"/>
    <col min="764" max="764" width="15.140625" style="2" customWidth="1"/>
    <col min="765" max="765" width="15.5703125" style="2" customWidth="1"/>
    <col min="766" max="766" width="7.85546875" style="2" customWidth="1"/>
    <col min="767" max="767" width="7.7109375" style="2" customWidth="1"/>
    <col min="768" max="768" width="8.140625" style="2" customWidth="1"/>
    <col min="769" max="769" width="8.42578125" style="2" customWidth="1"/>
    <col min="770" max="770" width="8" style="2" customWidth="1"/>
    <col min="771" max="771" width="8.28515625" style="2" customWidth="1"/>
    <col min="772" max="772" width="7.85546875" style="2" customWidth="1"/>
    <col min="773" max="773" width="7.7109375" style="2" customWidth="1"/>
    <col min="774" max="1016" width="9.140625" style="2"/>
    <col min="1017" max="1017" width="21" style="2" customWidth="1"/>
    <col min="1018" max="1018" width="16" style="2" customWidth="1"/>
    <col min="1019" max="1019" width="17.7109375" style="2" customWidth="1"/>
    <col min="1020" max="1020" width="15.140625" style="2" customWidth="1"/>
    <col min="1021" max="1021" width="15.5703125" style="2" customWidth="1"/>
    <col min="1022" max="1022" width="7.85546875" style="2" customWidth="1"/>
    <col min="1023" max="1023" width="7.7109375" style="2" customWidth="1"/>
    <col min="1024" max="1024" width="8.140625" style="2" customWidth="1"/>
    <col min="1025" max="1025" width="8.42578125" style="2" customWidth="1"/>
    <col min="1026" max="1026" width="8" style="2" customWidth="1"/>
    <col min="1027" max="1027" width="8.28515625" style="2" customWidth="1"/>
    <col min="1028" max="1028" width="7.85546875" style="2" customWidth="1"/>
    <col min="1029" max="1029" width="7.7109375" style="2" customWidth="1"/>
    <col min="1030" max="1272" width="9.140625" style="2"/>
    <col min="1273" max="1273" width="21" style="2" customWidth="1"/>
    <col min="1274" max="1274" width="16" style="2" customWidth="1"/>
    <col min="1275" max="1275" width="17.7109375" style="2" customWidth="1"/>
    <col min="1276" max="1276" width="15.140625" style="2" customWidth="1"/>
    <col min="1277" max="1277" width="15.5703125" style="2" customWidth="1"/>
    <col min="1278" max="1278" width="7.85546875" style="2" customWidth="1"/>
    <col min="1279" max="1279" width="7.7109375" style="2" customWidth="1"/>
    <col min="1280" max="1280" width="8.140625" style="2" customWidth="1"/>
    <col min="1281" max="1281" width="8.42578125" style="2" customWidth="1"/>
    <col min="1282" max="1282" width="8" style="2" customWidth="1"/>
    <col min="1283" max="1283" width="8.28515625" style="2" customWidth="1"/>
    <col min="1284" max="1284" width="7.85546875" style="2" customWidth="1"/>
    <col min="1285" max="1285" width="7.7109375" style="2" customWidth="1"/>
    <col min="1286" max="1528" width="9.140625" style="2"/>
    <col min="1529" max="1529" width="21" style="2" customWidth="1"/>
    <col min="1530" max="1530" width="16" style="2" customWidth="1"/>
    <col min="1531" max="1531" width="17.7109375" style="2" customWidth="1"/>
    <col min="1532" max="1532" width="15.140625" style="2" customWidth="1"/>
    <col min="1533" max="1533" width="15.5703125" style="2" customWidth="1"/>
    <col min="1534" max="1534" width="7.85546875" style="2" customWidth="1"/>
    <col min="1535" max="1535" width="7.7109375" style="2" customWidth="1"/>
    <col min="1536" max="1536" width="8.140625" style="2" customWidth="1"/>
    <col min="1537" max="1537" width="8.42578125" style="2" customWidth="1"/>
    <col min="1538" max="1538" width="8" style="2" customWidth="1"/>
    <col min="1539" max="1539" width="8.28515625" style="2" customWidth="1"/>
    <col min="1540" max="1540" width="7.85546875" style="2" customWidth="1"/>
    <col min="1541" max="1541" width="7.7109375" style="2" customWidth="1"/>
    <col min="1542" max="1784" width="9.140625" style="2"/>
    <col min="1785" max="1785" width="21" style="2" customWidth="1"/>
    <col min="1786" max="1786" width="16" style="2" customWidth="1"/>
    <col min="1787" max="1787" width="17.7109375" style="2" customWidth="1"/>
    <col min="1788" max="1788" width="15.140625" style="2" customWidth="1"/>
    <col min="1789" max="1789" width="15.5703125" style="2" customWidth="1"/>
    <col min="1790" max="1790" width="7.85546875" style="2" customWidth="1"/>
    <col min="1791" max="1791" width="7.7109375" style="2" customWidth="1"/>
    <col min="1792" max="1792" width="8.140625" style="2" customWidth="1"/>
    <col min="1793" max="1793" width="8.42578125" style="2" customWidth="1"/>
    <col min="1794" max="1794" width="8" style="2" customWidth="1"/>
    <col min="1795" max="1795" width="8.28515625" style="2" customWidth="1"/>
    <col min="1796" max="1796" width="7.85546875" style="2" customWidth="1"/>
    <col min="1797" max="1797" width="7.7109375" style="2" customWidth="1"/>
    <col min="1798" max="2040" width="9.140625" style="2"/>
    <col min="2041" max="2041" width="21" style="2" customWidth="1"/>
    <col min="2042" max="2042" width="16" style="2" customWidth="1"/>
    <col min="2043" max="2043" width="17.7109375" style="2" customWidth="1"/>
    <col min="2044" max="2044" width="15.140625" style="2" customWidth="1"/>
    <col min="2045" max="2045" width="15.5703125" style="2" customWidth="1"/>
    <col min="2046" max="2046" width="7.85546875" style="2" customWidth="1"/>
    <col min="2047" max="2047" width="7.7109375" style="2" customWidth="1"/>
    <col min="2048" max="2048" width="8.140625" style="2" customWidth="1"/>
    <col min="2049" max="2049" width="8.42578125" style="2" customWidth="1"/>
    <col min="2050" max="2050" width="8" style="2" customWidth="1"/>
    <col min="2051" max="2051" width="8.28515625" style="2" customWidth="1"/>
    <col min="2052" max="2052" width="7.85546875" style="2" customWidth="1"/>
    <col min="2053" max="2053" width="7.7109375" style="2" customWidth="1"/>
    <col min="2054" max="2296" width="9.140625" style="2"/>
    <col min="2297" max="2297" width="21" style="2" customWidth="1"/>
    <col min="2298" max="2298" width="16" style="2" customWidth="1"/>
    <col min="2299" max="2299" width="17.7109375" style="2" customWidth="1"/>
    <col min="2300" max="2300" width="15.140625" style="2" customWidth="1"/>
    <col min="2301" max="2301" width="15.5703125" style="2" customWidth="1"/>
    <col min="2302" max="2302" width="7.85546875" style="2" customWidth="1"/>
    <col min="2303" max="2303" width="7.7109375" style="2" customWidth="1"/>
    <col min="2304" max="2304" width="8.140625" style="2" customWidth="1"/>
    <col min="2305" max="2305" width="8.42578125" style="2" customWidth="1"/>
    <col min="2306" max="2306" width="8" style="2" customWidth="1"/>
    <col min="2307" max="2307" width="8.28515625" style="2" customWidth="1"/>
    <col min="2308" max="2308" width="7.85546875" style="2" customWidth="1"/>
    <col min="2309" max="2309" width="7.7109375" style="2" customWidth="1"/>
    <col min="2310" max="2552" width="9.140625" style="2"/>
    <col min="2553" max="2553" width="21" style="2" customWidth="1"/>
    <col min="2554" max="2554" width="16" style="2" customWidth="1"/>
    <col min="2555" max="2555" width="17.7109375" style="2" customWidth="1"/>
    <col min="2556" max="2556" width="15.140625" style="2" customWidth="1"/>
    <col min="2557" max="2557" width="15.5703125" style="2" customWidth="1"/>
    <col min="2558" max="2558" width="7.85546875" style="2" customWidth="1"/>
    <col min="2559" max="2559" width="7.7109375" style="2" customWidth="1"/>
    <col min="2560" max="2560" width="8.140625" style="2" customWidth="1"/>
    <col min="2561" max="2561" width="8.42578125" style="2" customWidth="1"/>
    <col min="2562" max="2562" width="8" style="2" customWidth="1"/>
    <col min="2563" max="2563" width="8.28515625" style="2" customWidth="1"/>
    <col min="2564" max="2564" width="7.85546875" style="2" customWidth="1"/>
    <col min="2565" max="2565" width="7.7109375" style="2" customWidth="1"/>
    <col min="2566" max="2808" width="9.140625" style="2"/>
    <col min="2809" max="2809" width="21" style="2" customWidth="1"/>
    <col min="2810" max="2810" width="16" style="2" customWidth="1"/>
    <col min="2811" max="2811" width="17.7109375" style="2" customWidth="1"/>
    <col min="2812" max="2812" width="15.140625" style="2" customWidth="1"/>
    <col min="2813" max="2813" width="15.5703125" style="2" customWidth="1"/>
    <col min="2814" max="2814" width="7.85546875" style="2" customWidth="1"/>
    <col min="2815" max="2815" width="7.7109375" style="2" customWidth="1"/>
    <col min="2816" max="2816" width="8.140625" style="2" customWidth="1"/>
    <col min="2817" max="2817" width="8.42578125" style="2" customWidth="1"/>
    <col min="2818" max="2818" width="8" style="2" customWidth="1"/>
    <col min="2819" max="2819" width="8.28515625" style="2" customWidth="1"/>
    <col min="2820" max="2820" width="7.85546875" style="2" customWidth="1"/>
    <col min="2821" max="2821" width="7.7109375" style="2" customWidth="1"/>
    <col min="2822" max="3064" width="9.140625" style="2"/>
    <col min="3065" max="3065" width="21" style="2" customWidth="1"/>
    <col min="3066" max="3066" width="16" style="2" customWidth="1"/>
    <col min="3067" max="3067" width="17.7109375" style="2" customWidth="1"/>
    <col min="3068" max="3068" width="15.140625" style="2" customWidth="1"/>
    <col min="3069" max="3069" width="15.5703125" style="2" customWidth="1"/>
    <col min="3070" max="3070" width="7.85546875" style="2" customWidth="1"/>
    <col min="3071" max="3071" width="7.7109375" style="2" customWidth="1"/>
    <col min="3072" max="3072" width="8.140625" style="2" customWidth="1"/>
    <col min="3073" max="3073" width="8.42578125" style="2" customWidth="1"/>
    <col min="3074" max="3074" width="8" style="2" customWidth="1"/>
    <col min="3075" max="3075" width="8.28515625" style="2" customWidth="1"/>
    <col min="3076" max="3076" width="7.85546875" style="2" customWidth="1"/>
    <col min="3077" max="3077" width="7.7109375" style="2" customWidth="1"/>
    <col min="3078" max="3320" width="9.140625" style="2"/>
    <col min="3321" max="3321" width="21" style="2" customWidth="1"/>
    <col min="3322" max="3322" width="16" style="2" customWidth="1"/>
    <col min="3323" max="3323" width="17.7109375" style="2" customWidth="1"/>
    <col min="3324" max="3324" width="15.140625" style="2" customWidth="1"/>
    <col min="3325" max="3325" width="15.5703125" style="2" customWidth="1"/>
    <col min="3326" max="3326" width="7.85546875" style="2" customWidth="1"/>
    <col min="3327" max="3327" width="7.7109375" style="2" customWidth="1"/>
    <col min="3328" max="3328" width="8.140625" style="2" customWidth="1"/>
    <col min="3329" max="3329" width="8.42578125" style="2" customWidth="1"/>
    <col min="3330" max="3330" width="8" style="2" customWidth="1"/>
    <col min="3331" max="3331" width="8.28515625" style="2" customWidth="1"/>
    <col min="3332" max="3332" width="7.85546875" style="2" customWidth="1"/>
    <col min="3333" max="3333" width="7.7109375" style="2" customWidth="1"/>
    <col min="3334" max="3576" width="9.140625" style="2"/>
    <col min="3577" max="3577" width="21" style="2" customWidth="1"/>
    <col min="3578" max="3578" width="16" style="2" customWidth="1"/>
    <col min="3579" max="3579" width="17.7109375" style="2" customWidth="1"/>
    <col min="3580" max="3580" width="15.140625" style="2" customWidth="1"/>
    <col min="3581" max="3581" width="15.5703125" style="2" customWidth="1"/>
    <col min="3582" max="3582" width="7.85546875" style="2" customWidth="1"/>
    <col min="3583" max="3583" width="7.7109375" style="2" customWidth="1"/>
    <col min="3584" max="3584" width="8.140625" style="2" customWidth="1"/>
    <col min="3585" max="3585" width="8.42578125" style="2" customWidth="1"/>
    <col min="3586" max="3586" width="8" style="2" customWidth="1"/>
    <col min="3587" max="3587" width="8.28515625" style="2" customWidth="1"/>
    <col min="3588" max="3588" width="7.85546875" style="2" customWidth="1"/>
    <col min="3589" max="3589" width="7.7109375" style="2" customWidth="1"/>
    <col min="3590" max="3832" width="9.140625" style="2"/>
    <col min="3833" max="3833" width="21" style="2" customWidth="1"/>
    <col min="3834" max="3834" width="16" style="2" customWidth="1"/>
    <col min="3835" max="3835" width="17.7109375" style="2" customWidth="1"/>
    <col min="3836" max="3836" width="15.140625" style="2" customWidth="1"/>
    <col min="3837" max="3837" width="15.5703125" style="2" customWidth="1"/>
    <col min="3838" max="3838" width="7.85546875" style="2" customWidth="1"/>
    <col min="3839" max="3839" width="7.7109375" style="2" customWidth="1"/>
    <col min="3840" max="3840" width="8.140625" style="2" customWidth="1"/>
    <col min="3841" max="3841" width="8.42578125" style="2" customWidth="1"/>
    <col min="3842" max="3842" width="8" style="2" customWidth="1"/>
    <col min="3843" max="3843" width="8.28515625" style="2" customWidth="1"/>
    <col min="3844" max="3844" width="7.85546875" style="2" customWidth="1"/>
    <col min="3845" max="3845" width="7.7109375" style="2" customWidth="1"/>
    <col min="3846" max="4088" width="9.140625" style="2"/>
    <col min="4089" max="4089" width="21" style="2" customWidth="1"/>
    <col min="4090" max="4090" width="16" style="2" customWidth="1"/>
    <col min="4091" max="4091" width="17.7109375" style="2" customWidth="1"/>
    <col min="4092" max="4092" width="15.140625" style="2" customWidth="1"/>
    <col min="4093" max="4093" width="15.5703125" style="2" customWidth="1"/>
    <col min="4094" max="4094" width="7.85546875" style="2" customWidth="1"/>
    <col min="4095" max="4095" width="7.7109375" style="2" customWidth="1"/>
    <col min="4096" max="4096" width="8.140625" style="2" customWidth="1"/>
    <col min="4097" max="4097" width="8.42578125" style="2" customWidth="1"/>
    <col min="4098" max="4098" width="8" style="2" customWidth="1"/>
    <col min="4099" max="4099" width="8.28515625" style="2" customWidth="1"/>
    <col min="4100" max="4100" width="7.85546875" style="2" customWidth="1"/>
    <col min="4101" max="4101" width="7.7109375" style="2" customWidth="1"/>
    <col min="4102" max="4344" width="9.140625" style="2"/>
    <col min="4345" max="4345" width="21" style="2" customWidth="1"/>
    <col min="4346" max="4346" width="16" style="2" customWidth="1"/>
    <col min="4347" max="4347" width="17.7109375" style="2" customWidth="1"/>
    <col min="4348" max="4348" width="15.140625" style="2" customWidth="1"/>
    <col min="4349" max="4349" width="15.5703125" style="2" customWidth="1"/>
    <col min="4350" max="4350" width="7.85546875" style="2" customWidth="1"/>
    <col min="4351" max="4351" width="7.7109375" style="2" customWidth="1"/>
    <col min="4352" max="4352" width="8.140625" style="2" customWidth="1"/>
    <col min="4353" max="4353" width="8.42578125" style="2" customWidth="1"/>
    <col min="4354" max="4354" width="8" style="2" customWidth="1"/>
    <col min="4355" max="4355" width="8.28515625" style="2" customWidth="1"/>
    <col min="4356" max="4356" width="7.85546875" style="2" customWidth="1"/>
    <col min="4357" max="4357" width="7.7109375" style="2" customWidth="1"/>
    <col min="4358" max="4600" width="9.140625" style="2"/>
    <col min="4601" max="4601" width="21" style="2" customWidth="1"/>
    <col min="4602" max="4602" width="16" style="2" customWidth="1"/>
    <col min="4603" max="4603" width="17.7109375" style="2" customWidth="1"/>
    <col min="4604" max="4604" width="15.140625" style="2" customWidth="1"/>
    <col min="4605" max="4605" width="15.5703125" style="2" customWidth="1"/>
    <col min="4606" max="4606" width="7.85546875" style="2" customWidth="1"/>
    <col min="4607" max="4607" width="7.7109375" style="2" customWidth="1"/>
    <col min="4608" max="4608" width="8.140625" style="2" customWidth="1"/>
    <col min="4609" max="4609" width="8.42578125" style="2" customWidth="1"/>
    <col min="4610" max="4610" width="8" style="2" customWidth="1"/>
    <col min="4611" max="4611" width="8.28515625" style="2" customWidth="1"/>
    <col min="4612" max="4612" width="7.85546875" style="2" customWidth="1"/>
    <col min="4613" max="4613" width="7.7109375" style="2" customWidth="1"/>
    <col min="4614" max="4856" width="9.140625" style="2"/>
    <col min="4857" max="4857" width="21" style="2" customWidth="1"/>
    <col min="4858" max="4858" width="16" style="2" customWidth="1"/>
    <col min="4859" max="4859" width="17.7109375" style="2" customWidth="1"/>
    <col min="4860" max="4860" width="15.140625" style="2" customWidth="1"/>
    <col min="4861" max="4861" width="15.5703125" style="2" customWidth="1"/>
    <col min="4862" max="4862" width="7.85546875" style="2" customWidth="1"/>
    <col min="4863" max="4863" width="7.7109375" style="2" customWidth="1"/>
    <col min="4864" max="4864" width="8.140625" style="2" customWidth="1"/>
    <col min="4865" max="4865" width="8.42578125" style="2" customWidth="1"/>
    <col min="4866" max="4866" width="8" style="2" customWidth="1"/>
    <col min="4867" max="4867" width="8.28515625" style="2" customWidth="1"/>
    <col min="4868" max="4868" width="7.85546875" style="2" customWidth="1"/>
    <col min="4869" max="4869" width="7.7109375" style="2" customWidth="1"/>
    <col min="4870" max="5112" width="9.140625" style="2"/>
    <col min="5113" max="5113" width="21" style="2" customWidth="1"/>
    <col min="5114" max="5114" width="16" style="2" customWidth="1"/>
    <col min="5115" max="5115" width="17.7109375" style="2" customWidth="1"/>
    <col min="5116" max="5116" width="15.140625" style="2" customWidth="1"/>
    <col min="5117" max="5117" width="15.5703125" style="2" customWidth="1"/>
    <col min="5118" max="5118" width="7.85546875" style="2" customWidth="1"/>
    <col min="5119" max="5119" width="7.7109375" style="2" customWidth="1"/>
    <col min="5120" max="5120" width="8.140625" style="2" customWidth="1"/>
    <col min="5121" max="5121" width="8.42578125" style="2" customWidth="1"/>
    <col min="5122" max="5122" width="8" style="2" customWidth="1"/>
    <col min="5123" max="5123" width="8.28515625" style="2" customWidth="1"/>
    <col min="5124" max="5124" width="7.85546875" style="2" customWidth="1"/>
    <col min="5125" max="5125" width="7.7109375" style="2" customWidth="1"/>
    <col min="5126" max="5368" width="9.140625" style="2"/>
    <col min="5369" max="5369" width="21" style="2" customWidth="1"/>
    <col min="5370" max="5370" width="16" style="2" customWidth="1"/>
    <col min="5371" max="5371" width="17.7109375" style="2" customWidth="1"/>
    <col min="5372" max="5372" width="15.140625" style="2" customWidth="1"/>
    <col min="5373" max="5373" width="15.5703125" style="2" customWidth="1"/>
    <col min="5374" max="5374" width="7.85546875" style="2" customWidth="1"/>
    <col min="5375" max="5375" width="7.7109375" style="2" customWidth="1"/>
    <col min="5376" max="5376" width="8.140625" style="2" customWidth="1"/>
    <col min="5377" max="5377" width="8.42578125" style="2" customWidth="1"/>
    <col min="5378" max="5378" width="8" style="2" customWidth="1"/>
    <col min="5379" max="5379" width="8.28515625" style="2" customWidth="1"/>
    <col min="5380" max="5380" width="7.85546875" style="2" customWidth="1"/>
    <col min="5381" max="5381" width="7.7109375" style="2" customWidth="1"/>
    <col min="5382" max="5624" width="9.140625" style="2"/>
    <col min="5625" max="5625" width="21" style="2" customWidth="1"/>
    <col min="5626" max="5626" width="16" style="2" customWidth="1"/>
    <col min="5627" max="5627" width="17.7109375" style="2" customWidth="1"/>
    <col min="5628" max="5628" width="15.140625" style="2" customWidth="1"/>
    <col min="5629" max="5629" width="15.5703125" style="2" customWidth="1"/>
    <col min="5630" max="5630" width="7.85546875" style="2" customWidth="1"/>
    <col min="5631" max="5631" width="7.7109375" style="2" customWidth="1"/>
    <col min="5632" max="5632" width="8.140625" style="2" customWidth="1"/>
    <col min="5633" max="5633" width="8.42578125" style="2" customWidth="1"/>
    <col min="5634" max="5634" width="8" style="2" customWidth="1"/>
    <col min="5635" max="5635" width="8.28515625" style="2" customWidth="1"/>
    <col min="5636" max="5636" width="7.85546875" style="2" customWidth="1"/>
    <col min="5637" max="5637" width="7.7109375" style="2" customWidth="1"/>
    <col min="5638" max="5880" width="9.140625" style="2"/>
    <col min="5881" max="5881" width="21" style="2" customWidth="1"/>
    <col min="5882" max="5882" width="16" style="2" customWidth="1"/>
    <col min="5883" max="5883" width="17.7109375" style="2" customWidth="1"/>
    <col min="5884" max="5884" width="15.140625" style="2" customWidth="1"/>
    <col min="5885" max="5885" width="15.5703125" style="2" customWidth="1"/>
    <col min="5886" max="5886" width="7.85546875" style="2" customWidth="1"/>
    <col min="5887" max="5887" width="7.7109375" style="2" customWidth="1"/>
    <col min="5888" max="5888" width="8.140625" style="2" customWidth="1"/>
    <col min="5889" max="5889" width="8.42578125" style="2" customWidth="1"/>
    <col min="5890" max="5890" width="8" style="2" customWidth="1"/>
    <col min="5891" max="5891" width="8.28515625" style="2" customWidth="1"/>
    <col min="5892" max="5892" width="7.85546875" style="2" customWidth="1"/>
    <col min="5893" max="5893" width="7.7109375" style="2" customWidth="1"/>
    <col min="5894" max="6136" width="9.140625" style="2"/>
    <col min="6137" max="6137" width="21" style="2" customWidth="1"/>
    <col min="6138" max="6138" width="16" style="2" customWidth="1"/>
    <col min="6139" max="6139" width="17.7109375" style="2" customWidth="1"/>
    <col min="6140" max="6140" width="15.140625" style="2" customWidth="1"/>
    <col min="6141" max="6141" width="15.5703125" style="2" customWidth="1"/>
    <col min="6142" max="6142" width="7.85546875" style="2" customWidth="1"/>
    <col min="6143" max="6143" width="7.7109375" style="2" customWidth="1"/>
    <col min="6144" max="6144" width="8.140625" style="2" customWidth="1"/>
    <col min="6145" max="6145" width="8.42578125" style="2" customWidth="1"/>
    <col min="6146" max="6146" width="8" style="2" customWidth="1"/>
    <col min="6147" max="6147" width="8.28515625" style="2" customWidth="1"/>
    <col min="6148" max="6148" width="7.85546875" style="2" customWidth="1"/>
    <col min="6149" max="6149" width="7.7109375" style="2" customWidth="1"/>
    <col min="6150" max="6392" width="9.140625" style="2"/>
    <col min="6393" max="6393" width="21" style="2" customWidth="1"/>
    <col min="6394" max="6394" width="16" style="2" customWidth="1"/>
    <col min="6395" max="6395" width="17.7109375" style="2" customWidth="1"/>
    <col min="6396" max="6396" width="15.140625" style="2" customWidth="1"/>
    <col min="6397" max="6397" width="15.5703125" style="2" customWidth="1"/>
    <col min="6398" max="6398" width="7.85546875" style="2" customWidth="1"/>
    <col min="6399" max="6399" width="7.7109375" style="2" customWidth="1"/>
    <col min="6400" max="6400" width="8.140625" style="2" customWidth="1"/>
    <col min="6401" max="6401" width="8.42578125" style="2" customWidth="1"/>
    <col min="6402" max="6402" width="8" style="2" customWidth="1"/>
    <col min="6403" max="6403" width="8.28515625" style="2" customWidth="1"/>
    <col min="6404" max="6404" width="7.85546875" style="2" customWidth="1"/>
    <col min="6405" max="6405" width="7.7109375" style="2" customWidth="1"/>
    <col min="6406" max="6648" width="9.140625" style="2"/>
    <col min="6649" max="6649" width="21" style="2" customWidth="1"/>
    <col min="6650" max="6650" width="16" style="2" customWidth="1"/>
    <col min="6651" max="6651" width="17.7109375" style="2" customWidth="1"/>
    <col min="6652" max="6652" width="15.140625" style="2" customWidth="1"/>
    <col min="6653" max="6653" width="15.5703125" style="2" customWidth="1"/>
    <col min="6654" max="6654" width="7.85546875" style="2" customWidth="1"/>
    <col min="6655" max="6655" width="7.7109375" style="2" customWidth="1"/>
    <col min="6656" max="6656" width="8.140625" style="2" customWidth="1"/>
    <col min="6657" max="6657" width="8.42578125" style="2" customWidth="1"/>
    <col min="6658" max="6658" width="8" style="2" customWidth="1"/>
    <col min="6659" max="6659" width="8.28515625" style="2" customWidth="1"/>
    <col min="6660" max="6660" width="7.85546875" style="2" customWidth="1"/>
    <col min="6661" max="6661" width="7.7109375" style="2" customWidth="1"/>
    <col min="6662" max="6904" width="9.140625" style="2"/>
    <col min="6905" max="6905" width="21" style="2" customWidth="1"/>
    <col min="6906" max="6906" width="16" style="2" customWidth="1"/>
    <col min="6907" max="6907" width="17.7109375" style="2" customWidth="1"/>
    <col min="6908" max="6908" width="15.140625" style="2" customWidth="1"/>
    <col min="6909" max="6909" width="15.5703125" style="2" customWidth="1"/>
    <col min="6910" max="6910" width="7.85546875" style="2" customWidth="1"/>
    <col min="6911" max="6911" width="7.7109375" style="2" customWidth="1"/>
    <col min="6912" max="6912" width="8.140625" style="2" customWidth="1"/>
    <col min="6913" max="6913" width="8.42578125" style="2" customWidth="1"/>
    <col min="6914" max="6914" width="8" style="2" customWidth="1"/>
    <col min="6915" max="6915" width="8.28515625" style="2" customWidth="1"/>
    <col min="6916" max="6916" width="7.85546875" style="2" customWidth="1"/>
    <col min="6917" max="6917" width="7.7109375" style="2" customWidth="1"/>
    <col min="6918" max="7160" width="9.140625" style="2"/>
    <col min="7161" max="7161" width="21" style="2" customWidth="1"/>
    <col min="7162" max="7162" width="16" style="2" customWidth="1"/>
    <col min="7163" max="7163" width="17.7109375" style="2" customWidth="1"/>
    <col min="7164" max="7164" width="15.140625" style="2" customWidth="1"/>
    <col min="7165" max="7165" width="15.5703125" style="2" customWidth="1"/>
    <col min="7166" max="7166" width="7.85546875" style="2" customWidth="1"/>
    <col min="7167" max="7167" width="7.7109375" style="2" customWidth="1"/>
    <col min="7168" max="7168" width="8.140625" style="2" customWidth="1"/>
    <col min="7169" max="7169" width="8.42578125" style="2" customWidth="1"/>
    <col min="7170" max="7170" width="8" style="2" customWidth="1"/>
    <col min="7171" max="7171" width="8.28515625" style="2" customWidth="1"/>
    <col min="7172" max="7172" width="7.85546875" style="2" customWidth="1"/>
    <col min="7173" max="7173" width="7.7109375" style="2" customWidth="1"/>
    <col min="7174" max="7416" width="9.140625" style="2"/>
    <col min="7417" max="7417" width="21" style="2" customWidth="1"/>
    <col min="7418" max="7418" width="16" style="2" customWidth="1"/>
    <col min="7419" max="7419" width="17.7109375" style="2" customWidth="1"/>
    <col min="7420" max="7420" width="15.140625" style="2" customWidth="1"/>
    <col min="7421" max="7421" width="15.5703125" style="2" customWidth="1"/>
    <col min="7422" max="7422" width="7.85546875" style="2" customWidth="1"/>
    <col min="7423" max="7423" width="7.7109375" style="2" customWidth="1"/>
    <col min="7424" max="7424" width="8.140625" style="2" customWidth="1"/>
    <col min="7425" max="7425" width="8.42578125" style="2" customWidth="1"/>
    <col min="7426" max="7426" width="8" style="2" customWidth="1"/>
    <col min="7427" max="7427" width="8.28515625" style="2" customWidth="1"/>
    <col min="7428" max="7428" width="7.85546875" style="2" customWidth="1"/>
    <col min="7429" max="7429" width="7.7109375" style="2" customWidth="1"/>
    <col min="7430" max="7672" width="9.140625" style="2"/>
    <col min="7673" max="7673" width="21" style="2" customWidth="1"/>
    <col min="7674" max="7674" width="16" style="2" customWidth="1"/>
    <col min="7675" max="7675" width="17.7109375" style="2" customWidth="1"/>
    <col min="7676" max="7676" width="15.140625" style="2" customWidth="1"/>
    <col min="7677" max="7677" width="15.5703125" style="2" customWidth="1"/>
    <col min="7678" max="7678" width="7.85546875" style="2" customWidth="1"/>
    <col min="7679" max="7679" width="7.7109375" style="2" customWidth="1"/>
    <col min="7680" max="7680" width="8.140625" style="2" customWidth="1"/>
    <col min="7681" max="7681" width="8.42578125" style="2" customWidth="1"/>
    <col min="7682" max="7682" width="8" style="2" customWidth="1"/>
    <col min="7683" max="7683" width="8.28515625" style="2" customWidth="1"/>
    <col min="7684" max="7684" width="7.85546875" style="2" customWidth="1"/>
    <col min="7685" max="7685" width="7.7109375" style="2" customWidth="1"/>
    <col min="7686" max="7928" width="9.140625" style="2"/>
    <col min="7929" max="7929" width="21" style="2" customWidth="1"/>
    <col min="7930" max="7930" width="16" style="2" customWidth="1"/>
    <col min="7931" max="7931" width="17.7109375" style="2" customWidth="1"/>
    <col min="7932" max="7932" width="15.140625" style="2" customWidth="1"/>
    <col min="7933" max="7933" width="15.5703125" style="2" customWidth="1"/>
    <col min="7934" max="7934" width="7.85546875" style="2" customWidth="1"/>
    <col min="7935" max="7935" width="7.7109375" style="2" customWidth="1"/>
    <col min="7936" max="7936" width="8.140625" style="2" customWidth="1"/>
    <col min="7937" max="7937" width="8.42578125" style="2" customWidth="1"/>
    <col min="7938" max="7938" width="8" style="2" customWidth="1"/>
    <col min="7939" max="7939" width="8.28515625" style="2" customWidth="1"/>
    <col min="7940" max="7940" width="7.85546875" style="2" customWidth="1"/>
    <col min="7941" max="7941" width="7.7109375" style="2" customWidth="1"/>
    <col min="7942" max="8184" width="9.140625" style="2"/>
    <col min="8185" max="8185" width="21" style="2" customWidth="1"/>
    <col min="8186" max="8186" width="16" style="2" customWidth="1"/>
    <col min="8187" max="8187" width="17.7109375" style="2" customWidth="1"/>
    <col min="8188" max="8188" width="15.140625" style="2" customWidth="1"/>
    <col min="8189" max="8189" width="15.5703125" style="2" customWidth="1"/>
    <col min="8190" max="8190" width="7.85546875" style="2" customWidth="1"/>
    <col min="8191" max="8191" width="7.7109375" style="2" customWidth="1"/>
    <col min="8192" max="8192" width="8.140625" style="2" customWidth="1"/>
    <col min="8193" max="8193" width="8.42578125" style="2" customWidth="1"/>
    <col min="8194" max="8194" width="8" style="2" customWidth="1"/>
    <col min="8195" max="8195" width="8.28515625" style="2" customWidth="1"/>
    <col min="8196" max="8196" width="7.85546875" style="2" customWidth="1"/>
    <col min="8197" max="8197" width="7.7109375" style="2" customWidth="1"/>
    <col min="8198" max="8440" width="9.140625" style="2"/>
    <col min="8441" max="8441" width="21" style="2" customWidth="1"/>
    <col min="8442" max="8442" width="16" style="2" customWidth="1"/>
    <col min="8443" max="8443" width="17.7109375" style="2" customWidth="1"/>
    <col min="8444" max="8444" width="15.140625" style="2" customWidth="1"/>
    <col min="8445" max="8445" width="15.5703125" style="2" customWidth="1"/>
    <col min="8446" max="8446" width="7.85546875" style="2" customWidth="1"/>
    <col min="8447" max="8447" width="7.7109375" style="2" customWidth="1"/>
    <col min="8448" max="8448" width="8.140625" style="2" customWidth="1"/>
    <col min="8449" max="8449" width="8.42578125" style="2" customWidth="1"/>
    <col min="8450" max="8450" width="8" style="2" customWidth="1"/>
    <col min="8451" max="8451" width="8.28515625" style="2" customWidth="1"/>
    <col min="8452" max="8452" width="7.85546875" style="2" customWidth="1"/>
    <col min="8453" max="8453" width="7.7109375" style="2" customWidth="1"/>
    <col min="8454" max="8696" width="9.140625" style="2"/>
    <col min="8697" max="8697" width="21" style="2" customWidth="1"/>
    <col min="8698" max="8698" width="16" style="2" customWidth="1"/>
    <col min="8699" max="8699" width="17.7109375" style="2" customWidth="1"/>
    <col min="8700" max="8700" width="15.140625" style="2" customWidth="1"/>
    <col min="8701" max="8701" width="15.5703125" style="2" customWidth="1"/>
    <col min="8702" max="8702" width="7.85546875" style="2" customWidth="1"/>
    <col min="8703" max="8703" width="7.7109375" style="2" customWidth="1"/>
    <col min="8704" max="8704" width="8.140625" style="2" customWidth="1"/>
    <col min="8705" max="8705" width="8.42578125" style="2" customWidth="1"/>
    <col min="8706" max="8706" width="8" style="2" customWidth="1"/>
    <col min="8707" max="8707" width="8.28515625" style="2" customWidth="1"/>
    <col min="8708" max="8708" width="7.85546875" style="2" customWidth="1"/>
    <col min="8709" max="8709" width="7.7109375" style="2" customWidth="1"/>
    <col min="8710" max="8952" width="9.140625" style="2"/>
    <col min="8953" max="8953" width="21" style="2" customWidth="1"/>
    <col min="8954" max="8954" width="16" style="2" customWidth="1"/>
    <col min="8955" max="8955" width="17.7109375" style="2" customWidth="1"/>
    <col min="8956" max="8956" width="15.140625" style="2" customWidth="1"/>
    <col min="8957" max="8957" width="15.5703125" style="2" customWidth="1"/>
    <col min="8958" max="8958" width="7.85546875" style="2" customWidth="1"/>
    <col min="8959" max="8959" width="7.7109375" style="2" customWidth="1"/>
    <col min="8960" max="8960" width="8.140625" style="2" customWidth="1"/>
    <col min="8961" max="8961" width="8.42578125" style="2" customWidth="1"/>
    <col min="8962" max="8962" width="8" style="2" customWidth="1"/>
    <col min="8963" max="8963" width="8.28515625" style="2" customWidth="1"/>
    <col min="8964" max="8964" width="7.85546875" style="2" customWidth="1"/>
    <col min="8965" max="8965" width="7.7109375" style="2" customWidth="1"/>
    <col min="8966" max="9208" width="9.140625" style="2"/>
    <col min="9209" max="9209" width="21" style="2" customWidth="1"/>
    <col min="9210" max="9210" width="16" style="2" customWidth="1"/>
    <col min="9211" max="9211" width="17.7109375" style="2" customWidth="1"/>
    <col min="9212" max="9212" width="15.140625" style="2" customWidth="1"/>
    <col min="9213" max="9213" width="15.5703125" style="2" customWidth="1"/>
    <col min="9214" max="9214" width="7.85546875" style="2" customWidth="1"/>
    <col min="9215" max="9215" width="7.7109375" style="2" customWidth="1"/>
    <col min="9216" max="9216" width="8.140625" style="2" customWidth="1"/>
    <col min="9217" max="9217" width="8.42578125" style="2" customWidth="1"/>
    <col min="9218" max="9218" width="8" style="2" customWidth="1"/>
    <col min="9219" max="9219" width="8.28515625" style="2" customWidth="1"/>
    <col min="9220" max="9220" width="7.85546875" style="2" customWidth="1"/>
    <col min="9221" max="9221" width="7.7109375" style="2" customWidth="1"/>
    <col min="9222" max="9464" width="9.140625" style="2"/>
    <col min="9465" max="9465" width="21" style="2" customWidth="1"/>
    <col min="9466" max="9466" width="16" style="2" customWidth="1"/>
    <col min="9467" max="9467" width="17.7109375" style="2" customWidth="1"/>
    <col min="9468" max="9468" width="15.140625" style="2" customWidth="1"/>
    <col min="9469" max="9469" width="15.5703125" style="2" customWidth="1"/>
    <col min="9470" max="9470" width="7.85546875" style="2" customWidth="1"/>
    <col min="9471" max="9471" width="7.7109375" style="2" customWidth="1"/>
    <col min="9472" max="9472" width="8.140625" style="2" customWidth="1"/>
    <col min="9473" max="9473" width="8.42578125" style="2" customWidth="1"/>
    <col min="9474" max="9474" width="8" style="2" customWidth="1"/>
    <col min="9475" max="9475" width="8.28515625" style="2" customWidth="1"/>
    <col min="9476" max="9476" width="7.85546875" style="2" customWidth="1"/>
    <col min="9477" max="9477" width="7.7109375" style="2" customWidth="1"/>
    <col min="9478" max="9720" width="9.140625" style="2"/>
    <col min="9721" max="9721" width="21" style="2" customWidth="1"/>
    <col min="9722" max="9722" width="16" style="2" customWidth="1"/>
    <col min="9723" max="9723" width="17.7109375" style="2" customWidth="1"/>
    <col min="9724" max="9724" width="15.140625" style="2" customWidth="1"/>
    <col min="9725" max="9725" width="15.5703125" style="2" customWidth="1"/>
    <col min="9726" max="9726" width="7.85546875" style="2" customWidth="1"/>
    <col min="9727" max="9727" width="7.7109375" style="2" customWidth="1"/>
    <col min="9728" max="9728" width="8.140625" style="2" customWidth="1"/>
    <col min="9729" max="9729" width="8.42578125" style="2" customWidth="1"/>
    <col min="9730" max="9730" width="8" style="2" customWidth="1"/>
    <col min="9731" max="9731" width="8.28515625" style="2" customWidth="1"/>
    <col min="9732" max="9732" width="7.85546875" style="2" customWidth="1"/>
    <col min="9733" max="9733" width="7.7109375" style="2" customWidth="1"/>
    <col min="9734" max="9976" width="9.140625" style="2"/>
    <col min="9977" max="9977" width="21" style="2" customWidth="1"/>
    <col min="9978" max="9978" width="16" style="2" customWidth="1"/>
    <col min="9979" max="9979" width="17.7109375" style="2" customWidth="1"/>
    <col min="9980" max="9980" width="15.140625" style="2" customWidth="1"/>
    <col min="9981" max="9981" width="15.5703125" style="2" customWidth="1"/>
    <col min="9982" max="9982" width="7.85546875" style="2" customWidth="1"/>
    <col min="9983" max="9983" width="7.7109375" style="2" customWidth="1"/>
    <col min="9984" max="9984" width="8.140625" style="2" customWidth="1"/>
    <col min="9985" max="9985" width="8.42578125" style="2" customWidth="1"/>
    <col min="9986" max="9986" width="8" style="2" customWidth="1"/>
    <col min="9987" max="9987" width="8.28515625" style="2" customWidth="1"/>
    <col min="9988" max="9988" width="7.85546875" style="2" customWidth="1"/>
    <col min="9989" max="9989" width="7.7109375" style="2" customWidth="1"/>
    <col min="9990" max="10232" width="9.140625" style="2"/>
    <col min="10233" max="10233" width="21" style="2" customWidth="1"/>
    <col min="10234" max="10234" width="16" style="2" customWidth="1"/>
    <col min="10235" max="10235" width="17.7109375" style="2" customWidth="1"/>
    <col min="10236" max="10236" width="15.140625" style="2" customWidth="1"/>
    <col min="10237" max="10237" width="15.5703125" style="2" customWidth="1"/>
    <col min="10238" max="10238" width="7.85546875" style="2" customWidth="1"/>
    <col min="10239" max="10239" width="7.7109375" style="2" customWidth="1"/>
    <col min="10240" max="10240" width="8.140625" style="2" customWidth="1"/>
    <col min="10241" max="10241" width="8.42578125" style="2" customWidth="1"/>
    <col min="10242" max="10242" width="8" style="2" customWidth="1"/>
    <col min="10243" max="10243" width="8.28515625" style="2" customWidth="1"/>
    <col min="10244" max="10244" width="7.85546875" style="2" customWidth="1"/>
    <col min="10245" max="10245" width="7.7109375" style="2" customWidth="1"/>
    <col min="10246" max="10488" width="9.140625" style="2"/>
    <col min="10489" max="10489" width="21" style="2" customWidth="1"/>
    <col min="10490" max="10490" width="16" style="2" customWidth="1"/>
    <col min="10491" max="10491" width="17.7109375" style="2" customWidth="1"/>
    <col min="10492" max="10492" width="15.140625" style="2" customWidth="1"/>
    <col min="10493" max="10493" width="15.5703125" style="2" customWidth="1"/>
    <col min="10494" max="10494" width="7.85546875" style="2" customWidth="1"/>
    <col min="10495" max="10495" width="7.7109375" style="2" customWidth="1"/>
    <col min="10496" max="10496" width="8.140625" style="2" customWidth="1"/>
    <col min="10497" max="10497" width="8.42578125" style="2" customWidth="1"/>
    <col min="10498" max="10498" width="8" style="2" customWidth="1"/>
    <col min="10499" max="10499" width="8.28515625" style="2" customWidth="1"/>
    <col min="10500" max="10500" width="7.85546875" style="2" customWidth="1"/>
    <col min="10501" max="10501" width="7.7109375" style="2" customWidth="1"/>
    <col min="10502" max="10744" width="9.140625" style="2"/>
    <col min="10745" max="10745" width="21" style="2" customWidth="1"/>
    <col min="10746" max="10746" width="16" style="2" customWidth="1"/>
    <col min="10747" max="10747" width="17.7109375" style="2" customWidth="1"/>
    <col min="10748" max="10748" width="15.140625" style="2" customWidth="1"/>
    <col min="10749" max="10749" width="15.5703125" style="2" customWidth="1"/>
    <col min="10750" max="10750" width="7.85546875" style="2" customWidth="1"/>
    <col min="10751" max="10751" width="7.7109375" style="2" customWidth="1"/>
    <col min="10752" max="10752" width="8.140625" style="2" customWidth="1"/>
    <col min="10753" max="10753" width="8.42578125" style="2" customWidth="1"/>
    <col min="10754" max="10754" width="8" style="2" customWidth="1"/>
    <col min="10755" max="10755" width="8.28515625" style="2" customWidth="1"/>
    <col min="10756" max="10756" width="7.85546875" style="2" customWidth="1"/>
    <col min="10757" max="10757" width="7.7109375" style="2" customWidth="1"/>
    <col min="10758" max="11000" width="9.140625" style="2"/>
    <col min="11001" max="11001" width="21" style="2" customWidth="1"/>
    <col min="11002" max="11002" width="16" style="2" customWidth="1"/>
    <col min="11003" max="11003" width="17.7109375" style="2" customWidth="1"/>
    <col min="11004" max="11004" width="15.140625" style="2" customWidth="1"/>
    <col min="11005" max="11005" width="15.5703125" style="2" customWidth="1"/>
    <col min="11006" max="11006" width="7.85546875" style="2" customWidth="1"/>
    <col min="11007" max="11007" width="7.7109375" style="2" customWidth="1"/>
    <col min="11008" max="11008" width="8.140625" style="2" customWidth="1"/>
    <col min="11009" max="11009" width="8.42578125" style="2" customWidth="1"/>
    <col min="11010" max="11010" width="8" style="2" customWidth="1"/>
    <col min="11011" max="11011" width="8.28515625" style="2" customWidth="1"/>
    <col min="11012" max="11012" width="7.85546875" style="2" customWidth="1"/>
    <col min="11013" max="11013" width="7.7109375" style="2" customWidth="1"/>
    <col min="11014" max="11256" width="9.140625" style="2"/>
    <col min="11257" max="11257" width="21" style="2" customWidth="1"/>
    <col min="11258" max="11258" width="16" style="2" customWidth="1"/>
    <col min="11259" max="11259" width="17.7109375" style="2" customWidth="1"/>
    <col min="11260" max="11260" width="15.140625" style="2" customWidth="1"/>
    <col min="11261" max="11261" width="15.5703125" style="2" customWidth="1"/>
    <col min="11262" max="11262" width="7.85546875" style="2" customWidth="1"/>
    <col min="11263" max="11263" width="7.7109375" style="2" customWidth="1"/>
    <col min="11264" max="11264" width="8.140625" style="2" customWidth="1"/>
    <col min="11265" max="11265" width="8.42578125" style="2" customWidth="1"/>
    <col min="11266" max="11266" width="8" style="2" customWidth="1"/>
    <col min="11267" max="11267" width="8.28515625" style="2" customWidth="1"/>
    <col min="11268" max="11268" width="7.85546875" style="2" customWidth="1"/>
    <col min="11269" max="11269" width="7.7109375" style="2" customWidth="1"/>
    <col min="11270" max="11512" width="9.140625" style="2"/>
    <col min="11513" max="11513" width="21" style="2" customWidth="1"/>
    <col min="11514" max="11514" width="16" style="2" customWidth="1"/>
    <col min="11515" max="11515" width="17.7109375" style="2" customWidth="1"/>
    <col min="11516" max="11516" width="15.140625" style="2" customWidth="1"/>
    <col min="11517" max="11517" width="15.5703125" style="2" customWidth="1"/>
    <col min="11518" max="11518" width="7.85546875" style="2" customWidth="1"/>
    <col min="11519" max="11519" width="7.7109375" style="2" customWidth="1"/>
    <col min="11520" max="11520" width="8.140625" style="2" customWidth="1"/>
    <col min="11521" max="11521" width="8.42578125" style="2" customWidth="1"/>
    <col min="11522" max="11522" width="8" style="2" customWidth="1"/>
    <col min="11523" max="11523" width="8.28515625" style="2" customWidth="1"/>
    <col min="11524" max="11524" width="7.85546875" style="2" customWidth="1"/>
    <col min="11525" max="11525" width="7.7109375" style="2" customWidth="1"/>
    <col min="11526" max="11768" width="9.140625" style="2"/>
    <col min="11769" max="11769" width="21" style="2" customWidth="1"/>
    <col min="11770" max="11770" width="16" style="2" customWidth="1"/>
    <col min="11771" max="11771" width="17.7109375" style="2" customWidth="1"/>
    <col min="11772" max="11772" width="15.140625" style="2" customWidth="1"/>
    <col min="11773" max="11773" width="15.5703125" style="2" customWidth="1"/>
    <col min="11774" max="11774" width="7.85546875" style="2" customWidth="1"/>
    <col min="11775" max="11775" width="7.7109375" style="2" customWidth="1"/>
    <col min="11776" max="11776" width="8.140625" style="2" customWidth="1"/>
    <col min="11777" max="11777" width="8.42578125" style="2" customWidth="1"/>
    <col min="11778" max="11778" width="8" style="2" customWidth="1"/>
    <col min="11779" max="11779" width="8.28515625" style="2" customWidth="1"/>
    <col min="11780" max="11780" width="7.85546875" style="2" customWidth="1"/>
    <col min="11781" max="11781" width="7.7109375" style="2" customWidth="1"/>
    <col min="11782" max="12024" width="9.140625" style="2"/>
    <col min="12025" max="12025" width="21" style="2" customWidth="1"/>
    <col min="12026" max="12026" width="16" style="2" customWidth="1"/>
    <col min="12027" max="12027" width="17.7109375" style="2" customWidth="1"/>
    <col min="12028" max="12028" width="15.140625" style="2" customWidth="1"/>
    <col min="12029" max="12029" width="15.5703125" style="2" customWidth="1"/>
    <col min="12030" max="12030" width="7.85546875" style="2" customWidth="1"/>
    <col min="12031" max="12031" width="7.7109375" style="2" customWidth="1"/>
    <col min="12032" max="12032" width="8.140625" style="2" customWidth="1"/>
    <col min="12033" max="12033" width="8.42578125" style="2" customWidth="1"/>
    <col min="12034" max="12034" width="8" style="2" customWidth="1"/>
    <col min="12035" max="12035" width="8.28515625" style="2" customWidth="1"/>
    <col min="12036" max="12036" width="7.85546875" style="2" customWidth="1"/>
    <col min="12037" max="12037" width="7.7109375" style="2" customWidth="1"/>
    <col min="12038" max="12280" width="9.140625" style="2"/>
    <col min="12281" max="12281" width="21" style="2" customWidth="1"/>
    <col min="12282" max="12282" width="16" style="2" customWidth="1"/>
    <col min="12283" max="12283" width="17.7109375" style="2" customWidth="1"/>
    <col min="12284" max="12284" width="15.140625" style="2" customWidth="1"/>
    <col min="12285" max="12285" width="15.5703125" style="2" customWidth="1"/>
    <col min="12286" max="12286" width="7.85546875" style="2" customWidth="1"/>
    <col min="12287" max="12287" width="7.7109375" style="2" customWidth="1"/>
    <col min="12288" max="12288" width="8.140625" style="2" customWidth="1"/>
    <col min="12289" max="12289" width="8.42578125" style="2" customWidth="1"/>
    <col min="12290" max="12290" width="8" style="2" customWidth="1"/>
    <col min="12291" max="12291" width="8.28515625" style="2" customWidth="1"/>
    <col min="12292" max="12292" width="7.85546875" style="2" customWidth="1"/>
    <col min="12293" max="12293" width="7.7109375" style="2" customWidth="1"/>
    <col min="12294" max="12536" width="9.140625" style="2"/>
    <col min="12537" max="12537" width="21" style="2" customWidth="1"/>
    <col min="12538" max="12538" width="16" style="2" customWidth="1"/>
    <col min="12539" max="12539" width="17.7109375" style="2" customWidth="1"/>
    <col min="12540" max="12540" width="15.140625" style="2" customWidth="1"/>
    <col min="12541" max="12541" width="15.5703125" style="2" customWidth="1"/>
    <col min="12542" max="12542" width="7.85546875" style="2" customWidth="1"/>
    <col min="12543" max="12543" width="7.7109375" style="2" customWidth="1"/>
    <col min="12544" max="12544" width="8.140625" style="2" customWidth="1"/>
    <col min="12545" max="12545" width="8.42578125" style="2" customWidth="1"/>
    <col min="12546" max="12546" width="8" style="2" customWidth="1"/>
    <col min="12547" max="12547" width="8.28515625" style="2" customWidth="1"/>
    <col min="12548" max="12548" width="7.85546875" style="2" customWidth="1"/>
    <col min="12549" max="12549" width="7.7109375" style="2" customWidth="1"/>
    <col min="12550" max="12792" width="9.140625" style="2"/>
    <col min="12793" max="12793" width="21" style="2" customWidth="1"/>
    <col min="12794" max="12794" width="16" style="2" customWidth="1"/>
    <col min="12795" max="12795" width="17.7109375" style="2" customWidth="1"/>
    <col min="12796" max="12796" width="15.140625" style="2" customWidth="1"/>
    <col min="12797" max="12797" width="15.5703125" style="2" customWidth="1"/>
    <col min="12798" max="12798" width="7.85546875" style="2" customWidth="1"/>
    <col min="12799" max="12799" width="7.7109375" style="2" customWidth="1"/>
    <col min="12800" max="12800" width="8.140625" style="2" customWidth="1"/>
    <col min="12801" max="12801" width="8.42578125" style="2" customWidth="1"/>
    <col min="12802" max="12802" width="8" style="2" customWidth="1"/>
    <col min="12803" max="12803" width="8.28515625" style="2" customWidth="1"/>
    <col min="12804" max="12804" width="7.85546875" style="2" customWidth="1"/>
    <col min="12805" max="12805" width="7.7109375" style="2" customWidth="1"/>
    <col min="12806" max="13048" width="9.140625" style="2"/>
    <col min="13049" max="13049" width="21" style="2" customWidth="1"/>
    <col min="13050" max="13050" width="16" style="2" customWidth="1"/>
    <col min="13051" max="13051" width="17.7109375" style="2" customWidth="1"/>
    <col min="13052" max="13052" width="15.140625" style="2" customWidth="1"/>
    <col min="13053" max="13053" width="15.5703125" style="2" customWidth="1"/>
    <col min="13054" max="13054" width="7.85546875" style="2" customWidth="1"/>
    <col min="13055" max="13055" width="7.7109375" style="2" customWidth="1"/>
    <col min="13056" max="13056" width="8.140625" style="2" customWidth="1"/>
    <col min="13057" max="13057" width="8.42578125" style="2" customWidth="1"/>
    <col min="13058" max="13058" width="8" style="2" customWidth="1"/>
    <col min="13059" max="13059" width="8.28515625" style="2" customWidth="1"/>
    <col min="13060" max="13060" width="7.85546875" style="2" customWidth="1"/>
    <col min="13061" max="13061" width="7.7109375" style="2" customWidth="1"/>
    <col min="13062" max="13304" width="9.140625" style="2"/>
    <col min="13305" max="13305" width="21" style="2" customWidth="1"/>
    <col min="13306" max="13306" width="16" style="2" customWidth="1"/>
    <col min="13307" max="13307" width="17.7109375" style="2" customWidth="1"/>
    <col min="13308" max="13308" width="15.140625" style="2" customWidth="1"/>
    <col min="13309" max="13309" width="15.5703125" style="2" customWidth="1"/>
    <col min="13310" max="13310" width="7.85546875" style="2" customWidth="1"/>
    <col min="13311" max="13311" width="7.7109375" style="2" customWidth="1"/>
    <col min="13312" max="13312" width="8.140625" style="2" customWidth="1"/>
    <col min="13313" max="13313" width="8.42578125" style="2" customWidth="1"/>
    <col min="13314" max="13314" width="8" style="2" customWidth="1"/>
    <col min="13315" max="13315" width="8.28515625" style="2" customWidth="1"/>
    <col min="13316" max="13316" width="7.85546875" style="2" customWidth="1"/>
    <col min="13317" max="13317" width="7.7109375" style="2" customWidth="1"/>
    <col min="13318" max="13560" width="9.140625" style="2"/>
    <col min="13561" max="13561" width="21" style="2" customWidth="1"/>
    <col min="13562" max="13562" width="16" style="2" customWidth="1"/>
    <col min="13563" max="13563" width="17.7109375" style="2" customWidth="1"/>
    <col min="13564" max="13564" width="15.140625" style="2" customWidth="1"/>
    <col min="13565" max="13565" width="15.5703125" style="2" customWidth="1"/>
    <col min="13566" max="13566" width="7.85546875" style="2" customWidth="1"/>
    <col min="13567" max="13567" width="7.7109375" style="2" customWidth="1"/>
    <col min="13568" max="13568" width="8.140625" style="2" customWidth="1"/>
    <col min="13569" max="13569" width="8.42578125" style="2" customWidth="1"/>
    <col min="13570" max="13570" width="8" style="2" customWidth="1"/>
    <col min="13571" max="13571" width="8.28515625" style="2" customWidth="1"/>
    <col min="13572" max="13572" width="7.85546875" style="2" customWidth="1"/>
    <col min="13573" max="13573" width="7.7109375" style="2" customWidth="1"/>
    <col min="13574" max="13816" width="9.140625" style="2"/>
    <col min="13817" max="13817" width="21" style="2" customWidth="1"/>
    <col min="13818" max="13818" width="16" style="2" customWidth="1"/>
    <col min="13819" max="13819" width="17.7109375" style="2" customWidth="1"/>
    <col min="13820" max="13820" width="15.140625" style="2" customWidth="1"/>
    <col min="13821" max="13821" width="15.5703125" style="2" customWidth="1"/>
    <col min="13822" max="13822" width="7.85546875" style="2" customWidth="1"/>
    <col min="13823" max="13823" width="7.7109375" style="2" customWidth="1"/>
    <col min="13824" max="13824" width="8.140625" style="2" customWidth="1"/>
    <col min="13825" max="13825" width="8.42578125" style="2" customWidth="1"/>
    <col min="13826" max="13826" width="8" style="2" customWidth="1"/>
    <col min="13827" max="13827" width="8.28515625" style="2" customWidth="1"/>
    <col min="13828" max="13828" width="7.85546875" style="2" customWidth="1"/>
    <col min="13829" max="13829" width="7.7109375" style="2" customWidth="1"/>
    <col min="13830" max="14072" width="9.140625" style="2"/>
    <col min="14073" max="14073" width="21" style="2" customWidth="1"/>
    <col min="14074" max="14074" width="16" style="2" customWidth="1"/>
    <col min="14075" max="14075" width="17.7109375" style="2" customWidth="1"/>
    <col min="14076" max="14076" width="15.140625" style="2" customWidth="1"/>
    <col min="14077" max="14077" width="15.5703125" style="2" customWidth="1"/>
    <col min="14078" max="14078" width="7.85546875" style="2" customWidth="1"/>
    <col min="14079" max="14079" width="7.7109375" style="2" customWidth="1"/>
    <col min="14080" max="14080" width="8.140625" style="2" customWidth="1"/>
    <col min="14081" max="14081" width="8.42578125" style="2" customWidth="1"/>
    <col min="14082" max="14082" width="8" style="2" customWidth="1"/>
    <col min="14083" max="14083" width="8.28515625" style="2" customWidth="1"/>
    <col min="14084" max="14084" width="7.85546875" style="2" customWidth="1"/>
    <col min="14085" max="14085" width="7.7109375" style="2" customWidth="1"/>
    <col min="14086" max="14328" width="9.140625" style="2"/>
    <col min="14329" max="14329" width="21" style="2" customWidth="1"/>
    <col min="14330" max="14330" width="16" style="2" customWidth="1"/>
    <col min="14331" max="14331" width="17.7109375" style="2" customWidth="1"/>
    <col min="14332" max="14332" width="15.140625" style="2" customWidth="1"/>
    <col min="14333" max="14333" width="15.5703125" style="2" customWidth="1"/>
    <col min="14334" max="14334" width="7.85546875" style="2" customWidth="1"/>
    <col min="14335" max="14335" width="7.7109375" style="2" customWidth="1"/>
    <col min="14336" max="14336" width="8.140625" style="2" customWidth="1"/>
    <col min="14337" max="14337" width="8.42578125" style="2" customWidth="1"/>
    <col min="14338" max="14338" width="8" style="2" customWidth="1"/>
    <col min="14339" max="14339" width="8.28515625" style="2" customWidth="1"/>
    <col min="14340" max="14340" width="7.85546875" style="2" customWidth="1"/>
    <col min="14341" max="14341" width="7.7109375" style="2" customWidth="1"/>
    <col min="14342" max="14584" width="9.140625" style="2"/>
    <col min="14585" max="14585" width="21" style="2" customWidth="1"/>
    <col min="14586" max="14586" width="16" style="2" customWidth="1"/>
    <col min="14587" max="14587" width="17.7109375" style="2" customWidth="1"/>
    <col min="14588" max="14588" width="15.140625" style="2" customWidth="1"/>
    <col min="14589" max="14589" width="15.5703125" style="2" customWidth="1"/>
    <col min="14590" max="14590" width="7.85546875" style="2" customWidth="1"/>
    <col min="14591" max="14591" width="7.7109375" style="2" customWidth="1"/>
    <col min="14592" max="14592" width="8.140625" style="2" customWidth="1"/>
    <col min="14593" max="14593" width="8.42578125" style="2" customWidth="1"/>
    <col min="14594" max="14594" width="8" style="2" customWidth="1"/>
    <col min="14595" max="14595" width="8.28515625" style="2" customWidth="1"/>
    <col min="14596" max="14596" width="7.85546875" style="2" customWidth="1"/>
    <col min="14597" max="14597" width="7.7109375" style="2" customWidth="1"/>
    <col min="14598" max="14840" width="9.140625" style="2"/>
    <col min="14841" max="14841" width="21" style="2" customWidth="1"/>
    <col min="14842" max="14842" width="16" style="2" customWidth="1"/>
    <col min="14843" max="14843" width="17.7109375" style="2" customWidth="1"/>
    <col min="14844" max="14844" width="15.140625" style="2" customWidth="1"/>
    <col min="14845" max="14845" width="15.5703125" style="2" customWidth="1"/>
    <col min="14846" max="14846" width="7.85546875" style="2" customWidth="1"/>
    <col min="14847" max="14847" width="7.7109375" style="2" customWidth="1"/>
    <col min="14848" max="14848" width="8.140625" style="2" customWidth="1"/>
    <col min="14849" max="14849" width="8.42578125" style="2" customWidth="1"/>
    <col min="14850" max="14850" width="8" style="2" customWidth="1"/>
    <col min="14851" max="14851" width="8.28515625" style="2" customWidth="1"/>
    <col min="14852" max="14852" width="7.85546875" style="2" customWidth="1"/>
    <col min="14853" max="14853" width="7.7109375" style="2" customWidth="1"/>
    <col min="14854" max="15096" width="9.140625" style="2"/>
    <col min="15097" max="15097" width="21" style="2" customWidth="1"/>
    <col min="15098" max="15098" width="16" style="2" customWidth="1"/>
    <col min="15099" max="15099" width="17.7109375" style="2" customWidth="1"/>
    <col min="15100" max="15100" width="15.140625" style="2" customWidth="1"/>
    <col min="15101" max="15101" width="15.5703125" style="2" customWidth="1"/>
    <col min="15102" max="15102" width="7.85546875" style="2" customWidth="1"/>
    <col min="15103" max="15103" width="7.7109375" style="2" customWidth="1"/>
    <col min="15104" max="15104" width="8.140625" style="2" customWidth="1"/>
    <col min="15105" max="15105" width="8.42578125" style="2" customWidth="1"/>
    <col min="15106" max="15106" width="8" style="2" customWidth="1"/>
    <col min="15107" max="15107" width="8.28515625" style="2" customWidth="1"/>
    <col min="15108" max="15108" width="7.85546875" style="2" customWidth="1"/>
    <col min="15109" max="15109" width="7.7109375" style="2" customWidth="1"/>
    <col min="15110" max="15352" width="9.140625" style="2"/>
    <col min="15353" max="15353" width="21" style="2" customWidth="1"/>
    <col min="15354" max="15354" width="16" style="2" customWidth="1"/>
    <col min="15355" max="15355" width="17.7109375" style="2" customWidth="1"/>
    <col min="15356" max="15356" width="15.140625" style="2" customWidth="1"/>
    <col min="15357" max="15357" width="15.5703125" style="2" customWidth="1"/>
    <col min="15358" max="15358" width="7.85546875" style="2" customWidth="1"/>
    <col min="15359" max="15359" width="7.7109375" style="2" customWidth="1"/>
    <col min="15360" max="15360" width="8.140625" style="2" customWidth="1"/>
    <col min="15361" max="15361" width="8.42578125" style="2" customWidth="1"/>
    <col min="15362" max="15362" width="8" style="2" customWidth="1"/>
    <col min="15363" max="15363" width="8.28515625" style="2" customWidth="1"/>
    <col min="15364" max="15364" width="7.85546875" style="2" customWidth="1"/>
    <col min="15365" max="15365" width="7.7109375" style="2" customWidth="1"/>
    <col min="15366" max="15608" width="9.140625" style="2"/>
    <col min="15609" max="15609" width="21" style="2" customWidth="1"/>
    <col min="15610" max="15610" width="16" style="2" customWidth="1"/>
    <col min="15611" max="15611" width="17.7109375" style="2" customWidth="1"/>
    <col min="15612" max="15612" width="15.140625" style="2" customWidth="1"/>
    <col min="15613" max="15613" width="15.5703125" style="2" customWidth="1"/>
    <col min="15614" max="15614" width="7.85546875" style="2" customWidth="1"/>
    <col min="15615" max="15615" width="7.7109375" style="2" customWidth="1"/>
    <col min="15616" max="15616" width="8.140625" style="2" customWidth="1"/>
    <col min="15617" max="15617" width="8.42578125" style="2" customWidth="1"/>
    <col min="15618" max="15618" width="8" style="2" customWidth="1"/>
    <col min="15619" max="15619" width="8.28515625" style="2" customWidth="1"/>
    <col min="15620" max="15620" width="7.85546875" style="2" customWidth="1"/>
    <col min="15621" max="15621" width="7.7109375" style="2" customWidth="1"/>
    <col min="15622" max="15864" width="9.140625" style="2"/>
    <col min="15865" max="15865" width="21" style="2" customWidth="1"/>
    <col min="15866" max="15866" width="16" style="2" customWidth="1"/>
    <col min="15867" max="15867" width="17.7109375" style="2" customWidth="1"/>
    <col min="15868" max="15868" width="15.140625" style="2" customWidth="1"/>
    <col min="15869" max="15869" width="15.5703125" style="2" customWidth="1"/>
    <col min="15870" max="15870" width="7.85546875" style="2" customWidth="1"/>
    <col min="15871" max="15871" width="7.7109375" style="2" customWidth="1"/>
    <col min="15872" max="15872" width="8.140625" style="2" customWidth="1"/>
    <col min="15873" max="15873" width="8.42578125" style="2" customWidth="1"/>
    <col min="15874" max="15874" width="8" style="2" customWidth="1"/>
    <col min="15875" max="15875" width="8.28515625" style="2" customWidth="1"/>
    <col min="15876" max="15876" width="7.85546875" style="2" customWidth="1"/>
    <col min="15877" max="15877" width="7.7109375" style="2" customWidth="1"/>
    <col min="15878" max="16120" width="9.140625" style="2"/>
    <col min="16121" max="16121" width="21" style="2" customWidth="1"/>
    <col min="16122" max="16122" width="16" style="2" customWidth="1"/>
    <col min="16123" max="16123" width="17.7109375" style="2" customWidth="1"/>
    <col min="16124" max="16124" width="15.140625" style="2" customWidth="1"/>
    <col min="16125" max="16125" width="15.5703125" style="2" customWidth="1"/>
    <col min="16126" max="16126" width="7.85546875" style="2" customWidth="1"/>
    <col min="16127" max="16127" width="7.7109375" style="2" customWidth="1"/>
    <col min="16128" max="16128" width="8.140625" style="2" customWidth="1"/>
    <col min="16129" max="16129" width="8.42578125" style="2" customWidth="1"/>
    <col min="16130" max="16130" width="8" style="2" customWidth="1"/>
    <col min="16131" max="16131" width="8.28515625" style="2" customWidth="1"/>
    <col min="16132" max="16132" width="7.85546875" style="2" customWidth="1"/>
    <col min="16133" max="16133" width="7.7109375" style="2" customWidth="1"/>
    <col min="16134" max="16384" width="9.140625" style="2"/>
  </cols>
  <sheetData>
    <row r="1" spans="1:8" ht="26.25" customHeight="1">
      <c r="A1" s="134" t="s">
        <v>57</v>
      </c>
      <c r="B1" s="134"/>
      <c r="C1" s="134"/>
      <c r="D1" s="134"/>
      <c r="E1" s="134"/>
      <c r="F1" s="1"/>
      <c r="G1" s="1"/>
    </row>
    <row r="2" spans="1:8" ht="12.75" customHeight="1">
      <c r="A2" s="73"/>
      <c r="B2" s="73"/>
      <c r="C2" s="73"/>
      <c r="D2" s="73"/>
      <c r="E2" s="12" t="s">
        <v>26</v>
      </c>
      <c r="F2" s="3"/>
    </row>
    <row r="3" spans="1:8">
      <c r="A3" s="136"/>
      <c r="B3" s="158" t="s">
        <v>58</v>
      </c>
      <c r="C3" s="77" t="s">
        <v>59</v>
      </c>
      <c r="D3" s="160" t="s">
        <v>61</v>
      </c>
      <c r="E3" s="138" t="s">
        <v>62</v>
      </c>
      <c r="F3" s="4"/>
      <c r="G3" s="4"/>
      <c r="H3" s="5"/>
    </row>
    <row r="4" spans="1:8" ht="22.5">
      <c r="A4" s="137"/>
      <c r="B4" s="159"/>
      <c r="C4" s="122" t="s">
        <v>60</v>
      </c>
      <c r="D4" s="161"/>
      <c r="E4" s="138"/>
      <c r="F4" s="5"/>
      <c r="G4" s="5"/>
      <c r="H4" s="5"/>
    </row>
    <row r="5" spans="1:8">
      <c r="A5" s="126" t="s">
        <v>116</v>
      </c>
      <c r="B5" s="65">
        <v>13515</v>
      </c>
      <c r="C5" s="65">
        <v>13021</v>
      </c>
      <c r="D5" s="65">
        <v>1687</v>
      </c>
      <c r="E5" s="65">
        <v>12417</v>
      </c>
      <c r="F5" s="5"/>
      <c r="G5" s="5"/>
      <c r="H5" s="5"/>
    </row>
    <row r="6" spans="1:8">
      <c r="A6" s="127" t="s">
        <v>118</v>
      </c>
      <c r="B6" s="65">
        <v>566</v>
      </c>
      <c r="C6" s="65">
        <v>539</v>
      </c>
      <c r="D6" s="65">
        <v>86</v>
      </c>
      <c r="E6" s="65">
        <v>509</v>
      </c>
      <c r="F6" s="5"/>
      <c r="G6" s="5"/>
      <c r="H6" s="5"/>
    </row>
    <row r="7" spans="1:8">
      <c r="A7" s="127" t="s">
        <v>119</v>
      </c>
      <c r="B7" s="65">
        <v>605</v>
      </c>
      <c r="C7" s="65">
        <v>605</v>
      </c>
      <c r="D7" s="65">
        <v>69</v>
      </c>
      <c r="E7" s="65">
        <v>565</v>
      </c>
      <c r="F7" s="5"/>
      <c r="G7" s="5"/>
      <c r="H7" s="5"/>
    </row>
    <row r="8" spans="1:8">
      <c r="A8" s="127" t="s">
        <v>120</v>
      </c>
      <c r="B8" s="65">
        <v>2150</v>
      </c>
      <c r="C8" s="65">
        <v>2033</v>
      </c>
      <c r="D8" s="65">
        <v>327</v>
      </c>
      <c r="E8" s="65">
        <v>1923</v>
      </c>
      <c r="F8" s="5"/>
      <c r="G8" s="5"/>
      <c r="H8" s="5"/>
    </row>
    <row r="9" spans="1:8">
      <c r="A9" s="127" t="s">
        <v>121</v>
      </c>
      <c r="B9" s="65">
        <v>232</v>
      </c>
      <c r="C9" s="65">
        <v>230</v>
      </c>
      <c r="D9" s="65">
        <v>45</v>
      </c>
      <c r="E9" s="65">
        <v>206</v>
      </c>
      <c r="F9" s="5"/>
      <c r="G9" s="5"/>
      <c r="H9" s="5"/>
    </row>
    <row r="10" spans="1:8">
      <c r="A10" s="127" t="s">
        <v>122</v>
      </c>
      <c r="B10" s="65">
        <v>338</v>
      </c>
      <c r="C10" s="65">
        <v>318</v>
      </c>
      <c r="D10" s="65">
        <v>65</v>
      </c>
      <c r="E10" s="65">
        <v>303</v>
      </c>
      <c r="F10" s="5"/>
      <c r="G10" s="5"/>
      <c r="H10" s="5"/>
    </row>
    <row r="11" spans="1:8">
      <c r="A11" s="127" t="s">
        <v>123</v>
      </c>
      <c r="B11" s="65">
        <v>942</v>
      </c>
      <c r="C11" s="65">
        <v>922</v>
      </c>
      <c r="D11" s="65">
        <v>133</v>
      </c>
      <c r="E11" s="65">
        <v>865</v>
      </c>
      <c r="F11" s="5"/>
      <c r="G11" s="5"/>
      <c r="H11" s="5"/>
    </row>
    <row r="12" spans="1:8">
      <c r="A12" s="127" t="s">
        <v>125</v>
      </c>
      <c r="B12" s="65">
        <v>532</v>
      </c>
      <c r="C12" s="65">
        <v>509</v>
      </c>
      <c r="D12" s="65">
        <v>138</v>
      </c>
      <c r="E12" s="65">
        <v>444</v>
      </c>
      <c r="F12" s="5"/>
      <c r="G12" s="5"/>
      <c r="H12" s="5"/>
    </row>
    <row r="13" spans="1:8">
      <c r="A13" s="127" t="s">
        <v>126</v>
      </c>
      <c r="B13" s="65">
        <v>374</v>
      </c>
      <c r="C13" s="65">
        <v>338</v>
      </c>
      <c r="D13" s="65">
        <v>54</v>
      </c>
      <c r="E13" s="65">
        <v>335</v>
      </c>
      <c r="F13" s="5"/>
      <c r="G13" s="5"/>
      <c r="H13" s="5"/>
    </row>
    <row r="14" spans="1:8">
      <c r="A14" s="127" t="s">
        <v>127</v>
      </c>
      <c r="B14" s="65">
        <v>507</v>
      </c>
      <c r="C14" s="65">
        <v>505</v>
      </c>
      <c r="D14" s="65">
        <v>77</v>
      </c>
      <c r="E14" s="65">
        <v>450</v>
      </c>
      <c r="F14" s="5"/>
      <c r="G14" s="5"/>
      <c r="H14" s="5"/>
    </row>
    <row r="15" spans="1:8">
      <c r="A15" s="127" t="s">
        <v>128</v>
      </c>
      <c r="B15" s="65">
        <v>305</v>
      </c>
      <c r="C15" s="65">
        <v>303</v>
      </c>
      <c r="D15" s="65">
        <v>62</v>
      </c>
      <c r="E15" s="65">
        <v>275</v>
      </c>
      <c r="F15" s="5"/>
      <c r="G15" s="5"/>
      <c r="H15" s="5"/>
    </row>
    <row r="16" spans="1:8">
      <c r="A16" s="127" t="s">
        <v>130</v>
      </c>
      <c r="B16" s="65">
        <v>705</v>
      </c>
      <c r="C16" s="65">
        <v>662</v>
      </c>
      <c r="D16" s="65">
        <v>48</v>
      </c>
      <c r="E16" s="65">
        <v>670</v>
      </c>
      <c r="F16" s="5"/>
      <c r="G16" s="5"/>
      <c r="H16" s="5"/>
    </row>
    <row r="17" spans="1:9">
      <c r="A17" s="127" t="s">
        <v>131</v>
      </c>
      <c r="B17" s="65">
        <v>238</v>
      </c>
      <c r="C17" s="65">
        <v>219</v>
      </c>
      <c r="D17" s="65">
        <v>32</v>
      </c>
      <c r="E17" s="65">
        <v>215</v>
      </c>
      <c r="F17" s="5"/>
      <c r="G17" s="5"/>
      <c r="H17" s="5"/>
    </row>
    <row r="18" spans="1:9">
      <c r="A18" s="127" t="s">
        <v>132</v>
      </c>
      <c r="B18" s="65">
        <v>1042</v>
      </c>
      <c r="C18" s="65">
        <v>1015</v>
      </c>
      <c r="D18" s="65">
        <v>280</v>
      </c>
      <c r="E18" s="65">
        <v>851</v>
      </c>
      <c r="F18" s="5"/>
      <c r="G18" s="5"/>
      <c r="H18" s="5"/>
    </row>
    <row r="19" spans="1:9">
      <c r="A19" s="127" t="s">
        <v>133</v>
      </c>
      <c r="B19" s="65">
        <v>946</v>
      </c>
      <c r="C19" s="65">
        <v>890</v>
      </c>
      <c r="D19" s="65">
        <v>95</v>
      </c>
      <c r="E19" s="65">
        <v>890</v>
      </c>
      <c r="F19" s="5"/>
      <c r="G19" s="5"/>
      <c r="H19" s="5"/>
    </row>
    <row r="20" spans="1:9">
      <c r="A20" s="127" t="s">
        <v>134</v>
      </c>
      <c r="B20" s="65">
        <v>466</v>
      </c>
      <c r="C20" s="65">
        <v>394</v>
      </c>
      <c r="D20" s="65">
        <v>29</v>
      </c>
      <c r="E20" s="65">
        <v>443</v>
      </c>
      <c r="F20" s="5"/>
      <c r="G20" s="5"/>
      <c r="H20" s="5"/>
    </row>
    <row r="21" spans="1:9">
      <c r="A21" s="127" t="s">
        <v>135</v>
      </c>
      <c r="B21" s="65">
        <v>3245</v>
      </c>
      <c r="C21" s="65">
        <v>3217</v>
      </c>
      <c r="D21" s="65">
        <v>78</v>
      </c>
      <c r="E21" s="65">
        <v>3189</v>
      </c>
      <c r="F21" s="5"/>
      <c r="G21" s="5"/>
      <c r="H21" s="5"/>
    </row>
    <row r="22" spans="1:9">
      <c r="A22" s="127" t="s">
        <v>137</v>
      </c>
      <c r="B22" s="65">
        <v>322</v>
      </c>
      <c r="C22" s="65">
        <v>322</v>
      </c>
      <c r="D22" s="65">
        <v>69</v>
      </c>
      <c r="E22" s="65">
        <v>284</v>
      </c>
      <c r="F22" s="7"/>
      <c r="G22" s="6"/>
      <c r="H22" s="5"/>
      <c r="I22" s="8"/>
    </row>
    <row r="23" spans="1:9" ht="26.25" customHeight="1">
      <c r="A23" s="143" t="s">
        <v>24</v>
      </c>
      <c r="B23" s="143"/>
      <c r="C23" s="143"/>
      <c r="D23" s="143"/>
      <c r="E23" s="143"/>
      <c r="F23" s="5"/>
      <c r="G23" s="5"/>
      <c r="H23" s="5"/>
    </row>
    <row r="24" spans="1:9">
      <c r="A24" s="60"/>
      <c r="B24" s="60"/>
      <c r="C24" s="60"/>
      <c r="D24" s="60"/>
      <c r="E24" s="60"/>
    </row>
    <row r="25" spans="1:9" ht="27" customHeight="1">
      <c r="A25" s="134" t="s">
        <v>63</v>
      </c>
      <c r="B25" s="134"/>
      <c r="C25" s="134"/>
      <c r="D25" s="134"/>
      <c r="E25" s="134"/>
    </row>
    <row r="26" spans="1:9">
      <c r="A26" s="73"/>
      <c r="B26" s="73"/>
      <c r="C26" s="73"/>
      <c r="D26" s="73"/>
      <c r="E26" s="12" t="s">
        <v>26</v>
      </c>
    </row>
    <row r="27" spans="1:9" ht="15" customHeight="1">
      <c r="A27" s="136"/>
      <c r="B27" s="158" t="s">
        <v>58</v>
      </c>
      <c r="C27" s="77" t="s">
        <v>59</v>
      </c>
      <c r="D27" s="160" t="s">
        <v>61</v>
      </c>
      <c r="E27" s="138" t="s">
        <v>62</v>
      </c>
    </row>
    <row r="28" spans="1:9" ht="22.5">
      <c r="A28" s="137"/>
      <c r="B28" s="159"/>
      <c r="C28" s="122" t="s">
        <v>60</v>
      </c>
      <c r="D28" s="161"/>
      <c r="E28" s="138"/>
    </row>
    <row r="29" spans="1:9">
      <c r="A29" s="126" t="s">
        <v>116</v>
      </c>
      <c r="B29" s="65">
        <v>13940</v>
      </c>
      <c r="C29" s="65">
        <v>13070</v>
      </c>
      <c r="D29" s="65">
        <v>2027</v>
      </c>
      <c r="E29" s="65">
        <v>14399</v>
      </c>
    </row>
    <row r="30" spans="1:9">
      <c r="A30" s="127" t="s">
        <v>118</v>
      </c>
      <c r="B30" s="65">
        <v>743</v>
      </c>
      <c r="C30" s="65">
        <v>680</v>
      </c>
      <c r="D30" s="65">
        <v>68</v>
      </c>
      <c r="E30" s="65">
        <v>675</v>
      </c>
    </row>
    <row r="31" spans="1:9">
      <c r="A31" s="127" t="s">
        <v>119</v>
      </c>
      <c r="B31" s="65">
        <v>589</v>
      </c>
      <c r="C31" s="65">
        <v>581</v>
      </c>
      <c r="D31" s="65">
        <v>72</v>
      </c>
      <c r="E31" s="65">
        <v>549</v>
      </c>
    </row>
    <row r="32" spans="1:9">
      <c r="A32" s="127" t="s">
        <v>120</v>
      </c>
      <c r="B32" s="65">
        <v>2248</v>
      </c>
      <c r="C32" s="65">
        <v>1994</v>
      </c>
      <c r="D32" s="65">
        <v>368</v>
      </c>
      <c r="E32" s="65">
        <v>1880</v>
      </c>
    </row>
    <row r="33" spans="1:5">
      <c r="A33" s="127" t="s">
        <v>121</v>
      </c>
      <c r="B33" s="65">
        <v>303</v>
      </c>
      <c r="C33" s="65">
        <v>301</v>
      </c>
      <c r="D33" s="65">
        <v>65</v>
      </c>
      <c r="E33" s="65">
        <v>353</v>
      </c>
    </row>
    <row r="34" spans="1:5">
      <c r="A34" s="127" t="s">
        <v>122</v>
      </c>
      <c r="B34" s="65">
        <v>319</v>
      </c>
      <c r="C34" s="65">
        <v>274</v>
      </c>
      <c r="D34" s="65">
        <v>102</v>
      </c>
      <c r="E34" s="65">
        <v>447</v>
      </c>
    </row>
    <row r="35" spans="1:5">
      <c r="A35" s="127" t="s">
        <v>123</v>
      </c>
      <c r="B35" s="65">
        <v>1290</v>
      </c>
      <c r="C35" s="65">
        <v>1190</v>
      </c>
      <c r="D35" s="65">
        <v>168</v>
      </c>
      <c r="E35" s="65">
        <v>1183</v>
      </c>
    </row>
    <row r="36" spans="1:5">
      <c r="A36" s="127" t="s">
        <v>125</v>
      </c>
      <c r="B36" s="65">
        <v>484</v>
      </c>
      <c r="C36" s="65">
        <v>453</v>
      </c>
      <c r="D36" s="65">
        <v>161</v>
      </c>
      <c r="E36" s="65">
        <v>531</v>
      </c>
    </row>
    <row r="37" spans="1:5">
      <c r="A37" s="127" t="s">
        <v>126</v>
      </c>
      <c r="B37" s="65">
        <v>399</v>
      </c>
      <c r="C37" s="65">
        <v>360</v>
      </c>
      <c r="D37" s="65">
        <v>89</v>
      </c>
      <c r="E37" s="65">
        <v>492</v>
      </c>
    </row>
    <row r="38" spans="1:5">
      <c r="A38" s="127" t="s">
        <v>127</v>
      </c>
      <c r="B38" s="65">
        <v>473</v>
      </c>
      <c r="C38" s="65">
        <v>476</v>
      </c>
      <c r="D38" s="65">
        <v>125</v>
      </c>
      <c r="E38" s="65">
        <v>575</v>
      </c>
    </row>
    <row r="39" spans="1:5">
      <c r="A39" s="127" t="s">
        <v>128</v>
      </c>
      <c r="B39" s="65">
        <v>286</v>
      </c>
      <c r="C39" s="65">
        <v>284</v>
      </c>
      <c r="D39" s="65">
        <v>63</v>
      </c>
      <c r="E39" s="65">
        <v>249</v>
      </c>
    </row>
    <row r="40" spans="1:5">
      <c r="A40" s="127" t="s">
        <v>130</v>
      </c>
      <c r="B40" s="65">
        <v>700</v>
      </c>
      <c r="C40" s="65">
        <v>668</v>
      </c>
      <c r="D40" s="65">
        <v>63</v>
      </c>
      <c r="E40" s="65">
        <v>1090</v>
      </c>
    </row>
    <row r="41" spans="1:5">
      <c r="A41" s="127" t="s">
        <v>131</v>
      </c>
      <c r="B41" s="65">
        <v>312</v>
      </c>
      <c r="C41" s="65">
        <v>282</v>
      </c>
      <c r="D41" s="65">
        <v>40</v>
      </c>
      <c r="E41" s="65">
        <v>419</v>
      </c>
    </row>
    <row r="42" spans="1:5">
      <c r="A42" s="127" t="s">
        <v>132</v>
      </c>
      <c r="B42" s="65">
        <v>712</v>
      </c>
      <c r="C42" s="65">
        <v>692</v>
      </c>
      <c r="D42" s="65">
        <v>311</v>
      </c>
      <c r="E42" s="65">
        <v>740</v>
      </c>
    </row>
    <row r="43" spans="1:5">
      <c r="A43" s="127" t="s">
        <v>133</v>
      </c>
      <c r="B43" s="65">
        <v>860</v>
      </c>
      <c r="C43" s="65">
        <v>813</v>
      </c>
      <c r="D43" s="65">
        <v>146</v>
      </c>
      <c r="E43" s="65">
        <v>1155</v>
      </c>
    </row>
    <row r="44" spans="1:5">
      <c r="A44" s="127" t="s">
        <v>134</v>
      </c>
      <c r="B44" s="65">
        <v>557</v>
      </c>
      <c r="C44" s="65">
        <v>478</v>
      </c>
      <c r="D44" s="65">
        <v>30</v>
      </c>
      <c r="E44" s="65">
        <v>531</v>
      </c>
    </row>
    <row r="45" spans="1:5">
      <c r="A45" s="127" t="s">
        <v>135</v>
      </c>
      <c r="B45" s="65">
        <v>3230</v>
      </c>
      <c r="C45" s="65">
        <v>3211</v>
      </c>
      <c r="D45" s="65">
        <v>81</v>
      </c>
      <c r="E45" s="65">
        <v>3170</v>
      </c>
    </row>
    <row r="46" spans="1:5">
      <c r="A46" s="127" t="s">
        <v>137</v>
      </c>
      <c r="B46" s="65">
        <v>435</v>
      </c>
      <c r="C46" s="65">
        <v>333</v>
      </c>
      <c r="D46" s="65">
        <v>75</v>
      </c>
      <c r="E46" s="65">
        <v>360</v>
      </c>
    </row>
    <row r="47" spans="1:5" ht="28.5" customHeight="1">
      <c r="A47" s="143" t="s">
        <v>24</v>
      </c>
      <c r="B47" s="143"/>
      <c r="C47" s="143"/>
      <c r="D47" s="143"/>
      <c r="E47" s="143"/>
    </row>
    <row r="48" spans="1:5">
      <c r="A48" s="60"/>
      <c r="B48" s="60"/>
      <c r="C48" s="60"/>
      <c r="D48" s="60"/>
      <c r="E48" s="60"/>
    </row>
    <row r="49" spans="1:5" ht="15" customHeight="1">
      <c r="A49" s="134" t="s">
        <v>64</v>
      </c>
      <c r="B49" s="134"/>
      <c r="C49" s="134"/>
      <c r="D49" s="134"/>
      <c r="E49" s="134"/>
    </row>
    <row r="50" spans="1:5">
      <c r="A50" s="73"/>
      <c r="B50" s="73"/>
      <c r="C50" s="73"/>
      <c r="D50" s="73"/>
      <c r="E50" s="12" t="s">
        <v>26</v>
      </c>
    </row>
    <row r="51" spans="1:5" ht="15" customHeight="1">
      <c r="A51" s="136"/>
      <c r="B51" s="158" t="s">
        <v>58</v>
      </c>
      <c r="C51" s="77" t="s">
        <v>59</v>
      </c>
      <c r="D51" s="160" t="s">
        <v>61</v>
      </c>
      <c r="E51" s="138" t="s">
        <v>62</v>
      </c>
    </row>
    <row r="52" spans="1:5" ht="22.5">
      <c r="A52" s="137"/>
      <c r="B52" s="159"/>
      <c r="C52" s="122" t="s">
        <v>60</v>
      </c>
      <c r="D52" s="161"/>
      <c r="E52" s="138"/>
    </row>
    <row r="53" spans="1:5">
      <c r="A53" s="126" t="s">
        <v>116</v>
      </c>
      <c r="B53" s="65">
        <v>14834</v>
      </c>
      <c r="C53" s="65">
        <v>12876</v>
      </c>
      <c r="D53" s="65">
        <v>1893</v>
      </c>
      <c r="E53" s="65">
        <v>19135</v>
      </c>
    </row>
    <row r="54" spans="1:5">
      <c r="A54" s="127" t="s">
        <v>117</v>
      </c>
      <c r="B54" s="65">
        <v>124</v>
      </c>
      <c r="C54" s="65">
        <v>120</v>
      </c>
      <c r="D54" s="65">
        <v>33</v>
      </c>
      <c r="E54" s="65">
        <v>151</v>
      </c>
    </row>
    <row r="55" spans="1:5">
      <c r="A55" s="127" t="s">
        <v>118</v>
      </c>
      <c r="B55" s="65">
        <v>653</v>
      </c>
      <c r="C55" s="65">
        <v>594</v>
      </c>
      <c r="D55" s="65">
        <v>95</v>
      </c>
      <c r="E55" s="65">
        <v>932</v>
      </c>
    </row>
    <row r="56" spans="1:5">
      <c r="A56" s="127" t="s">
        <v>119</v>
      </c>
      <c r="B56" s="65">
        <v>553</v>
      </c>
      <c r="C56" s="65">
        <v>542</v>
      </c>
      <c r="D56" s="65">
        <v>63</v>
      </c>
      <c r="E56" s="65">
        <v>776</v>
      </c>
    </row>
    <row r="57" spans="1:5">
      <c r="A57" s="127" t="s">
        <v>120</v>
      </c>
      <c r="B57" s="65">
        <v>2021</v>
      </c>
      <c r="C57" s="65">
        <v>1631</v>
      </c>
      <c r="D57" s="65">
        <v>356</v>
      </c>
      <c r="E57" s="65">
        <v>2843</v>
      </c>
    </row>
    <row r="58" spans="1:5">
      <c r="A58" s="127" t="s">
        <v>121</v>
      </c>
      <c r="B58" s="65">
        <v>373</v>
      </c>
      <c r="C58" s="65">
        <v>363</v>
      </c>
      <c r="D58" s="65">
        <v>68</v>
      </c>
      <c r="E58" s="65">
        <v>437</v>
      </c>
    </row>
    <row r="59" spans="1:5">
      <c r="A59" s="127" t="s">
        <v>122</v>
      </c>
      <c r="B59" s="65">
        <v>370</v>
      </c>
      <c r="C59" s="65">
        <v>322</v>
      </c>
      <c r="D59" s="65">
        <v>68</v>
      </c>
      <c r="E59" s="65">
        <v>432</v>
      </c>
    </row>
    <row r="60" spans="1:5">
      <c r="A60" s="127" t="s">
        <v>123</v>
      </c>
      <c r="B60" s="65">
        <v>1491</v>
      </c>
      <c r="C60" s="65">
        <v>1386</v>
      </c>
      <c r="D60" s="65">
        <v>148</v>
      </c>
      <c r="E60" s="65">
        <v>2240</v>
      </c>
    </row>
    <row r="61" spans="1:5">
      <c r="A61" s="127" t="s">
        <v>124</v>
      </c>
      <c r="B61" s="65">
        <v>277</v>
      </c>
      <c r="C61" s="65">
        <v>241</v>
      </c>
      <c r="D61" s="65">
        <v>44</v>
      </c>
      <c r="E61" s="65">
        <v>457</v>
      </c>
    </row>
    <row r="62" spans="1:5">
      <c r="A62" s="127" t="s">
        <v>125</v>
      </c>
      <c r="B62" s="65">
        <v>403</v>
      </c>
      <c r="C62" s="65">
        <v>380</v>
      </c>
      <c r="D62" s="65">
        <v>135</v>
      </c>
      <c r="E62" s="65">
        <v>464</v>
      </c>
    </row>
    <row r="63" spans="1:5">
      <c r="A63" s="127" t="s">
        <v>126</v>
      </c>
      <c r="B63" s="65">
        <v>394</v>
      </c>
      <c r="C63" s="65">
        <v>362</v>
      </c>
      <c r="D63" s="65">
        <v>80</v>
      </c>
      <c r="E63" s="65">
        <v>461</v>
      </c>
    </row>
    <row r="64" spans="1:5">
      <c r="A64" s="127" t="s">
        <v>127</v>
      </c>
      <c r="B64" s="65">
        <v>473</v>
      </c>
      <c r="C64" s="65">
        <v>458</v>
      </c>
      <c r="D64" s="65">
        <v>109</v>
      </c>
      <c r="E64" s="65">
        <v>551</v>
      </c>
    </row>
    <row r="65" spans="1:5">
      <c r="A65" s="127" t="s">
        <v>128</v>
      </c>
      <c r="B65" s="65">
        <v>448</v>
      </c>
      <c r="C65" s="65">
        <v>442</v>
      </c>
      <c r="D65" s="65">
        <v>79</v>
      </c>
      <c r="E65" s="65">
        <v>544</v>
      </c>
    </row>
    <row r="66" spans="1:5">
      <c r="A66" s="127" t="s">
        <v>130</v>
      </c>
      <c r="B66" s="65">
        <v>683</v>
      </c>
      <c r="C66" s="65">
        <v>658</v>
      </c>
      <c r="D66" s="65">
        <v>75</v>
      </c>
      <c r="E66" s="65">
        <v>1082</v>
      </c>
    </row>
    <row r="67" spans="1:5">
      <c r="A67" s="127" t="s">
        <v>131</v>
      </c>
      <c r="B67" s="65">
        <v>382</v>
      </c>
      <c r="C67" s="65">
        <v>339</v>
      </c>
      <c r="D67" s="65">
        <v>36</v>
      </c>
      <c r="E67" s="65">
        <v>531</v>
      </c>
    </row>
    <row r="68" spans="1:5">
      <c r="A68" s="127" t="s">
        <v>132</v>
      </c>
      <c r="B68" s="65">
        <v>679</v>
      </c>
      <c r="C68" s="65">
        <v>661</v>
      </c>
      <c r="D68" s="65">
        <v>250</v>
      </c>
      <c r="E68" s="65">
        <v>747</v>
      </c>
    </row>
    <row r="69" spans="1:5">
      <c r="A69" s="127" t="s">
        <v>133</v>
      </c>
      <c r="B69" s="65">
        <v>39</v>
      </c>
      <c r="C69" s="65">
        <v>38</v>
      </c>
      <c r="D69" s="65">
        <v>13</v>
      </c>
      <c r="E69" s="65">
        <v>52</v>
      </c>
    </row>
    <row r="70" spans="1:5">
      <c r="A70" s="127" t="s">
        <v>134</v>
      </c>
      <c r="B70" s="65">
        <v>564</v>
      </c>
      <c r="C70" s="65">
        <v>521</v>
      </c>
      <c r="D70" s="65">
        <v>67</v>
      </c>
      <c r="E70" s="65">
        <v>791</v>
      </c>
    </row>
    <row r="71" spans="1:5">
      <c r="A71" s="127" t="s">
        <v>135</v>
      </c>
      <c r="B71" s="65">
        <v>683</v>
      </c>
      <c r="C71" s="65">
        <v>670</v>
      </c>
      <c r="D71" s="65">
        <v>26</v>
      </c>
      <c r="E71" s="65">
        <v>750</v>
      </c>
    </row>
    <row r="72" spans="1:5">
      <c r="A72" s="127" t="s">
        <v>136</v>
      </c>
      <c r="B72" s="65">
        <v>3826</v>
      </c>
      <c r="C72" s="65">
        <v>2766</v>
      </c>
      <c r="D72" s="65">
        <v>94</v>
      </c>
      <c r="E72" s="65">
        <v>4364</v>
      </c>
    </row>
    <row r="73" spans="1:5">
      <c r="A73" s="127" t="s">
        <v>137</v>
      </c>
      <c r="B73" s="65">
        <v>398</v>
      </c>
      <c r="C73" s="65">
        <v>382</v>
      </c>
      <c r="D73" s="65">
        <v>54</v>
      </c>
      <c r="E73" s="65">
        <v>530</v>
      </c>
    </row>
    <row r="74" spans="1:5" ht="26.25" customHeight="1">
      <c r="A74" s="143" t="s">
        <v>24</v>
      </c>
      <c r="B74" s="143"/>
      <c r="C74" s="143"/>
      <c r="D74" s="143"/>
      <c r="E74" s="143"/>
    </row>
  </sheetData>
  <mergeCells count="18">
    <mergeCell ref="A47:E47"/>
    <mergeCell ref="A27:A28"/>
    <mergeCell ref="B27:B28"/>
    <mergeCell ref="D27:D28"/>
    <mergeCell ref="E27:E28"/>
    <mergeCell ref="A1:E1"/>
    <mergeCell ref="A3:A4"/>
    <mergeCell ref="B3:B4"/>
    <mergeCell ref="A25:E25"/>
    <mergeCell ref="D3:D4"/>
    <mergeCell ref="E3:E4"/>
    <mergeCell ref="A23:E23"/>
    <mergeCell ref="A74:E74"/>
    <mergeCell ref="A49:E49"/>
    <mergeCell ref="A51:A52"/>
    <mergeCell ref="B51:B52"/>
    <mergeCell ref="D51:D52"/>
    <mergeCell ref="E51:E5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F17" sqref="F17"/>
    </sheetView>
  </sheetViews>
  <sheetFormatPr defaultColWidth="9.140625" defaultRowHeight="15"/>
  <cols>
    <col min="1" max="1" width="32.42578125" style="2" customWidth="1"/>
    <col min="2" max="15" width="7.7109375" style="2" customWidth="1"/>
    <col min="16" max="16" width="7.42578125" style="2" customWidth="1"/>
    <col min="17" max="17" width="7.28515625" style="2" customWidth="1"/>
    <col min="18" max="16384" width="9.140625" style="2"/>
  </cols>
  <sheetData>
    <row r="1" spans="1:17" ht="18.75" customHeight="1">
      <c r="A1" s="163" t="s">
        <v>65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7">
      <c r="A2" s="164"/>
      <c r="B2" s="140">
        <v>2015</v>
      </c>
      <c r="C2" s="142"/>
      <c r="D2" s="140">
        <v>2016</v>
      </c>
      <c r="E2" s="142"/>
      <c r="F2" s="166">
        <v>2017</v>
      </c>
      <c r="G2" s="167"/>
      <c r="H2" s="162">
        <v>2018</v>
      </c>
      <c r="I2" s="162"/>
      <c r="J2" s="162">
        <v>2019</v>
      </c>
      <c r="K2" s="162"/>
      <c r="L2" s="162">
        <v>2020</v>
      </c>
      <c r="M2" s="162"/>
      <c r="N2" s="162">
        <v>2021</v>
      </c>
      <c r="O2" s="162"/>
      <c r="P2" s="162">
        <v>2022</v>
      </c>
      <c r="Q2" s="162"/>
    </row>
    <row r="3" spans="1:17" ht="45.75" customHeight="1">
      <c r="A3" s="165"/>
      <c r="B3" s="123" t="s">
        <v>31</v>
      </c>
      <c r="C3" s="123" t="s">
        <v>66</v>
      </c>
      <c r="D3" s="123" t="s">
        <v>31</v>
      </c>
      <c r="E3" s="123" t="s">
        <v>66</v>
      </c>
      <c r="F3" s="123" t="s">
        <v>31</v>
      </c>
      <c r="G3" s="123" t="s">
        <v>66</v>
      </c>
      <c r="H3" s="123" t="s">
        <v>31</v>
      </c>
      <c r="I3" s="123" t="s">
        <v>66</v>
      </c>
      <c r="J3" s="123" t="s">
        <v>31</v>
      </c>
      <c r="K3" s="123" t="s">
        <v>66</v>
      </c>
      <c r="L3" s="123" t="s">
        <v>31</v>
      </c>
      <c r="M3" s="123" t="s">
        <v>66</v>
      </c>
      <c r="N3" s="123" t="s">
        <v>31</v>
      </c>
      <c r="O3" s="123" t="s">
        <v>66</v>
      </c>
      <c r="P3" s="123" t="s">
        <v>31</v>
      </c>
      <c r="Q3" s="123" t="s">
        <v>66</v>
      </c>
    </row>
    <row r="4" spans="1:17" ht="24" customHeight="1">
      <c r="A4" s="58" t="s">
        <v>67</v>
      </c>
      <c r="B4" s="78">
        <v>18890</v>
      </c>
      <c r="C4" s="79">
        <v>100</v>
      </c>
      <c r="D4" s="78">
        <v>17974</v>
      </c>
      <c r="E4" s="79">
        <v>100</v>
      </c>
      <c r="F4" s="78">
        <v>17019</v>
      </c>
      <c r="G4" s="79">
        <v>100</v>
      </c>
      <c r="H4" s="78">
        <v>15771</v>
      </c>
      <c r="I4" s="79">
        <f>H4/15771*100</f>
        <v>100</v>
      </c>
      <c r="J4" s="78">
        <v>16614</v>
      </c>
      <c r="K4" s="79">
        <f>J4/J4*100</f>
        <v>100</v>
      </c>
      <c r="L4" s="78">
        <v>13515</v>
      </c>
      <c r="M4" s="79">
        <f>L4/L4*100</f>
        <v>100</v>
      </c>
      <c r="N4" s="78">
        <v>13940</v>
      </c>
      <c r="O4" s="80">
        <f>N4/N4*100</f>
        <v>100</v>
      </c>
      <c r="P4" s="78">
        <v>14834</v>
      </c>
      <c r="Q4" s="80">
        <v>100</v>
      </c>
    </row>
    <row r="5" spans="1:17">
      <c r="A5" s="81" t="s">
        <v>68</v>
      </c>
      <c r="B5" s="82"/>
      <c r="C5" s="83"/>
      <c r="D5" s="82"/>
      <c r="E5" s="83"/>
      <c r="F5" s="78"/>
      <c r="G5" s="79"/>
      <c r="H5" s="84"/>
      <c r="I5" s="79"/>
      <c r="J5" s="84"/>
      <c r="K5" s="79"/>
      <c r="L5" s="84"/>
      <c r="M5" s="79"/>
      <c r="N5" s="78"/>
      <c r="O5" s="80"/>
      <c r="P5" s="78"/>
      <c r="Q5" s="80"/>
    </row>
    <row r="6" spans="1:17">
      <c r="A6" s="85" t="s">
        <v>69</v>
      </c>
      <c r="B6" s="78">
        <v>8175</v>
      </c>
      <c r="C6" s="79">
        <f>B6*100/B4</f>
        <v>43.276866066701956</v>
      </c>
      <c r="D6" s="86">
        <v>7801</v>
      </c>
      <c r="E6" s="87">
        <f>D6*100/D4</f>
        <v>43.401580060086793</v>
      </c>
      <c r="F6" s="78">
        <v>7404</v>
      </c>
      <c r="G6" s="79">
        <f>F6*100/17019</f>
        <v>43.504318702626477</v>
      </c>
      <c r="H6" s="78">
        <v>6679</v>
      </c>
      <c r="I6" s="79">
        <v>42.349882696087754</v>
      </c>
      <c r="J6" s="78">
        <v>6973</v>
      </c>
      <c r="K6" s="79">
        <f>J6/$J$4*100</f>
        <v>41.970627181894784</v>
      </c>
      <c r="L6" s="78">
        <v>4845</v>
      </c>
      <c r="M6" s="79">
        <f>L6/$L$4*100</f>
        <v>35.849056603773583</v>
      </c>
      <c r="N6" s="78">
        <v>5078</v>
      </c>
      <c r="O6" s="80">
        <f>N6/N4*100</f>
        <v>36.427546628407455</v>
      </c>
      <c r="P6" s="78">
        <v>5591</v>
      </c>
      <c r="Q6" s="79">
        <f>P6*100/P4</f>
        <v>37.690440879061612</v>
      </c>
    </row>
    <row r="7" spans="1:17">
      <c r="A7" s="85" t="s">
        <v>70</v>
      </c>
      <c r="B7" s="78">
        <v>6522</v>
      </c>
      <c r="C7" s="79">
        <f>B7*100/B4</f>
        <v>34.526204340921119</v>
      </c>
      <c r="D7" s="86">
        <v>5636</v>
      </c>
      <c r="E7" s="87">
        <f>D7*100/D4</f>
        <v>31.356403694224991</v>
      </c>
      <c r="F7" s="78">
        <v>6009</v>
      </c>
      <c r="G7" s="79">
        <f>F7*100/17019</f>
        <v>35.307597391151063</v>
      </c>
      <c r="H7" s="78">
        <v>5653</v>
      </c>
      <c r="I7" s="79">
        <v>35.844271130556081</v>
      </c>
      <c r="J7" s="78">
        <v>5903</v>
      </c>
      <c r="K7" s="79">
        <f t="shared" ref="K7:K14" si="0">J7/$J$4*100</f>
        <v>35.530275671120741</v>
      </c>
      <c r="L7" s="78">
        <v>5316</v>
      </c>
      <c r="M7" s="79">
        <f t="shared" ref="M7:M14" si="1">L7/$L$4*100</f>
        <v>39.334073251942286</v>
      </c>
      <c r="N7" s="78">
        <v>5569</v>
      </c>
      <c r="O7" s="80">
        <f>N7/N4*100</f>
        <v>39.949784791965563</v>
      </c>
      <c r="P7" s="78">
        <v>5627</v>
      </c>
      <c r="Q7" s="79">
        <f>P7*100/P4</f>
        <v>37.93312660105164</v>
      </c>
    </row>
    <row r="8" spans="1:17">
      <c r="A8" s="85" t="s">
        <v>71</v>
      </c>
      <c r="B8" s="78">
        <v>916</v>
      </c>
      <c r="C8" s="79">
        <f>B8*100/B4</f>
        <v>4.8491265219692963</v>
      </c>
      <c r="D8" s="86">
        <v>734</v>
      </c>
      <c r="E8" s="87">
        <f>D8*100/D4</f>
        <v>4.083676421497719</v>
      </c>
      <c r="F8" s="78">
        <v>747</v>
      </c>
      <c r="G8" s="79">
        <f t="shared" ref="G8:G14" si="2">F8*100/17019</f>
        <v>4.3892120571126387</v>
      </c>
      <c r="H8" s="78">
        <v>764</v>
      </c>
      <c r="I8" s="79">
        <v>4.8443345380762155</v>
      </c>
      <c r="J8" s="78">
        <v>808</v>
      </c>
      <c r="K8" s="79">
        <f t="shared" si="0"/>
        <v>4.8633682436499344</v>
      </c>
      <c r="L8" s="78">
        <v>735</v>
      </c>
      <c r="M8" s="79">
        <f t="shared" si="1"/>
        <v>5.4384017758046621</v>
      </c>
      <c r="N8" s="78">
        <v>650</v>
      </c>
      <c r="O8" s="80">
        <f>N8/N4*100</f>
        <v>4.6628407460545196</v>
      </c>
      <c r="P8" s="78">
        <v>594</v>
      </c>
      <c r="Q8" s="79">
        <f>P8*100/P4</f>
        <v>4.0043144128353783</v>
      </c>
    </row>
    <row r="9" spans="1:17">
      <c r="A9" s="85" t="s">
        <v>72</v>
      </c>
      <c r="B9" s="78">
        <v>1673</v>
      </c>
      <c r="C9" s="79">
        <f>B9*100/B4</f>
        <v>8.8565378507146644</v>
      </c>
      <c r="D9" s="86">
        <v>1274</v>
      </c>
      <c r="E9" s="87">
        <f>D9*100/D4</f>
        <v>7.0880160231445419</v>
      </c>
      <c r="F9" s="78">
        <v>1340</v>
      </c>
      <c r="G9" s="79">
        <f t="shared" si="2"/>
        <v>7.8735530877254831</v>
      </c>
      <c r="H9" s="78">
        <v>1278</v>
      </c>
      <c r="I9" s="79">
        <v>8.1034810728552404</v>
      </c>
      <c r="J9" s="78">
        <v>1360</v>
      </c>
      <c r="K9" s="79">
        <f t="shared" si="0"/>
        <v>8.1858673407969178</v>
      </c>
      <c r="L9" s="78">
        <v>1285</v>
      </c>
      <c r="M9" s="79">
        <f t="shared" si="1"/>
        <v>9.5079541250462452</v>
      </c>
      <c r="N9" s="78">
        <v>1278</v>
      </c>
      <c r="O9" s="80">
        <f>N9/N4*100</f>
        <v>9.1678622668579628</v>
      </c>
      <c r="P9" s="78">
        <v>1240</v>
      </c>
      <c r="Q9" s="79">
        <f>P9*100/P4</f>
        <v>8.3591748685452334</v>
      </c>
    </row>
    <row r="10" spans="1:17">
      <c r="A10" s="85" t="s">
        <v>73</v>
      </c>
      <c r="B10" s="78">
        <v>589</v>
      </c>
      <c r="C10" s="79">
        <f>B10*100/B4</f>
        <v>3.1180518793012175</v>
      </c>
      <c r="D10" s="86">
        <v>599</v>
      </c>
      <c r="E10" s="87">
        <f>D10*100/D4</f>
        <v>3.3325915210860133</v>
      </c>
      <c r="F10" s="78">
        <v>568</v>
      </c>
      <c r="G10" s="79">
        <f t="shared" si="2"/>
        <v>3.3374463834537869</v>
      </c>
      <c r="H10" s="78">
        <v>489</v>
      </c>
      <c r="I10" s="79">
        <v>3.1006277344493056</v>
      </c>
      <c r="J10" s="78">
        <v>549</v>
      </c>
      <c r="K10" s="79">
        <f t="shared" si="0"/>
        <v>3.3044420368364031</v>
      </c>
      <c r="L10" s="78">
        <v>376</v>
      </c>
      <c r="M10" s="79">
        <f t="shared" si="1"/>
        <v>2.7820939696633373</v>
      </c>
      <c r="N10" s="78">
        <v>381</v>
      </c>
      <c r="O10" s="79">
        <f>N10/N4*100</f>
        <v>2.7331420373027262</v>
      </c>
      <c r="P10" s="78">
        <v>368</v>
      </c>
      <c r="Q10" s="79">
        <f>P10*100/P4</f>
        <v>2.4807873803424565</v>
      </c>
    </row>
    <row r="11" spans="1:17">
      <c r="A11" s="85" t="s">
        <v>74</v>
      </c>
      <c r="B11" s="78">
        <v>291</v>
      </c>
      <c r="C11" s="79">
        <f>B11*100/B4</f>
        <v>1.540497617787189</v>
      </c>
      <c r="D11" s="86">
        <v>255</v>
      </c>
      <c r="E11" s="87">
        <f>D11*100/D4</f>
        <v>1.4187159229998887</v>
      </c>
      <c r="F11" s="78">
        <v>287</v>
      </c>
      <c r="G11" s="79">
        <f t="shared" si="2"/>
        <v>1.6863505493859803</v>
      </c>
      <c r="H11" s="78">
        <v>249</v>
      </c>
      <c r="I11" s="79">
        <v>1.5788472512840022</v>
      </c>
      <c r="J11" s="78">
        <v>257</v>
      </c>
      <c r="K11" s="79">
        <f t="shared" si="0"/>
        <v>1.5468881666064764</v>
      </c>
      <c r="L11" s="78">
        <v>199</v>
      </c>
      <c r="M11" s="79">
        <f t="shared" si="1"/>
        <v>1.4724380318165002</v>
      </c>
      <c r="N11" s="78">
        <v>249</v>
      </c>
      <c r="O11" s="79">
        <f>N11/N4*100</f>
        <v>1.7862266857962696</v>
      </c>
      <c r="P11" s="78">
        <v>256</v>
      </c>
      <c r="Q11" s="79">
        <f>P11*100/P4</f>
        <v>1.7257651341512741</v>
      </c>
    </row>
    <row r="12" spans="1:17">
      <c r="A12" s="85" t="s">
        <v>75</v>
      </c>
      <c r="B12" s="78">
        <v>104</v>
      </c>
      <c r="C12" s="79">
        <f>B12*100/B4</f>
        <v>0.55055584965590254</v>
      </c>
      <c r="D12" s="86">
        <v>115</v>
      </c>
      <c r="E12" s="87">
        <f>D12*100/D4</f>
        <v>0.63981306331367527</v>
      </c>
      <c r="F12" s="78">
        <v>126</v>
      </c>
      <c r="G12" s="79">
        <f t="shared" si="2"/>
        <v>0.74034902168164995</v>
      </c>
      <c r="H12" s="78">
        <v>142</v>
      </c>
      <c r="I12" s="79">
        <v>0.90038678587280452</v>
      </c>
      <c r="J12" s="78">
        <v>156</v>
      </c>
      <c r="K12" s="79">
        <f t="shared" si="0"/>
        <v>0.93896713615023475</v>
      </c>
      <c r="L12" s="78">
        <v>136</v>
      </c>
      <c r="M12" s="79">
        <f t="shared" si="1"/>
        <v>1.0062893081761006</v>
      </c>
      <c r="N12" s="78">
        <v>173</v>
      </c>
      <c r="O12" s="79">
        <f>N12/N4*100</f>
        <v>1.2410329985652799</v>
      </c>
      <c r="P12" s="78">
        <v>167</v>
      </c>
      <c r="Q12" s="79">
        <f>P12*100/P4</f>
        <v>1.1257920992314951</v>
      </c>
    </row>
    <row r="13" spans="1:17">
      <c r="A13" s="85" t="s">
        <v>76</v>
      </c>
      <c r="B13" s="78">
        <v>396</v>
      </c>
      <c r="C13" s="79">
        <f>B13*100/B4</f>
        <v>2.096347273689783</v>
      </c>
      <c r="D13" s="86">
        <v>337</v>
      </c>
      <c r="E13" s="87">
        <f>D13*100/D4</f>
        <v>1.8749304551018138</v>
      </c>
      <c r="F13" s="78">
        <v>335</v>
      </c>
      <c r="G13" s="79">
        <f t="shared" si="2"/>
        <v>1.9683882719313708</v>
      </c>
      <c r="H13" s="78">
        <v>283</v>
      </c>
      <c r="I13" s="79">
        <v>1.7944328197324202</v>
      </c>
      <c r="J13" s="78">
        <v>314</v>
      </c>
      <c r="K13" s="79">
        <f t="shared" si="0"/>
        <v>1.8899723125075238</v>
      </c>
      <c r="L13" s="78">
        <v>379</v>
      </c>
      <c r="M13" s="79">
        <f t="shared" si="1"/>
        <v>2.8042915279319276</v>
      </c>
      <c r="N13" s="78">
        <v>312</v>
      </c>
      <c r="O13" s="79">
        <f>N13/N4*100</f>
        <v>2.2381635581061694</v>
      </c>
      <c r="P13" s="78">
        <v>318</v>
      </c>
      <c r="Q13" s="79">
        <f>P13*100/P4</f>
        <v>2.1437238775785357</v>
      </c>
    </row>
    <row r="14" spans="1:17">
      <c r="A14" s="85" t="s">
        <v>77</v>
      </c>
      <c r="B14" s="88">
        <v>224</v>
      </c>
      <c r="C14" s="80">
        <f>B14*100/B4</f>
        <v>1.1858125992588671</v>
      </c>
      <c r="D14" s="89">
        <v>1223</v>
      </c>
      <c r="E14" s="90">
        <f>D14*100/D4</f>
        <v>6.8042728385445646</v>
      </c>
      <c r="F14" s="88">
        <v>203</v>
      </c>
      <c r="G14" s="80">
        <f t="shared" si="2"/>
        <v>1.1927845349315471</v>
      </c>
      <c r="H14" s="78">
        <v>234</v>
      </c>
      <c r="I14" s="79">
        <v>1.4837359710861708</v>
      </c>
      <c r="J14" s="78">
        <v>294</v>
      </c>
      <c r="K14" s="79">
        <f t="shared" si="0"/>
        <v>1.7695919104369808</v>
      </c>
      <c r="L14" s="78">
        <v>244</v>
      </c>
      <c r="M14" s="79">
        <f t="shared" si="1"/>
        <v>1.8054014058453569</v>
      </c>
      <c r="N14" s="78">
        <v>250</v>
      </c>
      <c r="O14" s="79">
        <f>N14/N4*100</f>
        <v>1.7934002869440457</v>
      </c>
      <c r="P14" s="78">
        <v>673</v>
      </c>
      <c r="Q14" s="79">
        <f>P14*100/P4</f>
        <v>4.5368747472023729</v>
      </c>
    </row>
    <row r="15" spans="1:17">
      <c r="A15" s="9" t="s">
        <v>24</v>
      </c>
      <c r="B15" s="36"/>
      <c r="C15" s="36"/>
      <c r="D15" s="36"/>
      <c r="E15" s="36"/>
      <c r="F15" s="36"/>
      <c r="G15" s="36"/>
      <c r="H15" s="36"/>
      <c r="I15" s="37"/>
      <c r="J15" s="36"/>
      <c r="K15" s="37"/>
      <c r="L15" s="36"/>
      <c r="M15" s="37"/>
    </row>
    <row r="16" spans="1:17">
      <c r="A16" s="3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>
      <c r="A17" s="3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</sheetData>
  <mergeCells count="10">
    <mergeCell ref="P2:Q2"/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activeCell="A23" sqref="A23:E23"/>
    </sheetView>
  </sheetViews>
  <sheetFormatPr defaultRowHeight="15"/>
  <cols>
    <col min="1" max="1" width="17.85546875" customWidth="1"/>
    <col min="2" max="2" width="10.7109375" customWidth="1"/>
    <col min="3" max="3" width="11" customWidth="1"/>
    <col min="4" max="4" width="13.85546875" customWidth="1"/>
    <col min="5" max="5" width="12.140625" customWidth="1"/>
  </cols>
  <sheetData>
    <row r="1" spans="1:5" ht="27" customHeight="1">
      <c r="A1" s="134" t="s">
        <v>78</v>
      </c>
      <c r="B1" s="134"/>
      <c r="C1" s="134"/>
      <c r="D1" s="134"/>
      <c r="E1" s="134"/>
    </row>
    <row r="2" spans="1:5">
      <c r="A2" s="39"/>
      <c r="B2" s="40"/>
      <c r="C2" s="40"/>
      <c r="D2" s="40"/>
      <c r="E2" s="41" t="s">
        <v>26</v>
      </c>
    </row>
    <row r="3" spans="1:5">
      <c r="A3" s="168"/>
      <c r="B3" s="138" t="s">
        <v>79</v>
      </c>
      <c r="C3" s="150" t="s">
        <v>30</v>
      </c>
      <c r="D3" s="151"/>
      <c r="E3" s="152"/>
    </row>
    <row r="4" spans="1:5" ht="45.75" customHeight="1">
      <c r="A4" s="168"/>
      <c r="B4" s="138"/>
      <c r="C4" s="122" t="s">
        <v>80</v>
      </c>
      <c r="D4" s="123" t="s">
        <v>81</v>
      </c>
      <c r="E4" s="123" t="s">
        <v>82</v>
      </c>
    </row>
    <row r="5" spans="1:5">
      <c r="A5" s="126" t="s">
        <v>116</v>
      </c>
      <c r="B5" s="65">
        <v>13940</v>
      </c>
      <c r="C5" s="65">
        <v>10168</v>
      </c>
      <c r="D5" s="65">
        <v>2513</v>
      </c>
      <c r="E5" s="65">
        <v>1259</v>
      </c>
    </row>
    <row r="6" spans="1:5">
      <c r="A6" s="127" t="s">
        <v>118</v>
      </c>
      <c r="B6" s="65">
        <v>743</v>
      </c>
      <c r="C6" s="65">
        <v>390</v>
      </c>
      <c r="D6" s="65">
        <v>272</v>
      </c>
      <c r="E6" s="65">
        <v>81</v>
      </c>
    </row>
    <row r="7" spans="1:5">
      <c r="A7" s="127" t="s">
        <v>119</v>
      </c>
      <c r="B7" s="65">
        <v>589</v>
      </c>
      <c r="C7" s="65">
        <v>420</v>
      </c>
      <c r="D7" s="65">
        <v>130</v>
      </c>
      <c r="E7" s="65">
        <v>39</v>
      </c>
    </row>
    <row r="8" spans="1:5">
      <c r="A8" s="127" t="s">
        <v>120</v>
      </c>
      <c r="B8" s="65">
        <v>2248</v>
      </c>
      <c r="C8" s="65">
        <v>1036</v>
      </c>
      <c r="D8" s="65">
        <v>839</v>
      </c>
      <c r="E8" s="65">
        <v>373</v>
      </c>
    </row>
    <row r="9" spans="1:5">
      <c r="A9" s="127" t="s">
        <v>121</v>
      </c>
      <c r="B9" s="65">
        <v>303</v>
      </c>
      <c r="C9" s="65">
        <v>210</v>
      </c>
      <c r="D9" s="65">
        <v>61</v>
      </c>
      <c r="E9" s="65">
        <v>32</v>
      </c>
    </row>
    <row r="10" spans="1:5">
      <c r="A10" s="127" t="s">
        <v>122</v>
      </c>
      <c r="B10" s="65">
        <v>319</v>
      </c>
      <c r="C10" s="65">
        <v>207</v>
      </c>
      <c r="D10" s="65">
        <v>68</v>
      </c>
      <c r="E10" s="65">
        <v>44</v>
      </c>
    </row>
    <row r="11" spans="1:5">
      <c r="A11" s="127" t="s">
        <v>123</v>
      </c>
      <c r="B11" s="65">
        <v>1290</v>
      </c>
      <c r="C11" s="65">
        <v>833</v>
      </c>
      <c r="D11" s="65">
        <v>285</v>
      </c>
      <c r="E11" s="65">
        <v>172</v>
      </c>
    </row>
    <row r="12" spans="1:5">
      <c r="A12" s="127" t="s">
        <v>125</v>
      </c>
      <c r="B12" s="65">
        <v>484</v>
      </c>
      <c r="C12" s="65">
        <v>308</v>
      </c>
      <c r="D12" s="65">
        <v>122</v>
      </c>
      <c r="E12" s="65">
        <v>54</v>
      </c>
    </row>
    <row r="13" spans="1:5">
      <c r="A13" s="127" t="s">
        <v>126</v>
      </c>
      <c r="B13" s="65">
        <v>399</v>
      </c>
      <c r="C13" s="65">
        <v>249</v>
      </c>
      <c r="D13" s="65">
        <v>91</v>
      </c>
      <c r="E13" s="65">
        <v>59</v>
      </c>
    </row>
    <row r="14" spans="1:5">
      <c r="A14" s="127" t="s">
        <v>127</v>
      </c>
      <c r="B14" s="65">
        <v>473</v>
      </c>
      <c r="C14" s="65">
        <v>354</v>
      </c>
      <c r="D14" s="65">
        <v>68</v>
      </c>
      <c r="E14" s="65">
        <v>51</v>
      </c>
    </row>
    <row r="15" spans="1:5">
      <c r="A15" s="127" t="s">
        <v>128</v>
      </c>
      <c r="B15" s="65">
        <v>286</v>
      </c>
      <c r="C15" s="65">
        <v>202</v>
      </c>
      <c r="D15" s="65">
        <v>56</v>
      </c>
      <c r="E15" s="65">
        <v>28</v>
      </c>
    </row>
    <row r="16" spans="1:5">
      <c r="A16" s="127" t="s">
        <v>130</v>
      </c>
      <c r="B16" s="65">
        <v>700</v>
      </c>
      <c r="C16" s="65">
        <v>557</v>
      </c>
      <c r="D16" s="65">
        <v>114</v>
      </c>
      <c r="E16" s="65">
        <v>29</v>
      </c>
    </row>
    <row r="17" spans="1:5">
      <c r="A17" s="127" t="s">
        <v>131</v>
      </c>
      <c r="B17" s="65">
        <v>312</v>
      </c>
      <c r="C17" s="65">
        <v>201</v>
      </c>
      <c r="D17" s="65">
        <v>79</v>
      </c>
      <c r="E17" s="65">
        <v>32</v>
      </c>
    </row>
    <row r="18" spans="1:5">
      <c r="A18" s="127" t="s">
        <v>132</v>
      </c>
      <c r="B18" s="65">
        <v>712</v>
      </c>
      <c r="C18" s="65">
        <v>363</v>
      </c>
      <c r="D18" s="65">
        <v>179</v>
      </c>
      <c r="E18" s="65">
        <v>170</v>
      </c>
    </row>
    <row r="19" spans="1:5">
      <c r="A19" s="127" t="s">
        <v>133</v>
      </c>
      <c r="B19" s="65">
        <v>860</v>
      </c>
      <c r="C19" s="65">
        <v>618</v>
      </c>
      <c r="D19" s="65">
        <v>149</v>
      </c>
      <c r="E19" s="65">
        <v>93</v>
      </c>
    </row>
    <row r="20" spans="1:5">
      <c r="A20" s="127" t="s">
        <v>134</v>
      </c>
      <c r="B20" s="65">
        <v>557</v>
      </c>
      <c r="C20" s="65">
        <v>557</v>
      </c>
      <c r="D20" s="65" t="s">
        <v>0</v>
      </c>
      <c r="E20" s="65" t="s">
        <v>0</v>
      </c>
    </row>
    <row r="21" spans="1:5">
      <c r="A21" s="127" t="s">
        <v>135</v>
      </c>
      <c r="B21" s="65">
        <v>3230</v>
      </c>
      <c r="C21" s="65">
        <v>3230</v>
      </c>
      <c r="D21" s="65" t="s">
        <v>0</v>
      </c>
      <c r="E21" s="65" t="s">
        <v>0</v>
      </c>
    </row>
    <row r="22" spans="1:5">
      <c r="A22" s="127" t="s">
        <v>137</v>
      </c>
      <c r="B22" s="65">
        <v>435</v>
      </c>
      <c r="C22" s="65">
        <v>433</v>
      </c>
      <c r="D22" s="65" t="s">
        <v>0</v>
      </c>
      <c r="E22" s="65">
        <v>2</v>
      </c>
    </row>
    <row r="23" spans="1:5" ht="24.75" customHeight="1">
      <c r="A23" s="143" t="s">
        <v>83</v>
      </c>
      <c r="B23" s="143"/>
      <c r="C23" s="143"/>
      <c r="D23" s="143"/>
      <c r="E23" s="143"/>
    </row>
    <row r="25" spans="1:5" ht="25.5" customHeight="1">
      <c r="A25" s="134" t="s">
        <v>84</v>
      </c>
      <c r="B25" s="134"/>
      <c r="C25" s="134"/>
      <c r="D25" s="134"/>
      <c r="E25" s="134"/>
    </row>
    <row r="26" spans="1:5">
      <c r="A26" s="39"/>
      <c r="B26" s="40"/>
      <c r="C26" s="40"/>
      <c r="D26" s="40"/>
      <c r="E26" s="41" t="s">
        <v>26</v>
      </c>
    </row>
    <row r="27" spans="1:5">
      <c r="A27" s="168"/>
      <c r="B27" s="138" t="s">
        <v>79</v>
      </c>
      <c r="C27" s="150" t="s">
        <v>30</v>
      </c>
      <c r="D27" s="151"/>
      <c r="E27" s="152"/>
    </row>
    <row r="28" spans="1:5" ht="45">
      <c r="A28" s="168"/>
      <c r="B28" s="138"/>
      <c r="C28" s="122" t="s">
        <v>80</v>
      </c>
      <c r="D28" s="123" t="s">
        <v>81</v>
      </c>
      <c r="E28" s="123" t="s">
        <v>82</v>
      </c>
    </row>
    <row r="29" spans="1:5">
      <c r="A29" s="126" t="s">
        <v>116</v>
      </c>
      <c r="B29" s="65">
        <v>14834</v>
      </c>
      <c r="C29" s="65">
        <v>11033</v>
      </c>
      <c r="D29" s="65">
        <v>2592</v>
      </c>
      <c r="E29" s="65">
        <v>1209</v>
      </c>
    </row>
    <row r="30" spans="1:5">
      <c r="A30" s="127" t="s">
        <v>117</v>
      </c>
      <c r="B30" s="65">
        <v>124</v>
      </c>
      <c r="C30" s="65">
        <v>78</v>
      </c>
      <c r="D30" s="65">
        <v>32</v>
      </c>
      <c r="E30" s="65">
        <v>14</v>
      </c>
    </row>
    <row r="31" spans="1:5">
      <c r="A31" s="127" t="s">
        <v>118</v>
      </c>
      <c r="B31" s="65">
        <v>653</v>
      </c>
      <c r="C31" s="65">
        <v>311</v>
      </c>
      <c r="D31" s="65">
        <v>262</v>
      </c>
      <c r="E31" s="65">
        <v>80</v>
      </c>
    </row>
    <row r="32" spans="1:5">
      <c r="A32" s="127" t="s">
        <v>119</v>
      </c>
      <c r="B32" s="65">
        <v>553</v>
      </c>
      <c r="C32" s="65">
        <v>398</v>
      </c>
      <c r="D32" s="65">
        <v>119</v>
      </c>
      <c r="E32" s="65">
        <v>36</v>
      </c>
    </row>
    <row r="33" spans="1:5">
      <c r="A33" s="127" t="s">
        <v>120</v>
      </c>
      <c r="B33" s="65">
        <v>2021</v>
      </c>
      <c r="C33" s="65">
        <v>937</v>
      </c>
      <c r="D33" s="65">
        <v>762</v>
      </c>
      <c r="E33" s="65">
        <v>322</v>
      </c>
    </row>
    <row r="34" spans="1:5">
      <c r="A34" s="127" t="s">
        <v>121</v>
      </c>
      <c r="B34" s="65">
        <v>373</v>
      </c>
      <c r="C34" s="65">
        <v>240</v>
      </c>
      <c r="D34" s="65">
        <v>83</v>
      </c>
      <c r="E34" s="65">
        <v>50</v>
      </c>
    </row>
    <row r="35" spans="1:5">
      <c r="A35" s="127" t="s">
        <v>122</v>
      </c>
      <c r="B35" s="65">
        <v>370</v>
      </c>
      <c r="C35" s="65">
        <v>264</v>
      </c>
      <c r="D35" s="65">
        <v>74</v>
      </c>
      <c r="E35" s="65">
        <v>32</v>
      </c>
    </row>
    <row r="36" spans="1:5">
      <c r="A36" s="127" t="s">
        <v>123</v>
      </c>
      <c r="B36" s="65">
        <v>1491</v>
      </c>
      <c r="C36" s="65">
        <v>1020</v>
      </c>
      <c r="D36" s="65">
        <v>328</v>
      </c>
      <c r="E36" s="65">
        <v>143</v>
      </c>
    </row>
    <row r="37" spans="1:5">
      <c r="A37" s="127" t="s">
        <v>124</v>
      </c>
      <c r="B37" s="65">
        <v>277</v>
      </c>
      <c r="C37" s="65">
        <v>157</v>
      </c>
      <c r="D37" s="65">
        <v>93</v>
      </c>
      <c r="E37" s="65">
        <v>27</v>
      </c>
    </row>
    <row r="38" spans="1:5">
      <c r="A38" s="127" t="s">
        <v>125</v>
      </c>
      <c r="B38" s="65">
        <v>403</v>
      </c>
      <c r="C38" s="65">
        <v>253</v>
      </c>
      <c r="D38" s="65">
        <v>112</v>
      </c>
      <c r="E38" s="65">
        <v>38</v>
      </c>
    </row>
    <row r="39" spans="1:5">
      <c r="A39" s="127" t="s">
        <v>126</v>
      </c>
      <c r="B39" s="65">
        <v>394</v>
      </c>
      <c r="C39" s="65">
        <v>275</v>
      </c>
      <c r="D39" s="65">
        <v>73</v>
      </c>
      <c r="E39" s="65">
        <v>46</v>
      </c>
    </row>
    <row r="40" spans="1:5">
      <c r="A40" s="127" t="s">
        <v>127</v>
      </c>
      <c r="B40" s="65">
        <v>473</v>
      </c>
      <c r="C40" s="65">
        <v>329</v>
      </c>
      <c r="D40" s="65">
        <v>99</v>
      </c>
      <c r="E40" s="65">
        <v>45</v>
      </c>
    </row>
    <row r="41" spans="1:5">
      <c r="A41" s="127" t="s">
        <v>128</v>
      </c>
      <c r="B41" s="65">
        <v>448</v>
      </c>
      <c r="C41" s="65">
        <v>316</v>
      </c>
      <c r="D41" s="65">
        <v>104</v>
      </c>
      <c r="E41" s="65">
        <v>28</v>
      </c>
    </row>
    <row r="42" spans="1:5">
      <c r="A42" s="127" t="s">
        <v>130</v>
      </c>
      <c r="B42" s="65">
        <v>683</v>
      </c>
      <c r="C42" s="65">
        <v>540</v>
      </c>
      <c r="D42" s="65">
        <v>112</v>
      </c>
      <c r="E42" s="65">
        <v>31</v>
      </c>
    </row>
    <row r="43" spans="1:5">
      <c r="A43" s="127" t="s">
        <v>131</v>
      </c>
      <c r="B43" s="65">
        <v>382</v>
      </c>
      <c r="C43" s="65">
        <v>249</v>
      </c>
      <c r="D43" s="65">
        <v>94</v>
      </c>
      <c r="E43" s="65">
        <v>39</v>
      </c>
    </row>
    <row r="44" spans="1:5">
      <c r="A44" s="127" t="s">
        <v>132</v>
      </c>
      <c r="B44" s="65">
        <v>679</v>
      </c>
      <c r="C44" s="65">
        <v>335</v>
      </c>
      <c r="D44" s="65">
        <v>134</v>
      </c>
      <c r="E44" s="65">
        <v>210</v>
      </c>
    </row>
    <row r="45" spans="1:5">
      <c r="A45" s="127" t="s">
        <v>133</v>
      </c>
      <c r="B45" s="65">
        <v>39</v>
      </c>
      <c r="C45" s="65">
        <v>18</v>
      </c>
      <c r="D45" s="65">
        <v>10</v>
      </c>
      <c r="E45" s="65">
        <v>11</v>
      </c>
    </row>
    <row r="46" spans="1:5">
      <c r="A46" s="127" t="s">
        <v>134</v>
      </c>
      <c r="B46" s="65">
        <v>564</v>
      </c>
      <c r="C46" s="65">
        <v>406</v>
      </c>
      <c r="D46" s="65">
        <v>101</v>
      </c>
      <c r="E46" s="65">
        <v>57</v>
      </c>
    </row>
    <row r="47" spans="1:5">
      <c r="A47" s="127" t="s">
        <v>135</v>
      </c>
      <c r="B47" s="65">
        <v>683</v>
      </c>
      <c r="C47" s="65">
        <v>683</v>
      </c>
      <c r="D47" s="65" t="s">
        <v>0</v>
      </c>
      <c r="E47" s="65" t="s">
        <v>0</v>
      </c>
    </row>
    <row r="48" spans="1:5">
      <c r="A48" s="127" t="s">
        <v>136</v>
      </c>
      <c r="B48" s="65">
        <v>3826</v>
      </c>
      <c r="C48" s="65">
        <v>3826</v>
      </c>
      <c r="D48" s="65" t="s">
        <v>0</v>
      </c>
      <c r="E48" s="65" t="s">
        <v>0</v>
      </c>
    </row>
    <row r="49" spans="1:5">
      <c r="A49" s="127" t="s">
        <v>137</v>
      </c>
      <c r="B49" s="65">
        <v>398</v>
      </c>
      <c r="C49" s="65">
        <v>398</v>
      </c>
      <c r="D49" s="65" t="s">
        <v>0</v>
      </c>
      <c r="E49" s="65" t="s">
        <v>0</v>
      </c>
    </row>
    <row r="50" spans="1:5" ht="23.25" customHeight="1">
      <c r="A50" s="143" t="s">
        <v>83</v>
      </c>
      <c r="B50" s="143"/>
      <c r="C50" s="143"/>
      <c r="D50" s="143"/>
      <c r="E50" s="143"/>
    </row>
  </sheetData>
  <mergeCells count="10">
    <mergeCell ref="A1:E1"/>
    <mergeCell ref="A3:A4"/>
    <mergeCell ref="B3:B4"/>
    <mergeCell ref="C3:E3"/>
    <mergeCell ref="A23:E23"/>
    <mergeCell ref="A25:E25"/>
    <mergeCell ref="A27:A28"/>
    <mergeCell ref="B27:B28"/>
    <mergeCell ref="C27:E27"/>
    <mergeCell ref="A50:E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A31" sqref="A31:A51"/>
    </sheetView>
  </sheetViews>
  <sheetFormatPr defaultRowHeight="15"/>
  <cols>
    <col min="1" max="1" width="20" customWidth="1"/>
    <col min="2" max="10" width="7.7109375" customWidth="1"/>
  </cols>
  <sheetData>
    <row r="1" spans="1:10" ht="21.75" customHeight="1">
      <c r="A1" s="169" t="s">
        <v>85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2.75" customHeight="1">
      <c r="J2" s="24" t="s">
        <v>26</v>
      </c>
    </row>
    <row r="3" spans="1:10" ht="12.75" customHeight="1">
      <c r="A3" s="170"/>
      <c r="B3" s="171" t="s">
        <v>31</v>
      </c>
      <c r="C3" s="174" t="s">
        <v>87</v>
      </c>
      <c r="D3" s="174"/>
      <c r="E3" s="174"/>
      <c r="F3" s="174"/>
      <c r="G3" s="174"/>
      <c r="H3" s="174"/>
      <c r="I3" s="174"/>
      <c r="J3" s="174"/>
    </row>
    <row r="4" spans="1:10" ht="15" customHeight="1">
      <c r="A4" s="170"/>
      <c r="B4" s="172"/>
      <c r="C4" s="174" t="s">
        <v>88</v>
      </c>
      <c r="D4" s="174"/>
      <c r="E4" s="174"/>
      <c r="F4" s="174" t="s">
        <v>89</v>
      </c>
      <c r="G4" s="174"/>
      <c r="H4" s="174"/>
      <c r="I4" s="174"/>
      <c r="J4" s="174"/>
    </row>
    <row r="5" spans="1:10" ht="21" customHeight="1">
      <c r="A5" s="170"/>
      <c r="B5" s="173"/>
      <c r="C5" s="124" t="s">
        <v>90</v>
      </c>
      <c r="D5" s="124" t="s">
        <v>91</v>
      </c>
      <c r="E5" s="124" t="s">
        <v>92</v>
      </c>
      <c r="F5" s="124" t="s">
        <v>93</v>
      </c>
      <c r="G5" s="124" t="s">
        <v>94</v>
      </c>
      <c r="H5" s="124" t="s">
        <v>95</v>
      </c>
      <c r="I5" s="124" t="s">
        <v>96</v>
      </c>
      <c r="J5" s="124" t="s">
        <v>97</v>
      </c>
    </row>
    <row r="6" spans="1:10">
      <c r="A6" s="126" t="s">
        <v>116</v>
      </c>
      <c r="B6" s="91">
        <v>13940</v>
      </c>
      <c r="C6" s="92">
        <v>8842</v>
      </c>
      <c r="D6" s="92">
        <v>3176</v>
      </c>
      <c r="E6" s="92">
        <v>1922</v>
      </c>
      <c r="F6" s="92">
        <v>12440</v>
      </c>
      <c r="G6" s="92">
        <v>624</v>
      </c>
      <c r="H6" s="92">
        <v>319</v>
      </c>
      <c r="I6" s="92">
        <v>152</v>
      </c>
      <c r="J6" s="92">
        <v>405</v>
      </c>
    </row>
    <row r="7" spans="1:10">
      <c r="A7" s="127" t="s">
        <v>118</v>
      </c>
      <c r="B7" s="93">
        <f>C7+D7+E7</f>
        <v>743</v>
      </c>
      <c r="C7" s="92">
        <v>491</v>
      </c>
      <c r="D7" s="92">
        <v>141</v>
      </c>
      <c r="E7" s="92">
        <v>111</v>
      </c>
      <c r="F7" s="92">
        <v>650</v>
      </c>
      <c r="G7" s="92">
        <v>34</v>
      </c>
      <c r="H7" s="92">
        <v>21</v>
      </c>
      <c r="I7" s="92">
        <v>2</v>
      </c>
      <c r="J7" s="92">
        <v>36</v>
      </c>
    </row>
    <row r="8" spans="1:10">
      <c r="A8" s="127" t="s">
        <v>119</v>
      </c>
      <c r="B8" s="93">
        <f t="shared" ref="B8:B23" si="0">C8+D8+E8</f>
        <v>589</v>
      </c>
      <c r="C8" s="92">
        <v>359</v>
      </c>
      <c r="D8" s="92">
        <v>166</v>
      </c>
      <c r="E8" s="92">
        <v>64</v>
      </c>
      <c r="F8" s="92">
        <v>493</v>
      </c>
      <c r="G8" s="92">
        <v>69</v>
      </c>
      <c r="H8" s="92">
        <v>4</v>
      </c>
      <c r="I8" s="92">
        <v>6</v>
      </c>
      <c r="J8" s="92">
        <v>17</v>
      </c>
    </row>
    <row r="9" spans="1:10">
      <c r="A9" s="127" t="s">
        <v>120</v>
      </c>
      <c r="B9" s="93">
        <f t="shared" si="0"/>
        <v>2248</v>
      </c>
      <c r="C9" s="92">
        <v>1275</v>
      </c>
      <c r="D9" s="92">
        <v>595</v>
      </c>
      <c r="E9" s="92">
        <v>378</v>
      </c>
      <c r="F9" s="92">
        <v>2103</v>
      </c>
      <c r="G9" s="92">
        <v>101</v>
      </c>
      <c r="H9" s="92">
        <v>19</v>
      </c>
      <c r="I9" s="92">
        <v>10</v>
      </c>
      <c r="J9" s="92">
        <v>15</v>
      </c>
    </row>
    <row r="10" spans="1:10">
      <c r="A10" s="127" t="s">
        <v>121</v>
      </c>
      <c r="B10" s="93">
        <f t="shared" si="0"/>
        <v>303</v>
      </c>
      <c r="C10" s="92">
        <v>219</v>
      </c>
      <c r="D10" s="92">
        <v>51</v>
      </c>
      <c r="E10" s="92">
        <v>33</v>
      </c>
      <c r="F10" s="92">
        <v>269</v>
      </c>
      <c r="G10" s="92">
        <v>13</v>
      </c>
      <c r="H10" s="92">
        <v>7</v>
      </c>
      <c r="I10" s="92">
        <v>6</v>
      </c>
      <c r="J10" s="92">
        <v>8</v>
      </c>
    </row>
    <row r="11" spans="1:10">
      <c r="A11" s="127" t="s">
        <v>122</v>
      </c>
      <c r="B11" s="93">
        <f t="shared" si="0"/>
        <v>319</v>
      </c>
      <c r="C11" s="92">
        <v>202</v>
      </c>
      <c r="D11" s="92">
        <v>69</v>
      </c>
      <c r="E11" s="92">
        <v>48</v>
      </c>
      <c r="F11" s="92">
        <v>275</v>
      </c>
      <c r="G11" s="92">
        <v>17</v>
      </c>
      <c r="H11" s="92">
        <v>7</v>
      </c>
      <c r="I11" s="92">
        <v>4</v>
      </c>
      <c r="J11" s="92">
        <v>16</v>
      </c>
    </row>
    <row r="12" spans="1:10">
      <c r="A12" s="127" t="s">
        <v>123</v>
      </c>
      <c r="B12" s="93">
        <f t="shared" si="0"/>
        <v>1290</v>
      </c>
      <c r="C12" s="92">
        <v>754</v>
      </c>
      <c r="D12" s="92">
        <v>345</v>
      </c>
      <c r="E12" s="92">
        <v>191</v>
      </c>
      <c r="F12" s="92">
        <v>1147</v>
      </c>
      <c r="G12" s="92">
        <v>49</v>
      </c>
      <c r="H12" s="92">
        <v>36</v>
      </c>
      <c r="I12" s="92">
        <v>18</v>
      </c>
      <c r="J12" s="92">
        <v>40</v>
      </c>
    </row>
    <row r="13" spans="1:10">
      <c r="A13" s="127" t="s">
        <v>125</v>
      </c>
      <c r="B13" s="93">
        <f t="shared" si="0"/>
        <v>484</v>
      </c>
      <c r="C13" s="92">
        <v>332</v>
      </c>
      <c r="D13" s="92">
        <v>85</v>
      </c>
      <c r="E13" s="92">
        <v>67</v>
      </c>
      <c r="F13" s="92">
        <v>349</v>
      </c>
      <c r="G13" s="92">
        <v>16</v>
      </c>
      <c r="H13" s="92">
        <v>36</v>
      </c>
      <c r="I13" s="92">
        <v>4</v>
      </c>
      <c r="J13" s="92">
        <v>79</v>
      </c>
    </row>
    <row r="14" spans="1:10">
      <c r="A14" s="127" t="s">
        <v>126</v>
      </c>
      <c r="B14" s="93">
        <f t="shared" si="0"/>
        <v>399</v>
      </c>
      <c r="C14" s="92">
        <v>169</v>
      </c>
      <c r="D14" s="92">
        <v>162</v>
      </c>
      <c r="E14" s="92">
        <v>68</v>
      </c>
      <c r="F14" s="92">
        <v>294</v>
      </c>
      <c r="G14" s="92">
        <v>5</v>
      </c>
      <c r="H14" s="92">
        <v>5</v>
      </c>
      <c r="I14" s="92">
        <v>82</v>
      </c>
      <c r="J14" s="92">
        <v>13</v>
      </c>
    </row>
    <row r="15" spans="1:10">
      <c r="A15" s="127" t="s">
        <v>127</v>
      </c>
      <c r="B15" s="93">
        <f t="shared" si="0"/>
        <v>473</v>
      </c>
      <c r="C15" s="92">
        <v>312</v>
      </c>
      <c r="D15" s="92">
        <v>82</v>
      </c>
      <c r="E15" s="92">
        <v>79</v>
      </c>
      <c r="F15" s="92">
        <v>446</v>
      </c>
      <c r="G15" s="92">
        <v>11</v>
      </c>
      <c r="H15" s="92">
        <v>9</v>
      </c>
      <c r="I15" s="92" t="s">
        <v>0</v>
      </c>
      <c r="J15" s="92">
        <v>7</v>
      </c>
    </row>
    <row r="16" spans="1:10">
      <c r="A16" s="127" t="s">
        <v>128</v>
      </c>
      <c r="B16" s="93">
        <f t="shared" si="0"/>
        <v>286</v>
      </c>
      <c r="C16" s="92">
        <v>198</v>
      </c>
      <c r="D16" s="92">
        <v>48</v>
      </c>
      <c r="E16" s="92">
        <v>40</v>
      </c>
      <c r="F16" s="92">
        <v>245</v>
      </c>
      <c r="G16" s="92">
        <v>33</v>
      </c>
      <c r="H16" s="92">
        <v>4</v>
      </c>
      <c r="I16" s="92" t="s">
        <v>0</v>
      </c>
      <c r="J16" s="92">
        <v>4</v>
      </c>
    </row>
    <row r="17" spans="1:10">
      <c r="A17" s="127" t="s">
        <v>130</v>
      </c>
      <c r="B17" s="93">
        <f t="shared" si="0"/>
        <v>700</v>
      </c>
      <c r="C17" s="92">
        <v>590</v>
      </c>
      <c r="D17" s="92">
        <v>73</v>
      </c>
      <c r="E17" s="92">
        <v>37</v>
      </c>
      <c r="F17" s="92">
        <v>667</v>
      </c>
      <c r="G17" s="92">
        <v>12</v>
      </c>
      <c r="H17" s="92">
        <v>11</v>
      </c>
      <c r="I17" s="92">
        <v>1</v>
      </c>
      <c r="J17" s="92">
        <v>9</v>
      </c>
    </row>
    <row r="18" spans="1:10">
      <c r="A18" s="127" t="s">
        <v>131</v>
      </c>
      <c r="B18" s="93">
        <f t="shared" si="0"/>
        <v>312</v>
      </c>
      <c r="C18" s="92">
        <v>203</v>
      </c>
      <c r="D18" s="92">
        <v>54</v>
      </c>
      <c r="E18" s="92">
        <v>55</v>
      </c>
      <c r="F18" s="92">
        <v>228</v>
      </c>
      <c r="G18" s="92">
        <v>14</v>
      </c>
      <c r="H18" s="92">
        <v>7</v>
      </c>
      <c r="I18" s="92">
        <v>1</v>
      </c>
      <c r="J18" s="92">
        <v>62</v>
      </c>
    </row>
    <row r="19" spans="1:10">
      <c r="A19" s="127" t="s">
        <v>132</v>
      </c>
      <c r="B19" s="93">
        <f t="shared" si="0"/>
        <v>712</v>
      </c>
      <c r="C19" s="92">
        <v>411</v>
      </c>
      <c r="D19" s="92">
        <v>170</v>
      </c>
      <c r="E19" s="92">
        <v>131</v>
      </c>
      <c r="F19" s="92">
        <v>623</v>
      </c>
      <c r="G19" s="92">
        <v>64</v>
      </c>
      <c r="H19" s="92">
        <v>12</v>
      </c>
      <c r="I19" s="92">
        <v>7</v>
      </c>
      <c r="J19" s="92">
        <v>6</v>
      </c>
    </row>
    <row r="20" spans="1:10">
      <c r="A20" s="127" t="s">
        <v>133</v>
      </c>
      <c r="B20" s="93">
        <f t="shared" si="0"/>
        <v>860</v>
      </c>
      <c r="C20" s="92">
        <v>633</v>
      </c>
      <c r="D20" s="92">
        <v>159</v>
      </c>
      <c r="E20" s="92">
        <v>68</v>
      </c>
      <c r="F20" s="92">
        <v>764</v>
      </c>
      <c r="G20" s="92">
        <v>57</v>
      </c>
      <c r="H20" s="92">
        <v>12</v>
      </c>
      <c r="I20" s="92">
        <v>5</v>
      </c>
      <c r="J20" s="92">
        <v>22</v>
      </c>
    </row>
    <row r="21" spans="1:10">
      <c r="A21" s="127" t="s">
        <v>134</v>
      </c>
      <c r="B21" s="93">
        <f t="shared" si="0"/>
        <v>557</v>
      </c>
      <c r="C21" s="92">
        <v>383</v>
      </c>
      <c r="D21" s="92">
        <v>111</v>
      </c>
      <c r="E21" s="92">
        <v>63</v>
      </c>
      <c r="F21" s="92">
        <v>450</v>
      </c>
      <c r="G21" s="92">
        <v>73</v>
      </c>
      <c r="H21" s="92">
        <v>4</v>
      </c>
      <c r="I21" s="92">
        <v>2</v>
      </c>
      <c r="J21" s="92">
        <v>28</v>
      </c>
    </row>
    <row r="22" spans="1:10">
      <c r="A22" s="127" t="s">
        <v>135</v>
      </c>
      <c r="B22" s="93">
        <f t="shared" si="0"/>
        <v>3230</v>
      </c>
      <c r="C22" s="92">
        <v>2034</v>
      </c>
      <c r="D22" s="92">
        <v>779</v>
      </c>
      <c r="E22" s="92">
        <v>417</v>
      </c>
      <c r="F22" s="92">
        <v>3025</v>
      </c>
      <c r="G22" s="92">
        <v>49</v>
      </c>
      <c r="H22" s="92">
        <v>112</v>
      </c>
      <c r="I22" s="92">
        <v>4</v>
      </c>
      <c r="J22" s="92">
        <v>40</v>
      </c>
    </row>
    <row r="23" spans="1:10">
      <c r="A23" s="127" t="s">
        <v>137</v>
      </c>
      <c r="B23" s="93">
        <f t="shared" si="0"/>
        <v>435</v>
      </c>
      <c r="C23" s="92">
        <v>277</v>
      </c>
      <c r="D23" s="92">
        <v>86</v>
      </c>
      <c r="E23" s="92">
        <v>72</v>
      </c>
      <c r="F23" s="92">
        <v>412</v>
      </c>
      <c r="G23" s="92">
        <v>7</v>
      </c>
      <c r="H23" s="92">
        <v>13</v>
      </c>
      <c r="I23" s="92" t="s">
        <v>0</v>
      </c>
      <c r="J23" s="92">
        <v>3</v>
      </c>
    </row>
    <row r="24" spans="1:10">
      <c r="A24" s="9" t="s">
        <v>11</v>
      </c>
      <c r="B24" s="9"/>
      <c r="F24" s="26"/>
    </row>
    <row r="26" spans="1:10">
      <c r="A26" s="169" t="s">
        <v>86</v>
      </c>
      <c r="B26" s="169"/>
      <c r="C26" s="169"/>
      <c r="D26" s="169"/>
      <c r="E26" s="169"/>
      <c r="F26" s="169"/>
      <c r="G26" s="169"/>
      <c r="H26" s="169"/>
      <c r="I26" s="169"/>
      <c r="J26" s="169"/>
    </row>
    <row r="27" spans="1:10">
      <c r="J27" s="24" t="s">
        <v>26</v>
      </c>
    </row>
    <row r="28" spans="1:10">
      <c r="A28" s="170"/>
      <c r="B28" s="171" t="s">
        <v>31</v>
      </c>
      <c r="C28" s="174" t="s">
        <v>87</v>
      </c>
      <c r="D28" s="174"/>
      <c r="E28" s="174"/>
      <c r="F28" s="174"/>
      <c r="G28" s="174"/>
      <c r="H28" s="174"/>
      <c r="I28" s="174"/>
      <c r="J28" s="174"/>
    </row>
    <row r="29" spans="1:10">
      <c r="A29" s="170"/>
      <c r="B29" s="172"/>
      <c r="C29" s="174" t="s">
        <v>88</v>
      </c>
      <c r="D29" s="174"/>
      <c r="E29" s="174"/>
      <c r="F29" s="174" t="s">
        <v>89</v>
      </c>
      <c r="G29" s="174"/>
      <c r="H29" s="174"/>
      <c r="I29" s="174"/>
      <c r="J29" s="174"/>
    </row>
    <row r="30" spans="1:10">
      <c r="A30" s="170"/>
      <c r="B30" s="173"/>
      <c r="C30" s="124" t="s">
        <v>90</v>
      </c>
      <c r="D30" s="124" t="s">
        <v>91</v>
      </c>
      <c r="E30" s="124" t="s">
        <v>92</v>
      </c>
      <c r="F30" s="124" t="s">
        <v>93</v>
      </c>
      <c r="G30" s="124" t="s">
        <v>94</v>
      </c>
      <c r="H30" s="124" t="s">
        <v>95</v>
      </c>
      <c r="I30" s="124" t="s">
        <v>96</v>
      </c>
      <c r="J30" s="124" t="s">
        <v>97</v>
      </c>
    </row>
    <row r="31" spans="1:10">
      <c r="A31" s="126" t="s">
        <v>116</v>
      </c>
      <c r="B31" s="91">
        <v>14834</v>
      </c>
      <c r="C31" s="100">
        <v>8909</v>
      </c>
      <c r="D31" s="100">
        <v>2637</v>
      </c>
      <c r="E31" s="100">
        <v>1602</v>
      </c>
      <c r="F31" s="100">
        <v>11693</v>
      </c>
      <c r="G31" s="100">
        <v>611</v>
      </c>
      <c r="H31" s="100">
        <v>448</v>
      </c>
      <c r="I31" s="100">
        <v>76</v>
      </c>
      <c r="J31" s="100">
        <v>439</v>
      </c>
    </row>
    <row r="32" spans="1:10">
      <c r="A32" s="127" t="s">
        <v>117</v>
      </c>
      <c r="B32" s="93">
        <v>124</v>
      </c>
      <c r="C32" s="100">
        <v>42</v>
      </c>
      <c r="D32" s="100">
        <v>6</v>
      </c>
      <c r="E32" s="100">
        <v>6</v>
      </c>
      <c r="F32" s="100">
        <v>109</v>
      </c>
      <c r="G32" s="100">
        <v>4</v>
      </c>
      <c r="H32" s="100">
        <v>3</v>
      </c>
      <c r="I32" s="100">
        <v>1</v>
      </c>
      <c r="J32" s="100">
        <v>7</v>
      </c>
    </row>
    <row r="33" spans="1:10">
      <c r="A33" s="127" t="s">
        <v>118</v>
      </c>
      <c r="B33" s="93">
        <v>653</v>
      </c>
      <c r="C33" s="100">
        <v>404</v>
      </c>
      <c r="D33" s="100">
        <v>142</v>
      </c>
      <c r="E33" s="100">
        <v>107</v>
      </c>
      <c r="F33" s="100">
        <v>480</v>
      </c>
      <c r="G33" s="100">
        <v>37</v>
      </c>
      <c r="H33" s="100">
        <v>15</v>
      </c>
      <c r="I33" s="100">
        <v>2</v>
      </c>
      <c r="J33" s="100">
        <v>119</v>
      </c>
    </row>
    <row r="34" spans="1:10">
      <c r="A34" s="127" t="s">
        <v>119</v>
      </c>
      <c r="B34" s="93">
        <v>553</v>
      </c>
      <c r="C34" s="100">
        <v>360</v>
      </c>
      <c r="D34" s="100">
        <v>113</v>
      </c>
      <c r="E34" s="100">
        <v>73</v>
      </c>
      <c r="F34" s="100">
        <v>472</v>
      </c>
      <c r="G34" s="100">
        <v>52</v>
      </c>
      <c r="H34" s="100">
        <v>4</v>
      </c>
      <c r="I34" s="100" t="s">
        <v>0</v>
      </c>
      <c r="J34" s="100">
        <v>18</v>
      </c>
    </row>
    <row r="35" spans="1:10">
      <c r="A35" s="127" t="s">
        <v>120</v>
      </c>
      <c r="B35" s="93">
        <v>2021</v>
      </c>
      <c r="C35" s="100">
        <v>681</v>
      </c>
      <c r="D35" s="100">
        <v>224</v>
      </c>
      <c r="E35" s="100">
        <v>99</v>
      </c>
      <c r="F35" s="100">
        <v>889</v>
      </c>
      <c r="G35" s="100">
        <v>62</v>
      </c>
      <c r="H35" s="100">
        <v>33</v>
      </c>
      <c r="I35" s="100">
        <v>8</v>
      </c>
      <c r="J35" s="100">
        <v>17</v>
      </c>
    </row>
    <row r="36" spans="1:10">
      <c r="A36" s="127" t="s">
        <v>121</v>
      </c>
      <c r="B36" s="93">
        <v>373</v>
      </c>
      <c r="C36" s="100">
        <v>243</v>
      </c>
      <c r="D36" s="100">
        <v>62</v>
      </c>
      <c r="E36" s="100">
        <v>68</v>
      </c>
      <c r="F36" s="100">
        <v>310</v>
      </c>
      <c r="G36" s="100">
        <v>23</v>
      </c>
      <c r="H36" s="100">
        <v>21</v>
      </c>
      <c r="I36" s="100">
        <v>7</v>
      </c>
      <c r="J36" s="100">
        <v>10</v>
      </c>
    </row>
    <row r="37" spans="1:10">
      <c r="A37" s="127" t="s">
        <v>122</v>
      </c>
      <c r="B37" s="93">
        <v>370</v>
      </c>
      <c r="C37" s="100">
        <v>262</v>
      </c>
      <c r="D37" s="100">
        <v>64</v>
      </c>
      <c r="E37" s="100">
        <v>44</v>
      </c>
      <c r="F37" s="100">
        <v>323</v>
      </c>
      <c r="G37" s="100">
        <v>9</v>
      </c>
      <c r="H37" s="100">
        <v>13</v>
      </c>
      <c r="I37" s="100">
        <v>3</v>
      </c>
      <c r="J37" s="100">
        <v>22</v>
      </c>
    </row>
    <row r="38" spans="1:10">
      <c r="A38" s="127" t="s">
        <v>123</v>
      </c>
      <c r="B38" s="93">
        <v>1491</v>
      </c>
      <c r="C38" s="100">
        <v>997</v>
      </c>
      <c r="D38" s="100">
        <v>249</v>
      </c>
      <c r="E38" s="100">
        <v>238</v>
      </c>
      <c r="F38" s="100">
        <v>1297</v>
      </c>
      <c r="G38" s="100">
        <v>65</v>
      </c>
      <c r="H38" s="100">
        <v>80</v>
      </c>
      <c r="I38" s="100">
        <v>14</v>
      </c>
      <c r="J38" s="100">
        <v>26</v>
      </c>
    </row>
    <row r="39" spans="1:10">
      <c r="A39" s="127" t="s">
        <v>124</v>
      </c>
      <c r="B39" s="93">
        <v>277</v>
      </c>
      <c r="C39" s="100">
        <v>176</v>
      </c>
      <c r="D39" s="100">
        <v>57</v>
      </c>
      <c r="E39" s="100">
        <v>44</v>
      </c>
      <c r="F39" s="100">
        <v>210</v>
      </c>
      <c r="G39" s="100">
        <v>44</v>
      </c>
      <c r="H39" s="100">
        <v>11</v>
      </c>
      <c r="I39" s="100">
        <v>8</v>
      </c>
      <c r="J39" s="100">
        <v>4</v>
      </c>
    </row>
    <row r="40" spans="1:10">
      <c r="A40" s="127" t="s">
        <v>125</v>
      </c>
      <c r="B40" s="93">
        <v>403</v>
      </c>
      <c r="C40" s="100">
        <v>281</v>
      </c>
      <c r="D40" s="100">
        <v>57</v>
      </c>
      <c r="E40" s="100">
        <v>65</v>
      </c>
      <c r="F40" s="100">
        <v>341</v>
      </c>
      <c r="G40" s="100">
        <v>15</v>
      </c>
      <c r="H40" s="100">
        <v>11</v>
      </c>
      <c r="I40" s="100">
        <v>5</v>
      </c>
      <c r="J40" s="100">
        <v>31</v>
      </c>
    </row>
    <row r="41" spans="1:10">
      <c r="A41" s="127" t="s">
        <v>126</v>
      </c>
      <c r="B41" s="93">
        <v>394</v>
      </c>
      <c r="C41" s="100">
        <v>243</v>
      </c>
      <c r="D41" s="100">
        <v>99</v>
      </c>
      <c r="E41" s="100">
        <v>52</v>
      </c>
      <c r="F41" s="100">
        <v>336</v>
      </c>
      <c r="G41" s="100">
        <v>21</v>
      </c>
      <c r="H41" s="100">
        <v>15</v>
      </c>
      <c r="I41" s="100">
        <v>12</v>
      </c>
      <c r="J41" s="100">
        <v>10</v>
      </c>
    </row>
    <row r="42" spans="1:10">
      <c r="A42" s="127" t="s">
        <v>127</v>
      </c>
      <c r="B42" s="93">
        <v>473</v>
      </c>
      <c r="C42" s="100">
        <v>325</v>
      </c>
      <c r="D42" s="100">
        <v>77</v>
      </c>
      <c r="E42" s="100">
        <v>71</v>
      </c>
      <c r="F42" s="100">
        <v>448</v>
      </c>
      <c r="G42" s="100">
        <v>10</v>
      </c>
      <c r="H42" s="100">
        <v>8</v>
      </c>
      <c r="I42" s="100">
        <v>4</v>
      </c>
      <c r="J42" s="100">
        <v>3</v>
      </c>
    </row>
    <row r="43" spans="1:10">
      <c r="A43" s="127" t="s">
        <v>128</v>
      </c>
      <c r="B43" s="93">
        <v>448</v>
      </c>
      <c r="C43" s="100">
        <v>268</v>
      </c>
      <c r="D43" s="100">
        <v>42</v>
      </c>
      <c r="E43" s="100">
        <v>15</v>
      </c>
      <c r="F43" s="100">
        <v>297</v>
      </c>
      <c r="G43" s="100">
        <v>6</v>
      </c>
      <c r="H43" s="100">
        <v>11</v>
      </c>
      <c r="I43" s="100">
        <v>2</v>
      </c>
      <c r="J43" s="100" t="s">
        <v>0</v>
      </c>
    </row>
    <row r="44" spans="1:10">
      <c r="A44" s="127" t="s">
        <v>130</v>
      </c>
      <c r="B44" s="93">
        <v>683</v>
      </c>
      <c r="C44" s="100">
        <v>571</v>
      </c>
      <c r="D44" s="100">
        <v>65</v>
      </c>
      <c r="E44" s="100">
        <v>46</v>
      </c>
      <c r="F44" s="100">
        <v>652</v>
      </c>
      <c r="G44" s="100">
        <v>7</v>
      </c>
      <c r="H44" s="100">
        <v>12</v>
      </c>
      <c r="I44" s="100">
        <v>1</v>
      </c>
      <c r="J44" s="100">
        <v>6</v>
      </c>
    </row>
    <row r="45" spans="1:10">
      <c r="A45" s="127" t="s">
        <v>131</v>
      </c>
      <c r="B45" s="93">
        <v>382</v>
      </c>
      <c r="C45" s="100">
        <v>247</v>
      </c>
      <c r="D45" s="100">
        <v>74</v>
      </c>
      <c r="E45" s="100">
        <v>61</v>
      </c>
      <c r="F45" s="100">
        <v>296</v>
      </c>
      <c r="G45" s="100">
        <v>14</v>
      </c>
      <c r="H45" s="100">
        <v>10</v>
      </c>
      <c r="I45" s="100">
        <v>1</v>
      </c>
      <c r="J45" s="100">
        <v>45</v>
      </c>
    </row>
    <row r="46" spans="1:10">
      <c r="A46" s="127" t="s">
        <v>132</v>
      </c>
      <c r="B46" s="93">
        <v>679</v>
      </c>
      <c r="C46" s="100">
        <v>346</v>
      </c>
      <c r="D46" s="100">
        <v>177</v>
      </c>
      <c r="E46" s="100">
        <v>120</v>
      </c>
      <c r="F46" s="100">
        <v>563</v>
      </c>
      <c r="G46" s="100">
        <v>83</v>
      </c>
      <c r="H46" s="100">
        <v>13</v>
      </c>
      <c r="I46" s="100">
        <v>1</v>
      </c>
      <c r="J46" s="100">
        <v>4</v>
      </c>
    </row>
    <row r="47" spans="1:10">
      <c r="A47" s="127" t="s">
        <v>133</v>
      </c>
      <c r="B47" s="93">
        <v>39</v>
      </c>
      <c r="C47" s="100">
        <v>22</v>
      </c>
      <c r="D47" s="100">
        <v>4</v>
      </c>
      <c r="E47" s="100">
        <v>1</v>
      </c>
      <c r="F47" s="100">
        <v>23</v>
      </c>
      <c r="G47" s="100" t="s">
        <v>0</v>
      </c>
      <c r="H47" s="100">
        <v>1</v>
      </c>
      <c r="I47" s="100">
        <v>1</v>
      </c>
      <c r="J47" s="100" t="s">
        <v>0</v>
      </c>
    </row>
    <row r="48" spans="1:10">
      <c r="A48" s="127" t="s">
        <v>134</v>
      </c>
      <c r="B48" s="93">
        <v>564</v>
      </c>
      <c r="C48" s="100">
        <v>421</v>
      </c>
      <c r="D48" s="100">
        <v>101</v>
      </c>
      <c r="E48" s="100">
        <v>42</v>
      </c>
      <c r="F48" s="100">
        <v>499</v>
      </c>
      <c r="G48" s="100">
        <v>27</v>
      </c>
      <c r="H48" s="100">
        <v>18</v>
      </c>
      <c r="I48" s="100">
        <v>1</v>
      </c>
      <c r="J48" s="100">
        <v>19</v>
      </c>
    </row>
    <row r="49" spans="1:10">
      <c r="A49" s="127" t="s">
        <v>135</v>
      </c>
      <c r="B49" s="93">
        <v>683</v>
      </c>
      <c r="C49" s="100">
        <v>435</v>
      </c>
      <c r="D49" s="100">
        <v>149</v>
      </c>
      <c r="E49" s="100">
        <v>99</v>
      </c>
      <c r="F49" s="100">
        <v>587</v>
      </c>
      <c r="G49" s="100">
        <v>26</v>
      </c>
      <c r="H49" s="100">
        <v>5</v>
      </c>
      <c r="I49" s="100">
        <v>1</v>
      </c>
      <c r="J49" s="100">
        <v>64</v>
      </c>
    </row>
    <row r="50" spans="1:10">
      <c r="A50" s="127" t="s">
        <v>136</v>
      </c>
      <c r="B50" s="93">
        <v>3826</v>
      </c>
      <c r="C50" s="100">
        <v>2528</v>
      </c>
      <c r="D50" s="100">
        <v>841</v>
      </c>
      <c r="E50" s="100">
        <v>335</v>
      </c>
      <c r="F50" s="100">
        <v>3483</v>
      </c>
      <c r="G50" s="100">
        <v>92</v>
      </c>
      <c r="H50" s="100">
        <v>155</v>
      </c>
      <c r="I50" s="100">
        <v>4</v>
      </c>
      <c r="J50" s="100">
        <v>34</v>
      </c>
    </row>
    <row r="51" spans="1:10">
      <c r="A51" s="127" t="s">
        <v>137</v>
      </c>
      <c r="B51" s="103">
        <v>398</v>
      </c>
      <c r="C51" s="100">
        <v>57</v>
      </c>
      <c r="D51" s="100">
        <v>34</v>
      </c>
      <c r="E51" s="100">
        <v>16</v>
      </c>
      <c r="F51" s="100">
        <v>78</v>
      </c>
      <c r="G51" s="100">
        <v>14</v>
      </c>
      <c r="H51" s="100">
        <v>9</v>
      </c>
      <c r="I51" s="100" t="s">
        <v>0</v>
      </c>
      <c r="J51" s="100" t="s">
        <v>0</v>
      </c>
    </row>
    <row r="52" spans="1:10">
      <c r="A52" s="9" t="s">
        <v>24</v>
      </c>
      <c r="F52" s="26"/>
    </row>
  </sheetData>
  <mergeCells count="12">
    <mergeCell ref="A1:J1"/>
    <mergeCell ref="A3:A5"/>
    <mergeCell ref="B3:B5"/>
    <mergeCell ref="C3:J3"/>
    <mergeCell ref="C4:E4"/>
    <mergeCell ref="F4:J4"/>
    <mergeCell ref="A26:J26"/>
    <mergeCell ref="A28:A30"/>
    <mergeCell ref="B28:B30"/>
    <mergeCell ref="C28:J28"/>
    <mergeCell ref="C29:E29"/>
    <mergeCell ref="F29:J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A29" sqref="A29:A49"/>
    </sheetView>
  </sheetViews>
  <sheetFormatPr defaultColWidth="9.140625" defaultRowHeight="15"/>
  <cols>
    <col min="1" max="1" width="17.5703125" style="10" customWidth="1"/>
    <col min="2" max="15" width="7.7109375" style="10" customWidth="1"/>
    <col min="16" max="16384" width="9.140625" style="10"/>
  </cols>
  <sheetData>
    <row r="1" spans="1:15">
      <c r="A1" s="176" t="s">
        <v>98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>
      <c r="A2" s="42"/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43" t="s">
        <v>102</v>
      </c>
    </row>
    <row r="3" spans="1:15">
      <c r="A3" s="175"/>
      <c r="B3" s="162" t="s">
        <v>100</v>
      </c>
      <c r="C3" s="162"/>
      <c r="D3" s="162"/>
      <c r="E3" s="162"/>
      <c r="F3" s="162"/>
      <c r="G3" s="162"/>
      <c r="H3" s="162"/>
      <c r="I3" s="162" t="s">
        <v>101</v>
      </c>
      <c r="J3" s="162"/>
      <c r="K3" s="162"/>
      <c r="L3" s="162"/>
      <c r="M3" s="162"/>
      <c r="N3" s="162"/>
      <c r="O3" s="162"/>
    </row>
    <row r="4" spans="1:15" ht="22.5">
      <c r="A4" s="175"/>
      <c r="B4" s="96" t="s">
        <v>1</v>
      </c>
      <c r="C4" s="97" t="s">
        <v>2</v>
      </c>
      <c r="D4" s="98" t="s">
        <v>3</v>
      </c>
      <c r="E4" s="98" t="s">
        <v>4</v>
      </c>
      <c r="F4" s="98" t="s">
        <v>5</v>
      </c>
      <c r="G4" s="98" t="s">
        <v>6</v>
      </c>
      <c r="H4" s="98" t="s">
        <v>7</v>
      </c>
      <c r="I4" s="96" t="s">
        <v>1</v>
      </c>
      <c r="J4" s="97" t="s">
        <v>2</v>
      </c>
      <c r="K4" s="98" t="s">
        <v>3</v>
      </c>
      <c r="L4" s="98" t="s">
        <v>4</v>
      </c>
      <c r="M4" s="98" t="s">
        <v>5</v>
      </c>
      <c r="N4" s="98" t="s">
        <v>6</v>
      </c>
      <c r="O4" s="98" t="s">
        <v>7</v>
      </c>
    </row>
    <row r="5" spans="1:15">
      <c r="A5" s="126" t="s">
        <v>116</v>
      </c>
      <c r="B5" s="99">
        <v>206</v>
      </c>
      <c r="C5" s="99">
        <v>122</v>
      </c>
      <c r="D5" s="99">
        <v>369</v>
      </c>
      <c r="E5" s="99">
        <v>444</v>
      </c>
      <c r="F5" s="99">
        <v>411</v>
      </c>
      <c r="G5" s="99">
        <v>355</v>
      </c>
      <c r="H5" s="99">
        <v>363</v>
      </c>
      <c r="I5" s="100">
        <v>3098</v>
      </c>
      <c r="J5" s="100">
        <v>1225</v>
      </c>
      <c r="K5" s="100">
        <v>3919</v>
      </c>
      <c r="L5" s="100">
        <v>3753</v>
      </c>
      <c r="M5" s="100">
        <v>2504</v>
      </c>
      <c r="N5" s="100">
        <v>1928</v>
      </c>
      <c r="O5" s="100">
        <v>1669</v>
      </c>
    </row>
    <row r="6" spans="1:15">
      <c r="A6" s="127" t="s">
        <v>118</v>
      </c>
      <c r="B6" s="99">
        <v>8</v>
      </c>
      <c r="C6" s="99">
        <v>7</v>
      </c>
      <c r="D6" s="99">
        <v>19</v>
      </c>
      <c r="E6" s="99">
        <v>22</v>
      </c>
      <c r="F6" s="99">
        <v>20</v>
      </c>
      <c r="G6" s="99">
        <v>21</v>
      </c>
      <c r="H6" s="99">
        <v>13</v>
      </c>
      <c r="I6" s="99">
        <v>217</v>
      </c>
      <c r="J6" s="99">
        <v>70</v>
      </c>
      <c r="K6" s="99">
        <v>226</v>
      </c>
      <c r="L6" s="99">
        <v>252</v>
      </c>
      <c r="M6" s="99">
        <v>161</v>
      </c>
      <c r="N6" s="99">
        <v>118</v>
      </c>
      <c r="O6" s="99">
        <v>106</v>
      </c>
    </row>
    <row r="7" spans="1:15">
      <c r="A7" s="127" t="s">
        <v>119</v>
      </c>
      <c r="B7" s="99">
        <v>5</v>
      </c>
      <c r="C7" s="99">
        <v>2</v>
      </c>
      <c r="D7" s="99">
        <v>13</v>
      </c>
      <c r="E7" s="99">
        <v>16</v>
      </c>
      <c r="F7" s="99">
        <v>19</v>
      </c>
      <c r="G7" s="99">
        <v>24</v>
      </c>
      <c r="H7" s="99">
        <v>16</v>
      </c>
      <c r="I7" s="99">
        <v>123</v>
      </c>
      <c r="J7" s="99">
        <v>49</v>
      </c>
      <c r="K7" s="99">
        <v>162</v>
      </c>
      <c r="L7" s="99">
        <v>158</v>
      </c>
      <c r="M7" s="99">
        <v>127</v>
      </c>
      <c r="N7" s="99">
        <v>92</v>
      </c>
      <c r="O7" s="99">
        <v>80</v>
      </c>
    </row>
    <row r="8" spans="1:15">
      <c r="A8" s="127" t="s">
        <v>120</v>
      </c>
      <c r="B8" s="99">
        <v>43</v>
      </c>
      <c r="C8" s="99">
        <v>17</v>
      </c>
      <c r="D8" s="99">
        <v>76</v>
      </c>
      <c r="E8" s="99">
        <v>97</v>
      </c>
      <c r="F8" s="99">
        <v>87</v>
      </c>
      <c r="G8" s="99">
        <v>69</v>
      </c>
      <c r="H8" s="99">
        <v>74</v>
      </c>
      <c r="I8" s="99">
        <v>658</v>
      </c>
      <c r="J8" s="99">
        <v>214</v>
      </c>
      <c r="K8" s="99">
        <v>682</v>
      </c>
      <c r="L8" s="99">
        <v>649</v>
      </c>
      <c r="M8" s="99">
        <v>444</v>
      </c>
      <c r="N8" s="99">
        <v>319</v>
      </c>
      <c r="O8" s="99">
        <v>265</v>
      </c>
    </row>
    <row r="9" spans="1:15">
      <c r="A9" s="127" t="s">
        <v>121</v>
      </c>
      <c r="B9" s="99">
        <v>8</v>
      </c>
      <c r="C9" s="99">
        <v>5</v>
      </c>
      <c r="D9" s="99">
        <v>9</v>
      </c>
      <c r="E9" s="99">
        <v>13</v>
      </c>
      <c r="F9" s="99">
        <v>14</v>
      </c>
      <c r="G9" s="99">
        <v>10</v>
      </c>
      <c r="H9" s="99">
        <v>6</v>
      </c>
      <c r="I9" s="99">
        <v>73</v>
      </c>
      <c r="J9" s="99">
        <v>14</v>
      </c>
      <c r="K9" s="99">
        <v>71</v>
      </c>
      <c r="L9" s="99">
        <v>73</v>
      </c>
      <c r="M9" s="99">
        <v>60</v>
      </c>
      <c r="N9" s="99">
        <v>38</v>
      </c>
      <c r="O9" s="99">
        <v>25</v>
      </c>
    </row>
    <row r="10" spans="1:15">
      <c r="A10" s="127" t="s">
        <v>122</v>
      </c>
      <c r="B10" s="99">
        <v>5</v>
      </c>
      <c r="C10" s="99">
        <v>1</v>
      </c>
      <c r="D10" s="99">
        <v>9</v>
      </c>
      <c r="E10" s="99">
        <v>15</v>
      </c>
      <c r="F10" s="99">
        <v>9</v>
      </c>
      <c r="G10" s="99">
        <v>8</v>
      </c>
      <c r="H10" s="99">
        <v>55</v>
      </c>
      <c r="I10" s="99">
        <v>71</v>
      </c>
      <c r="J10" s="99">
        <v>28</v>
      </c>
      <c r="K10" s="99">
        <v>83</v>
      </c>
      <c r="L10" s="99">
        <v>99</v>
      </c>
      <c r="M10" s="99">
        <v>54</v>
      </c>
      <c r="N10" s="99">
        <v>49</v>
      </c>
      <c r="O10" s="99">
        <v>63</v>
      </c>
    </row>
    <row r="11" spans="1:15">
      <c r="A11" s="127" t="s">
        <v>123</v>
      </c>
      <c r="B11" s="99">
        <v>22</v>
      </c>
      <c r="C11" s="99">
        <v>13</v>
      </c>
      <c r="D11" s="99">
        <v>43</v>
      </c>
      <c r="E11" s="99">
        <v>47</v>
      </c>
      <c r="F11" s="99">
        <v>33</v>
      </c>
      <c r="G11" s="99">
        <v>43</v>
      </c>
      <c r="H11" s="99">
        <v>21</v>
      </c>
      <c r="I11" s="99">
        <v>284</v>
      </c>
      <c r="J11" s="99">
        <v>140</v>
      </c>
      <c r="K11" s="99">
        <v>488</v>
      </c>
      <c r="L11" s="99">
        <v>406</v>
      </c>
      <c r="M11" s="99">
        <v>317</v>
      </c>
      <c r="N11" s="99">
        <v>182</v>
      </c>
      <c r="O11" s="99">
        <v>144</v>
      </c>
    </row>
    <row r="12" spans="1:15">
      <c r="A12" s="127" t="s">
        <v>125</v>
      </c>
      <c r="B12" s="99">
        <v>12</v>
      </c>
      <c r="C12" s="99">
        <v>11</v>
      </c>
      <c r="D12" s="99">
        <v>31</v>
      </c>
      <c r="E12" s="99">
        <v>32</v>
      </c>
      <c r="F12" s="99">
        <v>31</v>
      </c>
      <c r="G12" s="99">
        <v>18</v>
      </c>
      <c r="H12" s="99">
        <v>26</v>
      </c>
      <c r="I12" s="99">
        <v>81</v>
      </c>
      <c r="J12" s="99">
        <v>18</v>
      </c>
      <c r="K12" s="99">
        <v>104</v>
      </c>
      <c r="L12" s="99">
        <v>103</v>
      </c>
      <c r="M12" s="99">
        <v>89</v>
      </c>
      <c r="N12" s="99">
        <v>85</v>
      </c>
      <c r="O12" s="99">
        <v>51</v>
      </c>
    </row>
    <row r="13" spans="1:15">
      <c r="A13" s="127" t="s">
        <v>126</v>
      </c>
      <c r="B13" s="99">
        <v>4</v>
      </c>
      <c r="C13" s="99">
        <v>6</v>
      </c>
      <c r="D13" s="99">
        <v>8</v>
      </c>
      <c r="E13" s="99">
        <v>18</v>
      </c>
      <c r="F13" s="99">
        <v>22</v>
      </c>
      <c r="G13" s="99">
        <v>13</v>
      </c>
      <c r="H13" s="99">
        <v>18</v>
      </c>
      <c r="I13" s="99">
        <v>54</v>
      </c>
      <c r="J13" s="99">
        <v>25</v>
      </c>
      <c r="K13" s="99">
        <v>82</v>
      </c>
      <c r="L13" s="99">
        <v>132</v>
      </c>
      <c r="M13" s="99">
        <v>82</v>
      </c>
      <c r="N13" s="99">
        <v>65</v>
      </c>
      <c r="O13" s="99">
        <v>52</v>
      </c>
    </row>
    <row r="14" spans="1:15">
      <c r="A14" s="127" t="s">
        <v>127</v>
      </c>
      <c r="B14" s="99">
        <v>12</v>
      </c>
      <c r="C14" s="99">
        <v>5</v>
      </c>
      <c r="D14" s="99">
        <v>20</v>
      </c>
      <c r="E14" s="99">
        <v>28</v>
      </c>
      <c r="F14" s="99">
        <v>17</v>
      </c>
      <c r="G14" s="99">
        <v>24</v>
      </c>
      <c r="H14" s="99">
        <v>19</v>
      </c>
      <c r="I14" s="99">
        <v>105</v>
      </c>
      <c r="J14" s="99">
        <v>27</v>
      </c>
      <c r="K14" s="99">
        <v>134</v>
      </c>
      <c r="L14" s="99">
        <v>117</v>
      </c>
      <c r="M14" s="99">
        <v>81</v>
      </c>
      <c r="N14" s="99">
        <v>64</v>
      </c>
      <c r="O14" s="99">
        <v>47</v>
      </c>
    </row>
    <row r="15" spans="1:15">
      <c r="A15" s="127" t="s">
        <v>128</v>
      </c>
      <c r="B15" s="99">
        <v>6</v>
      </c>
      <c r="C15" s="99">
        <v>7</v>
      </c>
      <c r="D15" s="99">
        <v>13</v>
      </c>
      <c r="E15" s="99">
        <v>16</v>
      </c>
      <c r="F15" s="99">
        <v>17</v>
      </c>
      <c r="G15" s="99">
        <v>12</v>
      </c>
      <c r="H15" s="99">
        <v>4</v>
      </c>
      <c r="I15" s="99">
        <v>38</v>
      </c>
      <c r="J15" s="99">
        <v>42</v>
      </c>
      <c r="K15" s="99">
        <v>95</v>
      </c>
      <c r="L15" s="99">
        <v>92</v>
      </c>
      <c r="M15" s="99">
        <v>62</v>
      </c>
      <c r="N15" s="99">
        <v>39</v>
      </c>
      <c r="O15" s="99">
        <v>27</v>
      </c>
    </row>
    <row r="16" spans="1:15">
      <c r="A16" s="127" t="s">
        <v>130</v>
      </c>
      <c r="B16" s="99">
        <v>1</v>
      </c>
      <c r="C16" s="99">
        <v>1</v>
      </c>
      <c r="D16" s="99">
        <v>9</v>
      </c>
      <c r="E16" s="99">
        <v>17</v>
      </c>
      <c r="F16" s="99">
        <v>12</v>
      </c>
      <c r="G16" s="99">
        <v>11</v>
      </c>
      <c r="H16" s="99">
        <v>12</v>
      </c>
      <c r="I16" s="99">
        <v>147</v>
      </c>
      <c r="J16" s="99">
        <v>62</v>
      </c>
      <c r="K16" s="99">
        <v>252</v>
      </c>
      <c r="L16" s="99">
        <v>238</v>
      </c>
      <c r="M16" s="99">
        <v>144</v>
      </c>
      <c r="N16" s="99">
        <v>122</v>
      </c>
      <c r="O16" s="99">
        <v>125</v>
      </c>
    </row>
    <row r="17" spans="1:15">
      <c r="A17" s="127" t="s">
        <v>131</v>
      </c>
      <c r="B17" s="99">
        <v>4</v>
      </c>
      <c r="C17" s="99">
        <v>0</v>
      </c>
      <c r="D17" s="99">
        <v>6</v>
      </c>
      <c r="E17" s="99">
        <v>9</v>
      </c>
      <c r="F17" s="99">
        <v>12</v>
      </c>
      <c r="G17" s="99">
        <v>6</v>
      </c>
      <c r="H17" s="99">
        <v>3</v>
      </c>
      <c r="I17" s="99">
        <v>62</v>
      </c>
      <c r="J17" s="99">
        <v>32</v>
      </c>
      <c r="K17" s="99">
        <v>73</v>
      </c>
      <c r="L17" s="99">
        <v>97</v>
      </c>
      <c r="M17" s="99">
        <v>65</v>
      </c>
      <c r="N17" s="99">
        <v>54</v>
      </c>
      <c r="O17" s="99">
        <v>36</v>
      </c>
    </row>
    <row r="18" spans="1:15">
      <c r="A18" s="127" t="s">
        <v>132</v>
      </c>
      <c r="B18" s="99">
        <v>46</v>
      </c>
      <c r="C18" s="99">
        <v>25</v>
      </c>
      <c r="D18" s="99">
        <v>56</v>
      </c>
      <c r="E18" s="99">
        <v>50</v>
      </c>
      <c r="F18" s="99">
        <v>63</v>
      </c>
      <c r="G18" s="99">
        <v>48</v>
      </c>
      <c r="H18" s="99">
        <v>31</v>
      </c>
      <c r="I18" s="99">
        <v>166</v>
      </c>
      <c r="J18" s="99">
        <v>53</v>
      </c>
      <c r="K18" s="99">
        <v>136</v>
      </c>
      <c r="L18" s="99">
        <v>143</v>
      </c>
      <c r="M18" s="99">
        <v>88</v>
      </c>
      <c r="N18" s="99">
        <v>85</v>
      </c>
      <c r="O18" s="99">
        <v>72</v>
      </c>
    </row>
    <row r="19" spans="1:15">
      <c r="A19" s="127" t="s">
        <v>133</v>
      </c>
      <c r="B19" s="99">
        <v>16</v>
      </c>
      <c r="C19" s="99">
        <v>9</v>
      </c>
      <c r="D19" s="99">
        <v>22</v>
      </c>
      <c r="E19" s="99">
        <v>34</v>
      </c>
      <c r="F19" s="99">
        <v>24</v>
      </c>
      <c r="G19" s="99">
        <v>17</v>
      </c>
      <c r="H19" s="99">
        <v>24</v>
      </c>
      <c r="I19" s="99">
        <v>213</v>
      </c>
      <c r="J19" s="99">
        <v>64</v>
      </c>
      <c r="K19" s="99">
        <v>183</v>
      </c>
      <c r="L19" s="99">
        <v>209</v>
      </c>
      <c r="M19" s="99">
        <v>190</v>
      </c>
      <c r="N19" s="99">
        <v>156</v>
      </c>
      <c r="O19" s="99">
        <v>140</v>
      </c>
    </row>
    <row r="20" spans="1:15">
      <c r="A20" s="127" t="s">
        <v>134</v>
      </c>
      <c r="B20" s="99">
        <v>3</v>
      </c>
      <c r="C20" s="99">
        <v>4</v>
      </c>
      <c r="D20" s="99">
        <v>7</v>
      </c>
      <c r="E20" s="99">
        <v>6</v>
      </c>
      <c r="F20" s="99">
        <v>4</v>
      </c>
      <c r="G20" s="99">
        <v>5</v>
      </c>
      <c r="H20" s="99">
        <v>6</v>
      </c>
      <c r="I20" s="99">
        <v>93</v>
      </c>
      <c r="J20" s="99">
        <v>38</v>
      </c>
      <c r="K20" s="99">
        <v>136</v>
      </c>
      <c r="L20" s="99">
        <v>141</v>
      </c>
      <c r="M20" s="99">
        <v>70</v>
      </c>
      <c r="N20" s="99">
        <v>60</v>
      </c>
      <c r="O20" s="99">
        <v>57</v>
      </c>
    </row>
    <row r="21" spans="1:15">
      <c r="A21" s="127" t="s">
        <v>135</v>
      </c>
      <c r="B21" s="99">
        <v>6</v>
      </c>
      <c r="C21" s="99">
        <v>3</v>
      </c>
      <c r="D21" s="99">
        <v>15</v>
      </c>
      <c r="E21" s="99">
        <v>15</v>
      </c>
      <c r="F21" s="99">
        <v>14</v>
      </c>
      <c r="G21" s="99">
        <v>12</v>
      </c>
      <c r="H21" s="99">
        <v>19</v>
      </c>
      <c r="I21" s="99">
        <v>622</v>
      </c>
      <c r="J21" s="99">
        <v>294</v>
      </c>
      <c r="K21" s="99">
        <v>919</v>
      </c>
      <c r="L21" s="99">
        <v>765</v>
      </c>
      <c r="M21" s="99">
        <v>429</v>
      </c>
      <c r="N21" s="99">
        <v>367</v>
      </c>
      <c r="O21" s="99">
        <v>363</v>
      </c>
    </row>
    <row r="22" spans="1:15">
      <c r="A22" s="127" t="s">
        <v>137</v>
      </c>
      <c r="B22" s="99">
        <v>5</v>
      </c>
      <c r="C22" s="99">
        <v>6</v>
      </c>
      <c r="D22" s="99">
        <v>13</v>
      </c>
      <c r="E22" s="99">
        <v>9</v>
      </c>
      <c r="F22" s="99">
        <v>13</v>
      </c>
      <c r="G22" s="99">
        <v>14</v>
      </c>
      <c r="H22" s="99">
        <v>16</v>
      </c>
      <c r="I22" s="99">
        <v>91</v>
      </c>
      <c r="J22" s="99">
        <v>55</v>
      </c>
      <c r="K22" s="99">
        <v>93</v>
      </c>
      <c r="L22" s="99">
        <v>79</v>
      </c>
      <c r="M22" s="99">
        <v>41</v>
      </c>
      <c r="N22" s="99">
        <v>33</v>
      </c>
      <c r="O22" s="99">
        <v>16</v>
      </c>
    </row>
    <row r="23" spans="1:15">
      <c r="A23" s="9" t="s">
        <v>83</v>
      </c>
    </row>
    <row r="24" spans="1:15">
      <c r="I24" s="44"/>
      <c r="J24" s="44"/>
      <c r="K24" s="7"/>
      <c r="L24" s="7"/>
      <c r="M24" s="7"/>
      <c r="N24" s="7"/>
      <c r="O24" s="7"/>
    </row>
    <row r="25" spans="1:15" ht="15" customHeight="1">
      <c r="A25" s="176" t="s">
        <v>99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</row>
    <row r="26" spans="1:15">
      <c r="A26" s="42"/>
      <c r="B26" s="94"/>
      <c r="C26" s="94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43" t="s">
        <v>102</v>
      </c>
    </row>
    <row r="27" spans="1:15">
      <c r="A27" s="175"/>
      <c r="B27" s="162" t="s">
        <v>100</v>
      </c>
      <c r="C27" s="162"/>
      <c r="D27" s="162"/>
      <c r="E27" s="162"/>
      <c r="F27" s="162"/>
      <c r="G27" s="162"/>
      <c r="H27" s="162"/>
      <c r="I27" s="162" t="s">
        <v>101</v>
      </c>
      <c r="J27" s="162"/>
      <c r="K27" s="162"/>
      <c r="L27" s="162"/>
      <c r="M27" s="162"/>
      <c r="N27" s="162"/>
      <c r="O27" s="162"/>
    </row>
    <row r="28" spans="1:15" ht="22.5">
      <c r="A28" s="175"/>
      <c r="B28" s="96" t="s">
        <v>1</v>
      </c>
      <c r="C28" s="97" t="s">
        <v>2</v>
      </c>
      <c r="D28" s="98" t="s">
        <v>3</v>
      </c>
      <c r="E28" s="98" t="s">
        <v>4</v>
      </c>
      <c r="F28" s="98" t="s">
        <v>5</v>
      </c>
      <c r="G28" s="98" t="s">
        <v>6</v>
      </c>
      <c r="H28" s="98" t="s">
        <v>7</v>
      </c>
      <c r="I28" s="96" t="s">
        <v>1</v>
      </c>
      <c r="J28" s="97" t="s">
        <v>2</v>
      </c>
      <c r="K28" s="98" t="s">
        <v>3</v>
      </c>
      <c r="L28" s="98" t="s">
        <v>4</v>
      </c>
      <c r="M28" s="98" t="s">
        <v>5</v>
      </c>
      <c r="N28" s="98" t="s">
        <v>6</v>
      </c>
      <c r="O28" s="98" t="s">
        <v>7</v>
      </c>
    </row>
    <row r="29" spans="1:15">
      <c r="A29" s="126" t="s">
        <v>116</v>
      </c>
      <c r="B29" s="99">
        <v>249</v>
      </c>
      <c r="C29" s="99">
        <v>118</v>
      </c>
      <c r="D29" s="99">
        <v>397</v>
      </c>
      <c r="E29" s="99">
        <v>515</v>
      </c>
      <c r="F29" s="99">
        <v>433</v>
      </c>
      <c r="G29" s="99">
        <v>361</v>
      </c>
      <c r="H29" s="99">
        <v>352</v>
      </c>
      <c r="I29" s="100">
        <v>3993</v>
      </c>
      <c r="J29" s="100">
        <v>1460</v>
      </c>
      <c r="K29" s="100">
        <v>3702</v>
      </c>
      <c r="L29" s="100">
        <v>3786</v>
      </c>
      <c r="M29" s="100">
        <v>2645</v>
      </c>
      <c r="N29" s="100">
        <v>1952</v>
      </c>
      <c r="O29" s="100">
        <v>1597</v>
      </c>
    </row>
    <row r="30" spans="1:15">
      <c r="A30" s="127" t="s">
        <v>117</v>
      </c>
      <c r="B30" s="99">
        <v>6</v>
      </c>
      <c r="C30" s="99">
        <v>1</v>
      </c>
      <c r="D30" s="99">
        <v>3</v>
      </c>
      <c r="E30" s="99">
        <v>5</v>
      </c>
      <c r="F30" s="99">
        <v>8</v>
      </c>
      <c r="G30" s="99">
        <v>9</v>
      </c>
      <c r="H30" s="99">
        <v>8</v>
      </c>
      <c r="I30" s="100">
        <v>17</v>
      </c>
      <c r="J30" s="100">
        <v>7</v>
      </c>
      <c r="K30" s="100">
        <v>20</v>
      </c>
      <c r="L30" s="100">
        <v>23</v>
      </c>
      <c r="M30" s="100">
        <v>44</v>
      </c>
      <c r="N30" s="100">
        <v>22</v>
      </c>
      <c r="O30" s="100">
        <v>18</v>
      </c>
    </row>
    <row r="31" spans="1:15">
      <c r="A31" s="127" t="s">
        <v>118</v>
      </c>
      <c r="B31" s="99">
        <v>10</v>
      </c>
      <c r="C31" s="99">
        <v>2</v>
      </c>
      <c r="D31" s="99">
        <v>16</v>
      </c>
      <c r="E31" s="99">
        <v>31</v>
      </c>
      <c r="F31" s="99">
        <v>17</v>
      </c>
      <c r="G31" s="99">
        <v>19</v>
      </c>
      <c r="H31" s="99">
        <v>17</v>
      </c>
      <c r="I31" s="100">
        <v>176</v>
      </c>
      <c r="J31" s="100">
        <v>52</v>
      </c>
      <c r="K31" s="100">
        <v>197</v>
      </c>
      <c r="L31" s="100">
        <v>196</v>
      </c>
      <c r="M31" s="100">
        <v>133</v>
      </c>
      <c r="N31" s="100">
        <v>95</v>
      </c>
      <c r="O31" s="100">
        <v>83</v>
      </c>
    </row>
    <row r="32" spans="1:15">
      <c r="A32" s="127" t="s">
        <v>119</v>
      </c>
      <c r="B32" s="99">
        <v>10</v>
      </c>
      <c r="C32" s="99">
        <v>3</v>
      </c>
      <c r="D32" s="99">
        <v>14</v>
      </c>
      <c r="E32" s="99">
        <v>21</v>
      </c>
      <c r="F32" s="99">
        <v>17</v>
      </c>
      <c r="G32" s="99">
        <v>17</v>
      </c>
      <c r="H32" s="99">
        <v>12</v>
      </c>
      <c r="I32" s="100">
        <v>136</v>
      </c>
      <c r="J32" s="100">
        <v>49</v>
      </c>
      <c r="K32" s="100">
        <v>150</v>
      </c>
      <c r="L32" s="100">
        <v>147</v>
      </c>
      <c r="M32" s="100">
        <v>113</v>
      </c>
      <c r="N32" s="100">
        <v>93</v>
      </c>
      <c r="O32" s="100">
        <v>88</v>
      </c>
    </row>
    <row r="33" spans="1:15">
      <c r="A33" s="127" t="s">
        <v>120</v>
      </c>
      <c r="B33" s="99">
        <v>46</v>
      </c>
      <c r="C33" s="99">
        <v>14</v>
      </c>
      <c r="D33" s="99">
        <v>63</v>
      </c>
      <c r="E33" s="99">
        <v>94</v>
      </c>
      <c r="F33" s="99">
        <v>92</v>
      </c>
      <c r="G33" s="99">
        <v>59</v>
      </c>
      <c r="H33" s="99">
        <v>61</v>
      </c>
      <c r="I33" s="99">
        <v>648</v>
      </c>
      <c r="J33" s="99">
        <v>177</v>
      </c>
      <c r="K33" s="99">
        <v>503</v>
      </c>
      <c r="L33" s="99">
        <v>600</v>
      </c>
      <c r="M33" s="99">
        <v>401</v>
      </c>
      <c r="N33" s="99">
        <v>304</v>
      </c>
      <c r="O33" s="99">
        <v>210</v>
      </c>
    </row>
    <row r="34" spans="1:15">
      <c r="A34" s="127" t="s">
        <v>121</v>
      </c>
      <c r="B34" s="99">
        <v>6</v>
      </c>
      <c r="C34" s="99">
        <v>2</v>
      </c>
      <c r="D34" s="99">
        <v>12</v>
      </c>
      <c r="E34" s="99">
        <v>23</v>
      </c>
      <c r="F34" s="99">
        <v>15</v>
      </c>
      <c r="G34" s="99">
        <v>22</v>
      </c>
      <c r="H34" s="99">
        <v>17</v>
      </c>
      <c r="I34" s="99">
        <v>84</v>
      </c>
      <c r="J34" s="99">
        <v>28</v>
      </c>
      <c r="K34" s="99">
        <v>88</v>
      </c>
      <c r="L34" s="99">
        <v>82</v>
      </c>
      <c r="M34" s="99">
        <v>65</v>
      </c>
      <c r="N34" s="99">
        <v>43</v>
      </c>
      <c r="O34" s="99">
        <v>47</v>
      </c>
    </row>
    <row r="35" spans="1:15">
      <c r="A35" s="127" t="s">
        <v>122</v>
      </c>
      <c r="B35" s="99">
        <v>10</v>
      </c>
      <c r="C35" s="99">
        <v>8</v>
      </c>
      <c r="D35" s="99">
        <v>12</v>
      </c>
      <c r="E35" s="99">
        <v>24</v>
      </c>
      <c r="F35" s="99">
        <v>16</v>
      </c>
      <c r="G35" s="99">
        <v>16</v>
      </c>
      <c r="H35" s="99">
        <v>15</v>
      </c>
      <c r="I35" s="99">
        <v>70</v>
      </c>
      <c r="J35" s="99">
        <v>22</v>
      </c>
      <c r="K35" s="99">
        <v>77</v>
      </c>
      <c r="L35" s="99">
        <v>82</v>
      </c>
      <c r="M35" s="99">
        <v>63</v>
      </c>
      <c r="N35" s="99">
        <v>63</v>
      </c>
      <c r="O35" s="99">
        <v>55</v>
      </c>
    </row>
    <row r="36" spans="1:15">
      <c r="A36" s="127" t="s">
        <v>123</v>
      </c>
      <c r="B36" s="99">
        <v>20</v>
      </c>
      <c r="C36" s="99">
        <v>25</v>
      </c>
      <c r="D36" s="99">
        <v>52</v>
      </c>
      <c r="E36" s="99">
        <v>63</v>
      </c>
      <c r="F36" s="99">
        <v>40</v>
      </c>
      <c r="G36" s="99">
        <v>10</v>
      </c>
      <c r="H36" s="99">
        <v>8</v>
      </c>
      <c r="I36" s="99">
        <v>530</v>
      </c>
      <c r="J36" s="99">
        <v>110</v>
      </c>
      <c r="K36" s="99">
        <v>396</v>
      </c>
      <c r="L36" s="99">
        <v>529</v>
      </c>
      <c r="M36" s="99">
        <v>380</v>
      </c>
      <c r="N36" s="99">
        <v>200</v>
      </c>
      <c r="O36" s="99">
        <v>95</v>
      </c>
    </row>
    <row r="37" spans="1:15">
      <c r="A37" s="127" t="s">
        <v>124</v>
      </c>
      <c r="B37" s="99">
        <v>8</v>
      </c>
      <c r="C37" s="99">
        <v>0</v>
      </c>
      <c r="D37" s="99">
        <v>9</v>
      </c>
      <c r="E37" s="99">
        <v>13</v>
      </c>
      <c r="F37" s="99">
        <v>8</v>
      </c>
      <c r="G37" s="99">
        <v>9</v>
      </c>
      <c r="H37" s="99">
        <v>9</v>
      </c>
      <c r="I37" s="99">
        <v>100</v>
      </c>
      <c r="J37" s="99">
        <v>29</v>
      </c>
      <c r="K37" s="99">
        <v>64</v>
      </c>
      <c r="L37" s="99">
        <v>92</v>
      </c>
      <c r="M37" s="99">
        <v>73</v>
      </c>
      <c r="N37" s="99">
        <v>48</v>
      </c>
      <c r="O37" s="99">
        <v>51</v>
      </c>
    </row>
    <row r="38" spans="1:15">
      <c r="A38" s="127" t="s">
        <v>125</v>
      </c>
      <c r="B38" s="99">
        <v>12</v>
      </c>
      <c r="C38" s="99">
        <v>9</v>
      </c>
      <c r="D38" s="99">
        <v>28</v>
      </c>
      <c r="E38" s="99">
        <v>40</v>
      </c>
      <c r="F38" s="99">
        <v>32</v>
      </c>
      <c r="G38" s="99">
        <v>38</v>
      </c>
      <c r="H38" s="99">
        <v>39</v>
      </c>
      <c r="I38" s="99">
        <v>80</v>
      </c>
      <c r="J38" s="99">
        <v>20</v>
      </c>
      <c r="K38" s="99">
        <v>88</v>
      </c>
      <c r="L38" s="99">
        <v>104</v>
      </c>
      <c r="M38" s="99">
        <v>70</v>
      </c>
      <c r="N38" s="99">
        <v>63</v>
      </c>
      <c r="O38" s="99">
        <v>39</v>
      </c>
    </row>
    <row r="39" spans="1:15">
      <c r="A39" s="127" t="s">
        <v>126</v>
      </c>
      <c r="B39" s="99">
        <v>5</v>
      </c>
      <c r="C39" s="99">
        <v>1</v>
      </c>
      <c r="D39" s="99">
        <v>27</v>
      </c>
      <c r="E39" s="99">
        <v>19</v>
      </c>
      <c r="F39" s="99">
        <v>14</v>
      </c>
      <c r="G39" s="99">
        <v>20</v>
      </c>
      <c r="H39" s="99">
        <v>14</v>
      </c>
      <c r="I39" s="99">
        <v>77</v>
      </c>
      <c r="J39" s="99">
        <v>28</v>
      </c>
      <c r="K39" s="99">
        <v>79</v>
      </c>
      <c r="L39" s="99">
        <v>84</v>
      </c>
      <c r="M39" s="99">
        <v>78</v>
      </c>
      <c r="N39" s="99">
        <v>55</v>
      </c>
      <c r="O39" s="99">
        <v>60</v>
      </c>
    </row>
    <row r="40" spans="1:15">
      <c r="A40" s="127" t="s">
        <v>127</v>
      </c>
      <c r="B40" s="99">
        <v>16</v>
      </c>
      <c r="C40" s="99">
        <v>7</v>
      </c>
      <c r="D40" s="99">
        <v>21</v>
      </c>
      <c r="E40" s="99">
        <v>31</v>
      </c>
      <c r="F40" s="99">
        <v>25</v>
      </c>
      <c r="G40" s="99">
        <v>24</v>
      </c>
      <c r="H40" s="99">
        <v>22</v>
      </c>
      <c r="I40" s="99">
        <v>122</v>
      </c>
      <c r="J40" s="99">
        <v>30</v>
      </c>
      <c r="K40" s="99">
        <v>88</v>
      </c>
      <c r="L40" s="99">
        <v>116</v>
      </c>
      <c r="M40" s="99">
        <v>71</v>
      </c>
      <c r="N40" s="99">
        <v>74</v>
      </c>
      <c r="O40" s="99">
        <v>50</v>
      </c>
    </row>
    <row r="41" spans="1:15">
      <c r="A41" s="127" t="s">
        <v>128</v>
      </c>
      <c r="B41" s="99">
        <v>14</v>
      </c>
      <c r="C41" s="99">
        <v>8</v>
      </c>
      <c r="D41" s="99">
        <v>14</v>
      </c>
      <c r="E41" s="99">
        <v>30</v>
      </c>
      <c r="F41" s="99">
        <v>16</v>
      </c>
      <c r="G41" s="99">
        <v>13</v>
      </c>
      <c r="H41" s="99">
        <v>14</v>
      </c>
      <c r="I41" s="99">
        <v>147</v>
      </c>
      <c r="J41" s="99">
        <v>29</v>
      </c>
      <c r="K41" s="99">
        <v>99</v>
      </c>
      <c r="L41" s="99">
        <v>93</v>
      </c>
      <c r="M41" s="99">
        <v>76</v>
      </c>
      <c r="N41" s="99">
        <v>58</v>
      </c>
      <c r="O41" s="99">
        <v>42</v>
      </c>
    </row>
    <row r="42" spans="1:15">
      <c r="A42" s="127" t="s">
        <v>130</v>
      </c>
      <c r="B42" s="99">
        <v>11</v>
      </c>
      <c r="C42" s="99">
        <v>1</v>
      </c>
      <c r="D42" s="99">
        <v>16</v>
      </c>
      <c r="E42" s="99">
        <v>16</v>
      </c>
      <c r="F42" s="99">
        <v>10</v>
      </c>
      <c r="G42" s="99">
        <v>19</v>
      </c>
      <c r="H42" s="99">
        <v>15</v>
      </c>
      <c r="I42" s="99">
        <v>169</v>
      </c>
      <c r="J42" s="99">
        <v>64</v>
      </c>
      <c r="K42" s="99">
        <v>208</v>
      </c>
      <c r="L42" s="99">
        <v>236</v>
      </c>
      <c r="M42" s="99">
        <v>149</v>
      </c>
      <c r="N42" s="99">
        <v>133</v>
      </c>
      <c r="O42" s="99">
        <v>123</v>
      </c>
    </row>
    <row r="43" spans="1:15">
      <c r="A43" s="127" t="s">
        <v>131</v>
      </c>
      <c r="B43" s="99">
        <v>2</v>
      </c>
      <c r="C43" s="99">
        <v>2</v>
      </c>
      <c r="D43" s="99">
        <v>3</v>
      </c>
      <c r="E43" s="99">
        <v>10</v>
      </c>
      <c r="F43" s="99">
        <v>6</v>
      </c>
      <c r="G43" s="99">
        <v>9</v>
      </c>
      <c r="H43" s="99">
        <v>16</v>
      </c>
      <c r="I43" s="99">
        <v>74</v>
      </c>
      <c r="J43" s="99">
        <v>35</v>
      </c>
      <c r="K43" s="99">
        <v>99</v>
      </c>
      <c r="L43" s="99">
        <v>113</v>
      </c>
      <c r="M43" s="99">
        <v>73</v>
      </c>
      <c r="N43" s="99">
        <v>75</v>
      </c>
      <c r="O43" s="99">
        <v>62</v>
      </c>
    </row>
    <row r="44" spans="1:15">
      <c r="A44" s="127" t="s">
        <v>132</v>
      </c>
      <c r="B44" s="99">
        <v>46</v>
      </c>
      <c r="C44" s="99">
        <v>16</v>
      </c>
      <c r="D44" s="99">
        <v>56</v>
      </c>
      <c r="E44" s="99">
        <v>38</v>
      </c>
      <c r="F44" s="99">
        <v>62</v>
      </c>
      <c r="G44" s="99">
        <v>36</v>
      </c>
      <c r="H44" s="99">
        <v>42</v>
      </c>
      <c r="I44" s="99">
        <v>217</v>
      </c>
      <c r="J44" s="99">
        <v>50</v>
      </c>
      <c r="K44" s="99">
        <v>116</v>
      </c>
      <c r="L44" s="99">
        <v>125</v>
      </c>
      <c r="M44" s="99">
        <v>109</v>
      </c>
      <c r="N44" s="99">
        <v>78</v>
      </c>
      <c r="O44" s="99">
        <v>52</v>
      </c>
    </row>
    <row r="45" spans="1:15">
      <c r="A45" s="127" t="s">
        <v>133</v>
      </c>
      <c r="B45" s="99">
        <v>1</v>
      </c>
      <c r="C45" s="99">
        <v>0</v>
      </c>
      <c r="D45" s="99">
        <v>1</v>
      </c>
      <c r="E45" s="99">
        <v>5</v>
      </c>
      <c r="F45" s="99">
        <v>4</v>
      </c>
      <c r="G45" s="99">
        <v>2</v>
      </c>
      <c r="H45" s="99">
        <v>2</v>
      </c>
      <c r="I45" s="99">
        <v>11</v>
      </c>
      <c r="J45" s="99">
        <v>0</v>
      </c>
      <c r="K45" s="99">
        <v>16</v>
      </c>
      <c r="L45" s="99">
        <v>9</v>
      </c>
      <c r="M45" s="99">
        <v>7</v>
      </c>
      <c r="N45" s="99">
        <v>4</v>
      </c>
      <c r="O45" s="99">
        <v>5</v>
      </c>
    </row>
    <row r="46" spans="1:15">
      <c r="A46" s="127" t="s">
        <v>134</v>
      </c>
      <c r="B46" s="99">
        <v>8</v>
      </c>
      <c r="C46" s="99">
        <v>7</v>
      </c>
      <c r="D46" s="99">
        <v>13</v>
      </c>
      <c r="E46" s="99">
        <v>27</v>
      </c>
      <c r="F46" s="99">
        <v>19</v>
      </c>
      <c r="G46" s="99">
        <v>13</v>
      </c>
      <c r="H46" s="99">
        <v>10</v>
      </c>
      <c r="I46" s="99">
        <v>151</v>
      </c>
      <c r="J46" s="99">
        <v>54</v>
      </c>
      <c r="K46" s="99">
        <v>131</v>
      </c>
      <c r="L46" s="99">
        <v>154</v>
      </c>
      <c r="M46" s="99">
        <v>120</v>
      </c>
      <c r="N46" s="99">
        <v>107</v>
      </c>
      <c r="O46" s="99">
        <v>74</v>
      </c>
    </row>
    <row r="47" spans="1:15">
      <c r="A47" s="127" t="s">
        <v>135</v>
      </c>
      <c r="B47" s="99">
        <v>1</v>
      </c>
      <c r="C47" s="99">
        <v>0</v>
      </c>
      <c r="D47" s="99">
        <v>9</v>
      </c>
      <c r="E47" s="99">
        <v>4</v>
      </c>
      <c r="F47" s="99">
        <v>4</v>
      </c>
      <c r="G47" s="99">
        <v>1</v>
      </c>
      <c r="H47" s="99">
        <v>9</v>
      </c>
      <c r="I47" s="99">
        <v>142</v>
      </c>
      <c r="J47" s="99">
        <v>48</v>
      </c>
      <c r="K47" s="99">
        <v>143</v>
      </c>
      <c r="L47" s="99">
        <v>156</v>
      </c>
      <c r="M47" s="99">
        <v>108</v>
      </c>
      <c r="N47" s="99">
        <v>82</v>
      </c>
      <c r="O47" s="99">
        <v>71</v>
      </c>
    </row>
    <row r="48" spans="1:15">
      <c r="A48" s="127" t="s">
        <v>136</v>
      </c>
      <c r="B48" s="99">
        <v>9</v>
      </c>
      <c r="C48" s="99">
        <v>7</v>
      </c>
      <c r="D48" s="99">
        <v>18</v>
      </c>
      <c r="E48" s="99">
        <v>14</v>
      </c>
      <c r="F48" s="99">
        <v>23</v>
      </c>
      <c r="G48" s="99">
        <v>15</v>
      </c>
      <c r="H48" s="99">
        <v>10</v>
      </c>
      <c r="I48" s="99">
        <v>900</v>
      </c>
      <c r="J48" s="99">
        <v>566</v>
      </c>
      <c r="K48" s="99">
        <v>1026</v>
      </c>
      <c r="L48" s="99">
        <v>757</v>
      </c>
      <c r="M48" s="99">
        <v>459</v>
      </c>
      <c r="N48" s="99">
        <v>310</v>
      </c>
      <c r="O48" s="99">
        <v>346</v>
      </c>
    </row>
    <row r="49" spans="1:15">
      <c r="A49" s="127" t="s">
        <v>137</v>
      </c>
      <c r="B49" s="99">
        <v>8</v>
      </c>
      <c r="C49" s="99">
        <v>5</v>
      </c>
      <c r="D49" s="99">
        <v>10</v>
      </c>
      <c r="E49" s="99">
        <v>7</v>
      </c>
      <c r="F49" s="99">
        <v>5</v>
      </c>
      <c r="G49" s="99">
        <v>10</v>
      </c>
      <c r="H49" s="99">
        <v>12</v>
      </c>
      <c r="I49" s="99">
        <v>142</v>
      </c>
      <c r="J49" s="99">
        <v>62</v>
      </c>
      <c r="K49" s="99">
        <v>114</v>
      </c>
      <c r="L49" s="99">
        <v>88</v>
      </c>
      <c r="M49" s="99">
        <v>53</v>
      </c>
      <c r="N49" s="99">
        <v>45</v>
      </c>
      <c r="O49" s="99">
        <v>26</v>
      </c>
    </row>
    <row r="50" spans="1:15">
      <c r="A50" s="9" t="s">
        <v>24</v>
      </c>
    </row>
  </sheetData>
  <mergeCells count="8">
    <mergeCell ref="A27:A28"/>
    <mergeCell ref="B27:H27"/>
    <mergeCell ref="I27:O27"/>
    <mergeCell ref="A1:O1"/>
    <mergeCell ref="A3:A4"/>
    <mergeCell ref="B3:H3"/>
    <mergeCell ref="I3:O3"/>
    <mergeCell ref="A25:O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Dynamics of road accidents</vt:lpstr>
      <vt:lpstr>Road accidents by regions</vt:lpstr>
      <vt:lpstr>Traffic accidents per 100 000 </vt:lpstr>
      <vt:lpstr>Accidents in the time interval</vt:lpstr>
      <vt:lpstr>Road accidents on highways </vt:lpstr>
      <vt:lpstr>By type</vt:lpstr>
      <vt:lpstr> At the place of the incidents</vt:lpstr>
      <vt:lpstr>Illumination</vt:lpstr>
      <vt:lpstr>By age </vt:lpstr>
      <vt:lpstr>Road accidents by gender</vt:lpstr>
      <vt:lpstr>Causes of road accidents</vt:lpstr>
      <vt:lpstr>By region</vt:lpstr>
      <vt:lpstr>Alcoholic intoxication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2023-05-27T08:33:56Z</dcterms:modified>
</cp:coreProperties>
</file>