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85" windowWidth="21735" windowHeight="11610" tabRatio="884" activeTab="0"/>
  </bookViews>
  <sheets>
    <sheet name="Мұқаба" sheetId="1" r:id="rId1"/>
    <sheet name="Шартты белгілер" sheetId="2" r:id="rId2"/>
    <sheet name="Мазмұны" sheetId="3" r:id="rId3"/>
    <sheet name="1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</sheet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5">'9'!$3:$3</definedName>
    <definedName name="_xlnm.Print_Area" localSheetId="3">'1'!$A$1:$M$22</definedName>
    <definedName name="_xlnm.Print_Area" localSheetId="4">'2.1'!$A$1:$M$27</definedName>
    <definedName name="_xlnm.Print_Area" localSheetId="13">'7'!$A$1:$F$110</definedName>
    <definedName name="_xlnm.Print_Area" localSheetId="14">'8'!$A$1:$N$275</definedName>
    <definedName name="_xlnm.Print_Area" localSheetId="0">'Мұқаба'!$A$4:$P$27</definedName>
  </definedNames>
  <calcPr fullCalcOnLoad="1"/>
</workbook>
</file>

<file path=xl/sharedStrings.xml><?xml version="1.0" encoding="utf-8"?>
<sst xmlns="http://schemas.openxmlformats.org/spreadsheetml/2006/main" count="2202" uniqueCount="236">
  <si>
    <t>Қазақстан Республикасында мал шаруашылығы дамуының негізгі көрсеткіштері</t>
  </si>
  <si>
    <t>Шартты белгілер:</t>
  </si>
  <si>
    <t>«-»  құбылыс жоқ</t>
  </si>
  <si>
    <t>«0,0» – болмашы шама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</si>
  <si>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</si>
  <si>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</si>
  <si>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</si>
  <si>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© Қазақстан Республикасы Стратегиялық жоспарлау және реформалар агенттігі Ұлттық статистика бюросы</t>
  </si>
  <si>
    <t xml:space="preserve"> Мазмұны </t>
  </si>
  <si>
    <t>1.</t>
  </si>
  <si>
    <t>Шаруашылықтың барлық санаттарындағы мал шаруашылығы дамуының негізгі көрсеткіштері</t>
  </si>
  <si>
    <t>2.</t>
  </si>
  <si>
    <t>Мал мен құстың шаруашылықта сойылғаны немесе союға өткізілгені</t>
  </si>
  <si>
    <t>2.1</t>
  </si>
  <si>
    <t>Мал мен құстың шаруашылықта сойылғаны немесе союға өткізілгені (тірідей салмақта)</t>
  </si>
  <si>
    <t>2.2</t>
  </si>
  <si>
    <t>Шаруашылықтың барлық санаттары бойынша мал мен құстың шаруашылықта сойылғаны немес союға өткізілгені (тірідей салмақта)</t>
  </si>
  <si>
    <t>2.3</t>
  </si>
  <si>
    <t>Мал мен құстың шаруашылықта сойылғаны немесе союға өткізілгені (сойыс салмақта)</t>
  </si>
  <si>
    <t>2.4</t>
  </si>
  <si>
    <t>Шаруашылықтың барлық санаттары бойынша мал мен құстың шаруашылықта сойылғаны немесе союға өткізілгені (сойыс салмақта)</t>
  </si>
  <si>
    <t>3.</t>
  </si>
  <si>
    <t>Сауылған сиыр сүтi</t>
  </si>
  <si>
    <t>3.1</t>
  </si>
  <si>
    <t>Шикі сиыр сүтінің тауарлық өндіріс көлемі</t>
  </si>
  <si>
    <t>4.</t>
  </si>
  <si>
    <t>Алынған тауық жұмыртқалары</t>
  </si>
  <si>
    <t>5.</t>
  </si>
  <si>
    <t>Алынған ірі терілер</t>
  </si>
  <si>
    <t>6.</t>
  </si>
  <si>
    <t>Алынған ұсақ терілер</t>
  </si>
  <si>
    <t>7.</t>
  </si>
  <si>
    <t xml:space="preserve">Ауыл шаруашылығы кәсіпорындарымен өткізілген мал шаруашылығы өнімдері </t>
  </si>
  <si>
    <t>Мал мен құстың барлық түрлерінің тірідей салмақта союға өткізілгені</t>
  </si>
  <si>
    <t>Өткізілген сиыр сүтi</t>
  </si>
  <si>
    <t>Өткізілген тауық жұмыртқалары</t>
  </si>
  <si>
    <t xml:space="preserve">Өткізілген ірі терілер </t>
  </si>
  <si>
    <t>Өткізілген ұсақ терілер</t>
  </si>
  <si>
    <t>8.</t>
  </si>
  <si>
    <t>Ірі қара мал</t>
  </si>
  <si>
    <t>8.2</t>
  </si>
  <si>
    <t xml:space="preserve">олардан сиыр </t>
  </si>
  <si>
    <t xml:space="preserve">Өнімділік бағыты бойынша ірі қара малдың саны  </t>
  </si>
  <si>
    <t>Қой</t>
  </si>
  <si>
    <t>Ешкі</t>
  </si>
  <si>
    <t>Шошқа</t>
  </si>
  <si>
    <t>Жылқы</t>
  </si>
  <si>
    <t>Түйе</t>
  </si>
  <si>
    <t>Құс</t>
  </si>
  <si>
    <t>9.</t>
  </si>
  <si>
    <t xml:space="preserve">Бір сауылатын сиырға келетін орташа сүт сауымы </t>
  </si>
  <si>
    <t>10.</t>
  </si>
  <si>
    <t>Бір жұмыртқалайтын тауыққа келетін орташа жұмыртқа шығымы</t>
  </si>
  <si>
    <t>11.</t>
  </si>
  <si>
    <t>Ауыл шаруашылығы малдарынан алынған төл</t>
  </si>
  <si>
    <t>12.</t>
  </si>
  <si>
    <t>Малдың өлім-жітімі</t>
  </si>
  <si>
    <t xml:space="preserve">Мал мен құстың шаруашылықта сойылғаны немесе союға өткізілгені (тірідей салмақта), тонна </t>
  </si>
  <si>
    <t>Мал мен құстың шаруашылықта сойылғаны немесе союға өткізілгені (сойыс салмақта), тонна</t>
  </si>
  <si>
    <t>Сиыр сүтi, тонна</t>
  </si>
  <si>
    <t>Тауық жұмыртқасы, мың дана</t>
  </si>
  <si>
    <t>Ірі терілер, дана</t>
  </si>
  <si>
    <t>Ұсақ терілер, дана</t>
  </si>
  <si>
    <t>олардан сиыр</t>
  </si>
  <si>
    <t>тонна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</si>
  <si>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</si>
  <si>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</si>
  <si>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</si>
  <si>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</si>
  <si>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</si>
  <si>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</si>
  <si>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</si>
  <si>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</si>
  <si>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</si>
  <si>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</si>
  <si>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</si>
  <si>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</si>
  <si>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</si>
  <si>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</si>
  <si>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</si>
  <si>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Алматы қаласы</t>
  </si>
  <si>
    <t>Шымкент қаласы</t>
  </si>
  <si>
    <t>2.2 Шаруашылықтың барлық санаттары бойынша мал мен құстың шаруашылықта сойылғаны немесе союға өткізілгені (тірідей салмақта)</t>
  </si>
  <si>
    <t>2.4 Шаруашылықтың барлық санаттары бойынша мал мен құстың шаруашылықта сойылғаны немесе союға өткізілгені (сойыс салмақта)</t>
  </si>
  <si>
    <t xml:space="preserve"> тонна</t>
  </si>
  <si>
    <t>мың дана</t>
  </si>
  <si>
    <t>дана</t>
  </si>
  <si>
    <t xml:space="preserve">тонна                                                                                                                                                                                                                                                          </t>
  </si>
  <si>
    <t>Өткізілген</t>
  </si>
  <si>
    <t>Азық-түлік мақсатына қайта өнделд</t>
  </si>
  <si>
    <t>дайындау ұйымдарына</t>
  </si>
  <si>
    <t>қайта өңдеу кәсіпорындарына</t>
  </si>
  <si>
    <t>қоғамдық тамақтандыру және сауда желісі арқылы</t>
  </si>
  <si>
    <t>экспортқа</t>
  </si>
  <si>
    <t xml:space="preserve">Түркістан </t>
  </si>
  <si>
    <t xml:space="preserve">дана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</si>
  <si>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бас</t>
  </si>
  <si>
    <t>Жалғасы</t>
  </si>
  <si>
    <t xml:space="preserve">Жауапты шығарушы:  </t>
  </si>
  <si>
    <t>Департамент директоры</t>
  </si>
  <si>
    <t xml:space="preserve">Абай </t>
  </si>
  <si>
    <t xml:space="preserve">Ұлытау </t>
  </si>
  <si>
    <t xml:space="preserve">Жетісу </t>
  </si>
  <si>
    <t>Абай</t>
  </si>
  <si>
    <t>Жетісу</t>
  </si>
  <si>
    <t>Ұлытау</t>
  </si>
  <si>
    <t>13.</t>
  </si>
  <si>
    <t>14.</t>
  </si>
  <si>
    <t>Астана қаласы</t>
  </si>
  <si>
    <t>3 серия Ауыл, орман, аңшылық және балық шаруашылығы статистикасы</t>
  </si>
  <si>
    <t>1. Шаруашылықтың барлық санаттарындағы мал шаруашылығы дамуының негізгі көрсеткіштері</t>
  </si>
  <si>
    <t>ауыл шаруашылығы кәсіпорындары</t>
  </si>
  <si>
    <t>дара кәсіпкерлер және шаруа немесе фермер қожалықтары</t>
  </si>
  <si>
    <t>Оның ішінде</t>
  </si>
  <si>
    <t>2. Мал мен құстың шаруашылықта сойылғаны немесе союға өткізілгені</t>
  </si>
  <si>
    <t>2.1 Мал мен құстың шаруашылықта сойылғаны немесе союға өткізілгені (тірідей салмақта)</t>
  </si>
  <si>
    <t xml:space="preserve">Мал мен құстың барлық түрлері </t>
  </si>
  <si>
    <t>ірі қара мал</t>
  </si>
  <si>
    <t xml:space="preserve">қой </t>
  </si>
  <si>
    <t>ешкі</t>
  </si>
  <si>
    <t>шошқа</t>
  </si>
  <si>
    <t>жылқы</t>
  </si>
  <si>
    <t>түйе</t>
  </si>
  <si>
    <t>құс</t>
  </si>
  <si>
    <t>2.3 Мал мен құстың шаруашылықта сойылғаны немесе союға өткізілгені (сойыс салмақта)</t>
  </si>
  <si>
    <t>3. Сауылған сиыр сүтi</t>
  </si>
  <si>
    <t>4. Алынған тауық жұмыртқалары</t>
  </si>
  <si>
    <t>5. Алынған ірі терілер</t>
  </si>
  <si>
    <t>6. Алынған ұсақ терілер</t>
  </si>
  <si>
    <t>Өндірістік тұтыну</t>
  </si>
  <si>
    <t>Азық-түлік мақсатына қайта өнделді</t>
  </si>
  <si>
    <t xml:space="preserve">сауда желісі және қоғамдық </t>
  </si>
  <si>
    <t>сауда желісі арқылы</t>
  </si>
  <si>
    <t>Сүтті бағыттағы ІҚМ</t>
  </si>
  <si>
    <t>одан сиыр</t>
  </si>
  <si>
    <t>Барлығы</t>
  </si>
  <si>
    <t>Жалпы мал басына сүтті ІҚМ улесі</t>
  </si>
  <si>
    <t>Етті бағыттағы ІҚМ</t>
  </si>
  <si>
    <t>Жалпы мал басына етті ІҚМ улесі</t>
  </si>
  <si>
    <t xml:space="preserve">Сүтті-етті бағыттағы ІҚМ
</t>
  </si>
  <si>
    <t xml:space="preserve">Барлығы
</t>
  </si>
  <si>
    <t xml:space="preserve">одан сиыр
</t>
  </si>
  <si>
    <t>Жалпы мал басына сүтті-етті ІҚМ улесі</t>
  </si>
  <si>
    <t xml:space="preserve">Жалпы мал басына сүтті-етті ІҚМ улесі
</t>
  </si>
  <si>
    <t xml:space="preserve"> барлығы</t>
  </si>
  <si>
    <t>Торайлар</t>
  </si>
  <si>
    <t>Қозылар</t>
  </si>
  <si>
    <t>Лақтар</t>
  </si>
  <si>
    <t>Құлындар</t>
  </si>
  <si>
    <t>Боталар</t>
  </si>
  <si>
    <t>7.1.</t>
  </si>
  <si>
    <t>7.2</t>
  </si>
  <si>
    <t>7.3</t>
  </si>
  <si>
    <t>7.4</t>
  </si>
  <si>
    <t>7.5</t>
  </si>
  <si>
    <t>8.1</t>
  </si>
  <si>
    <t xml:space="preserve">7. Ауыл шаруашылығы кәсіпорындарымен өткізілген мал шаруашылығы өнімдері </t>
  </si>
  <si>
    <t>7.1  Мал мен құстың барлық түрлерінің тірідей салмақта союға өткізілгені</t>
  </si>
  <si>
    <t>7.2  Өткізілген сиыр сүтi</t>
  </si>
  <si>
    <t>7.3 Өткізілген тауық жұмыртқалары</t>
  </si>
  <si>
    <t xml:space="preserve">7.4 Өткізілген ірі терілер </t>
  </si>
  <si>
    <t>7.5 Өткізілген ұсақ терілер</t>
  </si>
  <si>
    <t>9. Бір сауылатын сиырға келетін орташа сүт сауымы</t>
  </si>
  <si>
    <t>10. Бір жұмыртқалайтын тауыққа келетін орташа жұмыртқа шығымы</t>
  </si>
  <si>
    <t>11. Ауыл шаруашылығы малдарынан алынған төл</t>
  </si>
  <si>
    <t>12. Малдың өлім-жітімі</t>
  </si>
  <si>
    <t>Мал азығы бірлігіне аударғандағы барлық мал азығы, тонна</t>
  </si>
  <si>
    <t xml:space="preserve">Шартты ірі қара малға аударғандағы орта есеппен 1 басқа, мал азығы бірлігінің центнері </t>
  </si>
  <si>
    <t>Тамыр жемісті мал азықтық дақылдар және бақшалық мал азықтықтары</t>
  </si>
  <si>
    <t xml:space="preserve">Азықтық дәнді дақылдар </t>
  </si>
  <si>
    <t>Азықтық дәнді бұршақ дақылдары</t>
  </si>
  <si>
    <t>Сүрлем</t>
  </si>
  <si>
    <t>Пішен</t>
  </si>
  <si>
    <t>Пішендеме</t>
  </si>
  <si>
    <t>Дәнділердің сабаны және қауызы</t>
  </si>
  <si>
    <t>Құрама мал азығы</t>
  </si>
  <si>
    <t>Көк азық</t>
  </si>
  <si>
    <t>Өзге де мал азығы</t>
  </si>
  <si>
    <t>Астана  қаласы</t>
  </si>
  <si>
    <t>3.1 Шикі сиыр сүтінің тауарлық өндіріс көлемі</t>
  </si>
  <si>
    <t>2023 жыл</t>
  </si>
  <si>
    <t>2023 жылғы 1 ақпандағы жағдай бойынша ауыл шаруашылығы кәсіпорындарындағы мал азығы түрлерінің қолда бары</t>
  </si>
  <si>
    <t>килограмм</t>
  </si>
  <si>
    <t>Ауыл шаруашылығы құрылымдары</t>
  </si>
  <si>
    <t>шаруашылықтардың барлық санаттары</t>
  </si>
  <si>
    <t>2024 жыл</t>
  </si>
  <si>
    <t>2024  жыл 2023 жылға пайызбен</t>
  </si>
  <si>
    <t>2024 жыл 2023 жылға пайызбен</t>
  </si>
  <si>
    <t>-</t>
  </si>
  <si>
    <t>x</t>
  </si>
  <si>
    <t>Шаруашылықтардың барлық санаттары</t>
  </si>
  <si>
    <t>А. Джартыбаева</t>
  </si>
  <si>
    <t>Тел. +7 7172 749162</t>
  </si>
  <si>
    <t>Тел. +7 7172 749316</t>
  </si>
  <si>
    <t xml:space="preserve">8.  Мал мен құстың саны </t>
  </si>
  <si>
    <t xml:space="preserve">Мал мен құстың саны </t>
  </si>
  <si>
    <t>8.3</t>
  </si>
  <si>
    <t>8.4</t>
  </si>
  <si>
    <t>8.5</t>
  </si>
  <si>
    <t>8.6</t>
  </si>
  <si>
    <t>8.7</t>
  </si>
  <si>
    <t>8.8</t>
  </si>
  <si>
    <t>8.9</t>
  </si>
  <si>
    <t>8.10</t>
  </si>
  <si>
    <t xml:space="preserve">1 наурыздағы жағдай бойынша мал мен құстың саны </t>
  </si>
  <si>
    <t>1 наурыз жағдайы бойынша ауыл шаруашылығы кәсіпорындарындағы мал азығының қолда бары</t>
  </si>
  <si>
    <t>8.1  Ірі қара мал</t>
  </si>
  <si>
    <t xml:space="preserve">8.2  олардан сиыр </t>
  </si>
  <si>
    <t>8.3 Өнімділік бағыты бойынша ірі қара малдың саны</t>
  </si>
  <si>
    <t xml:space="preserve">8.4 Қой         </t>
  </si>
  <si>
    <t xml:space="preserve">8.5 Ешкі       </t>
  </si>
  <si>
    <t>8.6  Шошқа</t>
  </si>
  <si>
    <t xml:space="preserve">8.7 Жылқы    </t>
  </si>
  <si>
    <t>8.8 Түйе</t>
  </si>
  <si>
    <t>8.9 Құс</t>
  </si>
  <si>
    <t>Бұзаулар</t>
  </si>
  <si>
    <t>барлығы</t>
  </si>
  <si>
    <t>100 аналыққа есептегендегі</t>
  </si>
  <si>
    <t>жалғасы</t>
  </si>
  <si>
    <t/>
  </si>
  <si>
    <t>Жұртшылық шаруашылықтары</t>
  </si>
  <si>
    <t>* Мұнда және одан әрі 2023 жылғы шаруа және фермер қожалықтары, жеке кәсіпкерлер және халық шаруашылықтары бойынша қайта есептелген деректерді ескере отырып</t>
  </si>
  <si>
    <t>Релиздің мерзімі: 12.04.2024</t>
  </si>
  <si>
    <t>Келесі релиздің мерзімі: 13.05.2024</t>
  </si>
  <si>
    <t>2024 жылғы қаңтар - наурыздағы мал шаруашылығы өнімдерінің жеке түрлерін өндіру</t>
  </si>
  <si>
    <t xml:space="preserve">1 сәуірдегі жағдай бойынша мал мен құстың саны, бас </t>
  </si>
  <si>
    <t xml:space="preserve">8. 1 сәуірдегі жағдай бойынша мал мен құстың саны </t>
  </si>
  <si>
    <t>х</t>
  </si>
  <si>
    <t>Орынд. Ж. Каримкулова</t>
  </si>
  <si>
    <t>Е-mail: zh.uskenbaeva@aspire.gov.kz</t>
  </si>
  <si>
    <t>2024 жылғы 12 сәуір</t>
  </si>
  <si>
    <t>Ауыл шаруашылығы статистикасы және ұлттық санақтар департаменті</t>
  </si>
  <si>
    <t>2024 жылғы қаңтар - наурыз</t>
  </si>
  <si>
    <t>14. 2024 жылғы 1 сәуірдегі  жағдай бойынша ауыл шаруашылығы кәсіпорындарындағы мал азығы түрлерінің қолда бары</t>
  </si>
  <si>
    <t>13. 1 сәуірдегі  жағдай бойынша ауыл шаруашылығы кәсіпорындарындағы мал азығының қолда бары</t>
  </si>
  <si>
    <t>№ 13-8/2716-ВН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</si>
</sst>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"/>
    <numFmt numFmtId="173" formatCode="0.0"/>
    <numFmt numFmtId="174" formatCode="#,##0.0"/>
    <numFmt numFmtId="175" formatCode="###\ ###\ ###\ ###\ ##0.0"/>
    <numFmt numFmtId="176" formatCode="###\ ###\ ###\ ##0.00"/>
    <numFmt numFmtId="177" formatCode="###\ ###\ ###\ ##0.0"/>
    <numFmt numFmtId="178" formatCode="###\ ###\ ###\ ##0"/>
    <numFmt numFmtId="179" formatCode="##\ ###\ ###\ ##0.00"/>
    <numFmt numFmtId="180" formatCode="#\ ###\ ###\ 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.0\ ###\ ###\ ##0"/>
    <numFmt numFmtId="191" formatCode="###.\ ###\ ###\ ##0"/>
    <numFmt numFmtId="192" formatCode="###.###\ ###\ ##0"/>
    <numFmt numFmtId="193" formatCode="###.##\ ###\ ##0"/>
    <numFmt numFmtId="194" formatCode="####\ ###\ ###\ ##0.00"/>
    <numFmt numFmtId="195" formatCode="0.0000000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8"/>
      <name val="Roboto"/>
      <family val="0"/>
    </font>
    <font>
      <sz val="8"/>
      <color indexed="8"/>
      <name val="Roboto"/>
      <family val="0"/>
    </font>
    <font>
      <b/>
      <sz val="12"/>
      <name val="Roboto"/>
      <family val="0"/>
    </font>
    <font>
      <sz val="10"/>
      <name val="Roboto"/>
      <family val="0"/>
    </font>
    <font>
      <b/>
      <sz val="8"/>
      <name val="Roboto"/>
      <family val="0"/>
    </font>
    <font>
      <b/>
      <sz val="10"/>
      <name val="Roboto"/>
      <family val="0"/>
    </font>
    <font>
      <b/>
      <sz val="11"/>
      <name val="Roboto"/>
      <family val="0"/>
    </font>
    <font>
      <b/>
      <sz val="8"/>
      <color indexed="8"/>
      <name val="Roboto"/>
      <family val="0"/>
    </font>
    <font>
      <sz val="9"/>
      <name val="Roboto"/>
      <family val="0"/>
    </font>
    <font>
      <b/>
      <sz val="14"/>
      <name val="Roboto"/>
      <family val="0"/>
    </font>
    <font>
      <b/>
      <sz val="20"/>
      <name val="Roboto"/>
      <family val="0"/>
    </font>
    <font>
      <sz val="11"/>
      <name val="Roboto"/>
      <family val="0"/>
    </font>
    <font>
      <sz val="14"/>
      <name val="Roboto"/>
      <family val="0"/>
    </font>
    <font>
      <i/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  <font>
      <u val="single"/>
      <sz val="10"/>
      <color theme="1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52" fillId="16" borderId="0" applyNumberFormat="0" applyBorder="0" applyAlignment="0" applyProtection="0"/>
    <xf numFmtId="0" fontId="53" fillId="17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52" fillId="31" borderId="8" applyNumberFormat="0" applyFont="0" applyAlignment="0" applyProtection="0"/>
    <xf numFmtId="0" fontId="52" fillId="31" borderId="8" applyNumberFormat="0" applyFont="0" applyAlignment="0" applyProtection="0"/>
    <xf numFmtId="9" fontId="52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255" applyFont="1" applyBorder="1" applyAlignment="1">
      <alignment horizontal="left"/>
      <protection/>
    </xf>
    <xf numFmtId="0" fontId="2" fillId="0" borderId="0" xfId="255" applyFont="1" applyFill="1" applyBorder="1" applyAlignment="1">
      <alignment horizontal="left"/>
      <protection/>
    </xf>
    <xf numFmtId="172" fontId="2" fillId="0" borderId="0" xfId="68" applyNumberFormat="1" applyFont="1" applyFill="1" applyBorder="1" applyAlignment="1">
      <alignment horizontal="right"/>
      <protection/>
    </xf>
    <xf numFmtId="175" fontId="2" fillId="0" borderId="0" xfId="68" applyNumberFormat="1" applyFont="1" applyFill="1" applyBorder="1" applyAlignment="1">
      <alignment horizontal="right"/>
      <protection/>
    </xf>
    <xf numFmtId="0" fontId="2" fillId="0" borderId="10" xfId="245" applyFont="1" applyFill="1" applyBorder="1" applyAlignment="1">
      <alignment/>
      <protection/>
    </xf>
    <xf numFmtId="0" fontId="2" fillId="0" borderId="10" xfId="245" applyFont="1" applyFill="1" applyBorder="1" applyAlignment="1">
      <alignment horizontal="right"/>
      <protection/>
    </xf>
    <xf numFmtId="0" fontId="5" fillId="0" borderId="0" xfId="0" applyFont="1" applyFill="1" applyAlignment="1">
      <alignment/>
    </xf>
    <xf numFmtId="173" fontId="46" fillId="0" borderId="0" xfId="0" applyNumberFormat="1" applyFont="1" applyFill="1" applyAlignment="1">
      <alignment horizontal="center" vertical="center" wrapText="1"/>
    </xf>
    <xf numFmtId="173" fontId="46" fillId="0" borderId="0" xfId="0" applyNumberFormat="1" applyFont="1" applyFill="1" applyAlignment="1">
      <alignment horizontal="center" vertical="center"/>
    </xf>
    <xf numFmtId="173" fontId="2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74" fontId="5" fillId="0" borderId="0" xfId="0" applyNumberFormat="1" applyFont="1" applyFill="1" applyAlignment="1">
      <alignment/>
    </xf>
    <xf numFmtId="0" fontId="5" fillId="0" borderId="0" xfId="68" applyFill="1">
      <alignment/>
      <protection/>
    </xf>
    <xf numFmtId="176" fontId="6" fillId="0" borderId="0" xfId="0" applyNumberFormat="1" applyFont="1" applyAlignment="1">
      <alignment horizontal="right" wrapText="1"/>
    </xf>
    <xf numFmtId="177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vertical="justify"/>
    </xf>
    <xf numFmtId="0" fontId="9" fillId="0" borderId="0" xfId="0" applyFont="1" applyAlignment="1">
      <alignment vertical="center"/>
    </xf>
    <xf numFmtId="0" fontId="2" fillId="0" borderId="10" xfId="249" applyFont="1" applyFill="1" applyBorder="1" applyAlignment="1">
      <alignment/>
      <protection/>
    </xf>
    <xf numFmtId="0" fontId="4" fillId="0" borderId="0" xfId="68" applyFont="1" applyFill="1" applyBorder="1">
      <alignment/>
      <protection/>
    </xf>
    <xf numFmtId="178" fontId="6" fillId="0" borderId="0" xfId="0" applyNumberFormat="1" applyFont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0" fillId="0" borderId="0" xfId="253">
      <alignment/>
      <protection/>
    </xf>
    <xf numFmtId="0" fontId="2" fillId="0" borderId="0" xfId="253" applyFont="1" applyBorder="1" applyAlignment="1">
      <alignment vertical="justify"/>
      <protection/>
    </xf>
    <xf numFmtId="0" fontId="2" fillId="0" borderId="10" xfId="253" applyFont="1" applyBorder="1" applyAlignment="1">
      <alignment horizontal="right" vertical="justify"/>
      <protection/>
    </xf>
    <xf numFmtId="0" fontId="2" fillId="0" borderId="10" xfId="254" applyFont="1" applyBorder="1" applyAlignment="1">
      <alignment vertical="justify"/>
      <protection/>
    </xf>
    <xf numFmtId="0" fontId="2" fillId="0" borderId="10" xfId="252" applyFont="1" applyBorder="1" applyAlignment="1">
      <alignment vertical="justify"/>
      <protection/>
    </xf>
    <xf numFmtId="0" fontId="2" fillId="0" borderId="0" xfId="252" applyFont="1">
      <alignment/>
      <protection/>
    </xf>
    <xf numFmtId="0" fontId="2" fillId="0" borderId="0" xfId="68" applyFont="1">
      <alignment/>
      <protection/>
    </xf>
    <xf numFmtId="0" fontId="2" fillId="0" borderId="10" xfId="249" applyFont="1" applyBorder="1" applyAlignment="1">
      <alignment horizontal="right"/>
      <protection/>
    </xf>
    <xf numFmtId="3" fontId="2" fillId="0" borderId="0" xfId="68" applyNumberFormat="1" applyFont="1" applyFill="1" applyAlignment="1">
      <alignment horizontal="right"/>
      <protection/>
    </xf>
    <xf numFmtId="0" fontId="0" fillId="0" borderId="0" xfId="236" applyFont="1" applyFill="1">
      <alignment/>
      <protection/>
    </xf>
    <xf numFmtId="49" fontId="2" fillId="0" borderId="0" xfId="68" applyNumberFormat="1" applyFont="1" applyFill="1" applyBorder="1" applyAlignment="1">
      <alignment/>
      <protection/>
    </xf>
    <xf numFmtId="173" fontId="2" fillId="0" borderId="0" xfId="68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173" fontId="2" fillId="0" borderId="0" xfId="68" applyNumberFormat="1" applyFont="1" applyFill="1" applyBorder="1" applyAlignment="1">
      <alignment horizontal="right"/>
      <protection/>
    </xf>
    <xf numFmtId="0" fontId="0" fillId="0" borderId="0" xfId="244">
      <alignment/>
      <protection/>
    </xf>
    <xf numFmtId="0" fontId="2" fillId="0" borderId="10" xfId="68" applyFont="1" applyBorder="1">
      <alignment/>
      <protection/>
    </xf>
    <xf numFmtId="0" fontId="2" fillId="0" borderId="0" xfId="68" applyFont="1" applyBorder="1" applyAlignment="1">
      <alignment/>
      <protection/>
    </xf>
    <xf numFmtId="0" fontId="2" fillId="0" borderId="10" xfId="68" applyFont="1" applyBorder="1" applyAlignment="1">
      <alignment horizontal="right"/>
      <protection/>
    </xf>
    <xf numFmtId="178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244" applyBorder="1">
      <alignment/>
      <protection/>
    </xf>
    <xf numFmtId="0" fontId="0" fillId="0" borderId="0" xfId="244" applyFill="1">
      <alignment/>
      <protection/>
    </xf>
    <xf numFmtId="0" fontId="0" fillId="0" borderId="0" xfId="244" applyFill="1" applyBorder="1">
      <alignment/>
      <protection/>
    </xf>
    <xf numFmtId="0" fontId="6" fillId="0" borderId="0" xfId="0" applyFont="1" applyAlignment="1">
      <alignment horizontal="left" wrapText="1"/>
    </xf>
    <xf numFmtId="0" fontId="0" fillId="0" borderId="0" xfId="247">
      <alignment/>
      <protection/>
    </xf>
    <xf numFmtId="0" fontId="2" fillId="0" borderId="0" xfId="247" applyFont="1">
      <alignment/>
      <protection/>
    </xf>
    <xf numFmtId="0" fontId="0" fillId="0" borderId="0" xfId="247" applyBorder="1">
      <alignment/>
      <protection/>
    </xf>
    <xf numFmtId="0" fontId="10" fillId="0" borderId="0" xfId="255" applyFont="1">
      <alignment/>
      <protection/>
    </xf>
    <xf numFmtId="177" fontId="10" fillId="0" borderId="0" xfId="255" applyNumberFormat="1" applyFont="1">
      <alignment/>
      <protection/>
    </xf>
    <xf numFmtId="0" fontId="5" fillId="0" borderId="0" xfId="255" applyFont="1">
      <alignment/>
      <protection/>
    </xf>
    <xf numFmtId="0" fontId="2" fillId="0" borderId="0" xfId="255" applyFont="1" applyBorder="1" applyAlignment="1">
      <alignment/>
      <protection/>
    </xf>
    <xf numFmtId="0" fontId="2" fillId="0" borderId="0" xfId="247" applyFont="1" applyBorder="1">
      <alignment/>
      <protection/>
    </xf>
    <xf numFmtId="0" fontId="2" fillId="0" borderId="0" xfId="69" applyFont="1" applyBorder="1">
      <alignment/>
      <protection/>
    </xf>
    <xf numFmtId="178" fontId="6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4" fontId="5" fillId="0" borderId="0" xfId="0" applyNumberFormat="1" applyFont="1" applyFill="1" applyAlignment="1">
      <alignment/>
    </xf>
    <xf numFmtId="177" fontId="6" fillId="0" borderId="0" xfId="0" applyNumberFormat="1" applyFont="1" applyBorder="1" applyAlignment="1">
      <alignment horizontal="right" wrapText="1"/>
    </xf>
    <xf numFmtId="178" fontId="6" fillId="0" borderId="0" xfId="0" applyNumberFormat="1" applyFont="1" applyAlignment="1">
      <alignment horizontal="left" wrapText="1"/>
    </xf>
    <xf numFmtId="178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3" fontId="2" fillId="0" borderId="0" xfId="68" applyNumberFormat="1" applyFont="1" applyFill="1" applyBorder="1" applyAlignment="1">
      <alignment horizontal="right"/>
      <protection/>
    </xf>
    <xf numFmtId="0" fontId="75" fillId="0" borderId="0" xfId="236" applyFont="1" applyFill="1">
      <alignment/>
      <protection/>
    </xf>
    <xf numFmtId="0" fontId="2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 horizontal="right"/>
    </xf>
    <xf numFmtId="173" fontId="5" fillId="0" borderId="0" xfId="0" applyNumberFormat="1" applyFont="1" applyFill="1" applyAlignment="1">
      <alignment horizontal="right"/>
    </xf>
    <xf numFmtId="0" fontId="5" fillId="0" borderId="0" xfId="68" applyFont="1" applyFill="1">
      <alignment/>
      <protection/>
    </xf>
    <xf numFmtId="0" fontId="5" fillId="0" borderId="0" xfId="68" applyFill="1" applyBorder="1">
      <alignment/>
      <protection/>
    </xf>
    <xf numFmtId="176" fontId="6" fillId="0" borderId="0" xfId="0" applyNumberFormat="1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 wrapText="1"/>
    </xf>
    <xf numFmtId="177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0" fillId="0" borderId="0" xfId="249" applyFont="1" applyFill="1">
      <alignment/>
      <protection/>
    </xf>
    <xf numFmtId="0" fontId="0" fillId="0" borderId="0" xfId="253" applyBorder="1">
      <alignment/>
      <protection/>
    </xf>
    <xf numFmtId="0" fontId="0" fillId="0" borderId="0" xfId="236" applyFont="1" applyFill="1">
      <alignment/>
      <protection/>
    </xf>
    <xf numFmtId="178" fontId="2" fillId="0" borderId="0" xfId="0" applyNumberFormat="1" applyFont="1" applyFill="1" applyAlignment="1">
      <alignment horizontal="right" wrapText="1"/>
    </xf>
    <xf numFmtId="0" fontId="0" fillId="0" borderId="0" xfId="251" applyFont="1" applyFill="1">
      <alignment/>
      <protection/>
    </xf>
    <xf numFmtId="178" fontId="6" fillId="0" borderId="0" xfId="0" applyNumberFormat="1" applyFont="1" applyFill="1" applyAlignment="1">
      <alignment horizontal="right" wrapText="1"/>
    </xf>
    <xf numFmtId="0" fontId="4" fillId="0" borderId="0" xfId="68" applyFont="1" applyFill="1">
      <alignment/>
      <protection/>
    </xf>
    <xf numFmtId="0" fontId="2" fillId="0" borderId="10" xfId="250" applyFont="1" applyFill="1" applyBorder="1" applyAlignment="1">
      <alignment/>
      <protection/>
    </xf>
    <xf numFmtId="0" fontId="2" fillId="0" borderId="10" xfId="250" applyFont="1" applyFill="1" applyBorder="1" applyAlignment="1">
      <alignment horizontal="right"/>
      <protection/>
    </xf>
    <xf numFmtId="0" fontId="0" fillId="0" borderId="0" xfId="250" applyFont="1" applyFill="1">
      <alignment/>
      <protection/>
    </xf>
    <xf numFmtId="178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2" fillId="0" borderId="10" xfId="251" applyFont="1" applyFill="1" applyBorder="1" applyAlignment="1">
      <alignment/>
      <protection/>
    </xf>
    <xf numFmtId="0" fontId="2" fillId="0" borderId="10" xfId="251" applyFont="1" applyFill="1" applyBorder="1" applyAlignment="1">
      <alignment horizontal="right"/>
      <protection/>
    </xf>
    <xf numFmtId="0" fontId="4" fillId="0" borderId="11" xfId="68" applyFont="1" applyFill="1" applyBorder="1">
      <alignment/>
      <protection/>
    </xf>
    <xf numFmtId="0" fontId="0" fillId="0" borderId="0" xfId="236" applyFill="1">
      <alignment/>
      <protection/>
    </xf>
    <xf numFmtId="0" fontId="2" fillId="0" borderId="10" xfId="236" applyFont="1" applyFill="1" applyBorder="1" applyAlignment="1">
      <alignment/>
      <protection/>
    </xf>
    <xf numFmtId="0" fontId="2" fillId="0" borderId="10" xfId="236" applyFont="1" applyFill="1" applyBorder="1" applyAlignment="1">
      <alignment horizontal="right"/>
      <protection/>
    </xf>
    <xf numFmtId="0" fontId="0" fillId="0" borderId="0" xfId="236" applyFill="1" applyBorder="1">
      <alignment/>
      <protection/>
    </xf>
    <xf numFmtId="174" fontId="4" fillId="0" borderId="0" xfId="68" applyNumberFormat="1" applyFont="1" applyFill="1" applyBorder="1">
      <alignment/>
      <protection/>
    </xf>
    <xf numFmtId="0" fontId="0" fillId="0" borderId="0" xfId="236" applyFont="1" applyFill="1" applyBorder="1">
      <alignment/>
      <protection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48" fillId="0" borderId="0" xfId="0" applyNumberFormat="1" applyFont="1" applyFill="1" applyAlignment="1">
      <alignment horizontal="left"/>
    </xf>
    <xf numFmtId="173" fontId="0" fillId="0" borderId="0" xfId="236" applyNumberFormat="1" applyFont="1" applyFill="1">
      <alignment/>
      <protection/>
    </xf>
    <xf numFmtId="172" fontId="0" fillId="0" borderId="0" xfId="0" applyNumberFormat="1" applyFont="1" applyFill="1" applyAlignment="1">
      <alignment/>
    </xf>
    <xf numFmtId="0" fontId="6" fillId="0" borderId="0" xfId="198" applyFont="1" applyFill="1" applyAlignment="1">
      <alignment horizontal="right" wrapText="1"/>
      <protection/>
    </xf>
    <xf numFmtId="0" fontId="76" fillId="0" borderId="0" xfId="198" applyFont="1" applyFill="1" applyAlignment="1">
      <alignment horizontal="right" wrapText="1"/>
      <protection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Border="1" applyAlignment="1">
      <alignment horizontal="right" wrapText="1"/>
    </xf>
    <xf numFmtId="0" fontId="2" fillId="0" borderId="0" xfId="198" applyFont="1" applyFill="1" applyAlignment="1">
      <alignment horizontal="right" wrapText="1"/>
      <protection/>
    </xf>
    <xf numFmtId="176" fontId="6" fillId="0" borderId="0" xfId="0" applyNumberFormat="1" applyFont="1" applyAlignment="1">
      <alignment horizontal="right" wrapText="1"/>
    </xf>
    <xf numFmtId="177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78" fontId="6" fillId="0" borderId="0" xfId="0" applyNumberFormat="1" applyFont="1" applyAlignment="1">
      <alignment horizontal="right" wrapText="1"/>
    </xf>
    <xf numFmtId="0" fontId="0" fillId="0" borderId="0" xfId="250" applyFont="1" applyFill="1" applyBorder="1">
      <alignment/>
      <protection/>
    </xf>
    <xf numFmtId="0" fontId="5" fillId="0" borderId="0" xfId="68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177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78" fontId="6" fillId="0" borderId="0" xfId="0" applyNumberFormat="1" applyFont="1" applyAlignment="1">
      <alignment horizontal="right" wrapText="1"/>
    </xf>
    <xf numFmtId="0" fontId="2" fillId="0" borderId="0" xfId="68" applyFont="1" applyBorder="1" applyAlignment="1">
      <alignment vertical="center" wrapText="1"/>
      <protection/>
    </xf>
    <xf numFmtId="170" fontId="50" fillId="0" borderId="0" xfId="54" applyFont="1" applyAlignment="1">
      <alignment vertical="center" wrapText="1"/>
    </xf>
    <xf numFmtId="170" fontId="50" fillId="0" borderId="0" xfId="53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177" fontId="6" fillId="0" borderId="0" xfId="198" applyNumberFormat="1" applyFont="1" applyAlignment="1">
      <alignment horizontal="right" wrapText="1"/>
      <protection/>
    </xf>
    <xf numFmtId="0" fontId="2" fillId="0" borderId="0" xfId="255" applyFont="1" applyBorder="1">
      <alignment/>
      <protection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4" fontId="5" fillId="0" borderId="0" xfId="68" applyNumberFormat="1" applyFill="1" applyBorder="1">
      <alignment/>
      <protection/>
    </xf>
    <xf numFmtId="174" fontId="11" fillId="0" borderId="0" xfId="69" applyNumberFormat="1" applyFont="1" applyBorder="1" applyAlignment="1">
      <alignment horizontal="right"/>
      <protection/>
    </xf>
    <xf numFmtId="175" fontId="11" fillId="0" borderId="0" xfId="69" applyNumberFormat="1" applyFont="1" applyAlignment="1">
      <alignment horizontal="right"/>
      <protection/>
    </xf>
    <xf numFmtId="174" fontId="11" fillId="0" borderId="0" xfId="67" applyNumberFormat="1" applyFont="1" applyFill="1" applyAlignment="1">
      <alignment horizontal="right"/>
      <protection/>
    </xf>
    <xf numFmtId="174" fontId="11" fillId="0" borderId="0" xfId="69" applyNumberFormat="1" applyFont="1" applyAlignment="1">
      <alignment horizontal="right"/>
      <protection/>
    </xf>
    <xf numFmtId="174" fontId="11" fillId="0" borderId="0" xfId="67" applyNumberFormat="1" applyFont="1" applyAlignment="1">
      <alignment horizontal="right"/>
      <protection/>
    </xf>
    <xf numFmtId="172" fontId="11" fillId="0" borderId="0" xfId="69" applyNumberFormat="1" applyFont="1" applyAlignment="1">
      <alignment horizontal="right"/>
      <protection/>
    </xf>
    <xf numFmtId="172" fontId="11" fillId="0" borderId="0" xfId="69" applyNumberFormat="1" applyFont="1" applyBorder="1" applyAlignment="1">
      <alignment horizontal="right"/>
      <protection/>
    </xf>
    <xf numFmtId="3" fontId="11" fillId="0" borderId="0" xfId="69" applyNumberFormat="1" applyFont="1" applyBorder="1" applyAlignment="1">
      <alignment horizontal="right"/>
      <protection/>
    </xf>
    <xf numFmtId="174" fontId="11" fillId="0" borderId="0" xfId="255" applyNumberFormat="1" applyFont="1" applyBorder="1">
      <alignment/>
      <protection/>
    </xf>
    <xf numFmtId="3" fontId="11" fillId="0" borderId="10" xfId="69" applyNumberFormat="1" applyFont="1" applyBorder="1" applyAlignment="1">
      <alignment horizontal="right"/>
      <protection/>
    </xf>
    <xf numFmtId="174" fontId="11" fillId="0" borderId="10" xfId="69" applyNumberFormat="1" applyFont="1" applyBorder="1" applyAlignment="1">
      <alignment horizontal="right"/>
      <protection/>
    </xf>
    <xf numFmtId="172" fontId="11" fillId="0" borderId="10" xfId="69" applyNumberFormat="1" applyFont="1" applyBorder="1" applyAlignment="1">
      <alignment horizontal="right"/>
      <protection/>
    </xf>
    <xf numFmtId="0" fontId="11" fillId="0" borderId="10" xfId="255" applyFont="1" applyBorder="1">
      <alignment/>
      <protection/>
    </xf>
    <xf numFmtId="174" fontId="11" fillId="0" borderId="10" xfId="255" applyNumberFormat="1" applyFont="1" applyBorder="1">
      <alignment/>
      <protection/>
    </xf>
    <xf numFmtId="174" fontId="11" fillId="0" borderId="0" xfId="69" applyNumberFormat="1" applyFont="1" applyFill="1" applyAlignment="1">
      <alignment horizontal="right"/>
      <protection/>
    </xf>
    <xf numFmtId="174" fontId="12" fillId="0" borderId="0" xfId="0" applyNumberFormat="1" applyFont="1" applyAlignment="1">
      <alignment horizontal="right" wrapText="1"/>
    </xf>
    <xf numFmtId="174" fontId="11" fillId="0" borderId="10" xfId="69" applyNumberFormat="1" applyFont="1" applyFill="1" applyBorder="1" applyAlignment="1">
      <alignment horizontal="right"/>
      <protection/>
    </xf>
    <xf numFmtId="174" fontId="12" fillId="0" borderId="10" xfId="0" applyNumberFormat="1" applyFont="1" applyBorder="1" applyAlignment="1">
      <alignment horizontal="right" wrapText="1"/>
    </xf>
    <xf numFmtId="174" fontId="12" fillId="0" borderId="11" xfId="0" applyNumberFormat="1" applyFont="1" applyBorder="1" applyAlignment="1">
      <alignment horizontal="right" wrapText="1"/>
    </xf>
    <xf numFmtId="174" fontId="12" fillId="0" borderId="0" xfId="0" applyNumberFormat="1" applyFont="1" applyBorder="1" applyAlignment="1">
      <alignment horizontal="right" wrapText="1"/>
    </xf>
    <xf numFmtId="0" fontId="14" fillId="0" borderId="0" xfId="248" applyFont="1" applyFill="1">
      <alignment/>
      <protection/>
    </xf>
    <xf numFmtId="0" fontId="11" fillId="0" borderId="10" xfId="248" applyFont="1" applyFill="1" applyBorder="1" applyAlignment="1">
      <alignment/>
      <protection/>
    </xf>
    <xf numFmtId="0" fontId="11" fillId="0" borderId="10" xfId="248" applyFont="1" applyFill="1" applyBorder="1" applyAlignment="1">
      <alignment horizontal="right"/>
      <protection/>
    </xf>
    <xf numFmtId="0" fontId="11" fillId="0" borderId="12" xfId="255" applyFont="1" applyBorder="1" applyAlignment="1">
      <alignment horizontal="center" vertical="center" wrapText="1"/>
      <protection/>
    </xf>
    <xf numFmtId="0" fontId="11" fillId="0" borderId="13" xfId="255" applyFont="1" applyBorder="1" applyAlignment="1">
      <alignment horizontal="center" vertical="center" wrapText="1"/>
      <protection/>
    </xf>
    <xf numFmtId="0" fontId="14" fillId="0" borderId="0" xfId="248" applyFont="1" applyFill="1" applyBorder="1">
      <alignment/>
      <protection/>
    </xf>
    <xf numFmtId="49" fontId="15" fillId="0" borderId="11" xfId="68" applyNumberFormat="1" applyFont="1" applyFill="1" applyBorder="1" applyAlignment="1">
      <alignment horizontal="left" wrapText="1"/>
      <protection/>
    </xf>
    <xf numFmtId="177" fontId="12" fillId="0" borderId="0" xfId="0" applyNumberFormat="1" applyFont="1" applyAlignment="1">
      <alignment horizontal="right" wrapText="1"/>
    </xf>
    <xf numFmtId="0" fontId="11" fillId="0" borderId="0" xfId="0" applyFont="1" applyFill="1" applyAlignment="1">
      <alignment/>
    </xf>
    <xf numFmtId="49" fontId="11" fillId="0" borderId="0" xfId="68" applyNumberFormat="1" applyFont="1" applyFill="1" applyBorder="1" applyAlignment="1">
      <alignment horizontal="left"/>
      <protection/>
    </xf>
    <xf numFmtId="0" fontId="12" fillId="0" borderId="0" xfId="0" applyFont="1" applyAlignment="1">
      <alignment horizontal="right" wrapText="1"/>
    </xf>
    <xf numFmtId="49" fontId="11" fillId="0" borderId="10" xfId="68" applyNumberFormat="1" applyFont="1" applyFill="1" applyBorder="1" applyAlignment="1">
      <alignment horizontal="left"/>
      <protection/>
    </xf>
    <xf numFmtId="174" fontId="14" fillId="0" borderId="0" xfId="248" applyNumberFormat="1" applyFont="1" applyFill="1">
      <alignment/>
      <protection/>
    </xf>
    <xf numFmtId="0" fontId="14" fillId="0" borderId="0" xfId="0" applyFont="1" applyAlignment="1">
      <alignment/>
    </xf>
    <xf numFmtId="173" fontId="17" fillId="0" borderId="0" xfId="0" applyNumberFormat="1" applyFont="1" applyFill="1" applyAlignment="1">
      <alignment horizontal="center" vertical="center" wrapText="1"/>
    </xf>
    <xf numFmtId="173" fontId="17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/>
    </xf>
    <xf numFmtId="17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4" fillId="0" borderId="0" xfId="0" applyFont="1" applyFill="1" applyAlignment="1">
      <alignment/>
    </xf>
    <xf numFmtId="173" fontId="14" fillId="0" borderId="0" xfId="0" applyNumberFormat="1" applyFont="1" applyAlignment="1">
      <alignment/>
    </xf>
    <xf numFmtId="176" fontId="12" fillId="0" borderId="0" xfId="0" applyNumberFormat="1" applyFont="1" applyAlignment="1">
      <alignment horizontal="right" wrapText="1"/>
    </xf>
    <xf numFmtId="174" fontId="12" fillId="0" borderId="0" xfId="0" applyNumberFormat="1" applyFont="1" applyAlignment="1">
      <alignment horizontal="right" vertical="top" wrapText="1"/>
    </xf>
    <xf numFmtId="3" fontId="12" fillId="0" borderId="0" xfId="0" applyNumberFormat="1" applyFont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178" fontId="12" fillId="0" borderId="0" xfId="0" applyNumberFormat="1" applyFont="1" applyAlignment="1">
      <alignment horizontal="right" wrapText="1"/>
    </xf>
    <xf numFmtId="173" fontId="12" fillId="0" borderId="0" xfId="0" applyNumberFormat="1" applyFont="1" applyAlignment="1">
      <alignment horizontal="right" wrapText="1"/>
    </xf>
    <xf numFmtId="178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177" fontId="12" fillId="0" borderId="10" xfId="0" applyNumberFormat="1" applyFont="1" applyBorder="1" applyAlignment="1">
      <alignment horizontal="right" wrapText="1"/>
    </xf>
    <xf numFmtId="178" fontId="12" fillId="0" borderId="0" xfId="0" applyNumberFormat="1" applyFont="1" applyBorder="1" applyAlignment="1">
      <alignment horizontal="right" wrapText="1"/>
    </xf>
    <xf numFmtId="173" fontId="12" fillId="0" borderId="0" xfId="0" applyNumberFormat="1" applyFont="1" applyBorder="1" applyAlignment="1">
      <alignment horizontal="right" wrapText="1"/>
    </xf>
    <xf numFmtId="177" fontId="12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173" fontId="12" fillId="0" borderId="10" xfId="0" applyNumberFormat="1" applyFont="1" applyBorder="1" applyAlignment="1">
      <alignment horizontal="right" wrapText="1"/>
    </xf>
    <xf numFmtId="178" fontId="12" fillId="0" borderId="0" xfId="0" applyNumberFormat="1" applyFont="1" applyAlignment="1">
      <alignment horizontal="center" vertical="center" wrapText="1"/>
    </xf>
    <xf numFmtId="177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4" xfId="255" applyFont="1" applyBorder="1" applyAlignment="1">
      <alignment horizontal="center" vertical="center"/>
      <protection/>
    </xf>
    <xf numFmtId="49" fontId="11" fillId="0" borderId="0" xfId="69" applyNumberFormat="1" applyFont="1" applyBorder="1" applyAlignment="1">
      <alignment horizontal="left" wrapText="1"/>
      <protection/>
    </xf>
    <xf numFmtId="49" fontId="11" fillId="0" borderId="10" xfId="69" applyNumberFormat="1" applyFont="1" applyBorder="1" applyAlignment="1">
      <alignment horizontal="left" wrapText="1"/>
      <protection/>
    </xf>
    <xf numFmtId="0" fontId="11" fillId="0" borderId="10" xfId="0" applyFont="1" applyFill="1" applyBorder="1" applyAlignment="1">
      <alignment horizontal="right"/>
    </xf>
    <xf numFmtId="174" fontId="12" fillId="0" borderId="0" xfId="0" applyNumberFormat="1" applyFont="1" applyFill="1" applyAlignment="1">
      <alignment horizontal="right" wrapText="1"/>
    </xf>
    <xf numFmtId="174" fontId="12" fillId="0" borderId="10" xfId="0" applyNumberFormat="1" applyFont="1" applyFill="1" applyBorder="1" applyAlignment="1">
      <alignment horizontal="right" wrapText="1"/>
    </xf>
    <xf numFmtId="0" fontId="11" fillId="0" borderId="12" xfId="67" applyFont="1" applyBorder="1" applyAlignment="1">
      <alignment horizontal="center" vertical="center" wrapText="1"/>
      <protection/>
    </xf>
    <xf numFmtId="0" fontId="11" fillId="0" borderId="13" xfId="67" applyFont="1" applyBorder="1" applyAlignment="1">
      <alignment horizontal="center" vertical="center" wrapText="1"/>
      <protection/>
    </xf>
    <xf numFmtId="49" fontId="15" fillId="0" borderId="11" xfId="68" applyNumberFormat="1" applyFont="1" applyFill="1" applyBorder="1" applyAlignment="1">
      <alignment horizontal="left"/>
      <protection/>
    </xf>
    <xf numFmtId="0" fontId="11" fillId="0" borderId="10" xfId="249" applyFont="1" applyFill="1" applyBorder="1" applyAlignment="1">
      <alignment/>
      <protection/>
    </xf>
    <xf numFmtId="0" fontId="14" fillId="0" borderId="0" xfId="249" applyFont="1" applyFill="1">
      <alignment/>
      <protection/>
    </xf>
    <xf numFmtId="0" fontId="11" fillId="0" borderId="10" xfId="249" applyFont="1" applyFill="1" applyBorder="1" applyAlignment="1">
      <alignment horizontal="right"/>
      <protection/>
    </xf>
    <xf numFmtId="0" fontId="12" fillId="0" borderId="12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1" fillId="0" borderId="13" xfId="68" applyFont="1" applyBorder="1" applyAlignment="1">
      <alignment horizontal="center" vertical="center" wrapText="1"/>
      <protection/>
    </xf>
    <xf numFmtId="0" fontId="11" fillId="0" borderId="12" xfId="68" applyFont="1" applyBorder="1" applyAlignment="1">
      <alignment horizontal="center" vertical="center" wrapText="1"/>
      <protection/>
    </xf>
    <xf numFmtId="49" fontId="15" fillId="0" borderId="0" xfId="68" applyNumberFormat="1" applyFont="1" applyAlignment="1">
      <alignment/>
      <protection/>
    </xf>
    <xf numFmtId="49" fontId="11" fillId="0" borderId="0" xfId="68" applyNumberFormat="1" applyFont="1" applyAlignment="1">
      <alignment/>
      <protection/>
    </xf>
    <xf numFmtId="49" fontId="11" fillId="0" borderId="10" xfId="68" applyNumberFormat="1" applyFont="1" applyBorder="1" applyAlignment="1">
      <alignment/>
      <protection/>
    </xf>
    <xf numFmtId="49" fontId="11" fillId="0" borderId="0" xfId="68" applyNumberFormat="1" applyFont="1" applyBorder="1" applyAlignment="1">
      <alignment/>
      <protection/>
    </xf>
    <xf numFmtId="0" fontId="14" fillId="0" borderId="0" xfId="253" applyFont="1">
      <alignment/>
      <protection/>
    </xf>
    <xf numFmtId="0" fontId="11" fillId="0" borderId="10" xfId="68" applyFont="1" applyBorder="1" applyAlignment="1">
      <alignment vertical="justify"/>
      <protection/>
    </xf>
    <xf numFmtId="0" fontId="11" fillId="0" borderId="10" xfId="68" applyFont="1" applyBorder="1" applyAlignment="1">
      <alignment horizontal="right" vertical="justify"/>
      <protection/>
    </xf>
    <xf numFmtId="0" fontId="11" fillId="0" borderId="10" xfId="0" applyFont="1" applyBorder="1" applyAlignment="1">
      <alignment/>
    </xf>
    <xf numFmtId="0" fontId="11" fillId="0" borderId="0" xfId="68" applyFont="1" applyBorder="1" applyAlignment="1">
      <alignment vertical="justify"/>
      <protection/>
    </xf>
    <xf numFmtId="49" fontId="15" fillId="0" borderId="11" xfId="68" applyNumberFormat="1" applyFont="1" applyFill="1" applyBorder="1" applyAlignment="1">
      <alignment wrapText="1"/>
      <protection/>
    </xf>
    <xf numFmtId="49" fontId="11" fillId="0" borderId="0" xfId="68" applyNumberFormat="1" applyFont="1" applyFill="1" applyBorder="1" applyAlignment="1">
      <alignment/>
      <protection/>
    </xf>
    <xf numFmtId="49" fontId="11" fillId="0" borderId="10" xfId="68" applyNumberFormat="1" applyFont="1" applyFill="1" applyBorder="1" applyAlignment="1">
      <alignment/>
      <protection/>
    </xf>
    <xf numFmtId="49" fontId="15" fillId="0" borderId="0" xfId="0" applyNumberFormat="1" applyFont="1" applyFill="1" applyAlignment="1">
      <alignment horizontal="left"/>
    </xf>
    <xf numFmtId="173" fontId="15" fillId="0" borderId="0" xfId="68" applyNumberFormat="1" applyFont="1" applyFill="1" applyAlignment="1">
      <alignment wrapText="1"/>
      <protection/>
    </xf>
    <xf numFmtId="3" fontId="12" fillId="0" borderId="0" xfId="0" applyNumberFormat="1" applyFont="1" applyBorder="1" applyAlignment="1">
      <alignment horizontal="right" wrapText="1"/>
    </xf>
    <xf numFmtId="178" fontId="12" fillId="0" borderId="0" xfId="0" applyNumberFormat="1" applyFont="1" applyFill="1" applyBorder="1" applyAlignment="1">
      <alignment horizontal="right" wrapText="1"/>
    </xf>
    <xf numFmtId="177" fontId="12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 wrapText="1"/>
    </xf>
    <xf numFmtId="178" fontId="12" fillId="0" borderId="10" xfId="0" applyNumberFormat="1" applyFont="1" applyFill="1" applyBorder="1" applyAlignment="1">
      <alignment horizontal="right" wrapText="1"/>
    </xf>
    <xf numFmtId="177" fontId="12" fillId="0" borderId="10" xfId="0" applyNumberFormat="1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right" wrapText="1"/>
    </xf>
    <xf numFmtId="173" fontId="11" fillId="0" borderId="0" xfId="68" applyNumberFormat="1" applyFont="1" applyFill="1" applyAlignment="1">
      <alignment/>
      <protection/>
    </xf>
    <xf numFmtId="49" fontId="11" fillId="0" borderId="0" xfId="68" applyNumberFormat="1" applyFont="1" applyFill="1" applyAlignment="1">
      <alignment/>
      <protection/>
    </xf>
    <xf numFmtId="173" fontId="15" fillId="0" borderId="11" xfId="68" applyNumberFormat="1" applyFont="1" applyBorder="1" applyAlignment="1">
      <alignment wrapText="1"/>
      <protection/>
    </xf>
    <xf numFmtId="173" fontId="11" fillId="0" borderId="0" xfId="68" applyNumberFormat="1" applyFont="1" applyBorder="1" applyAlignment="1">
      <alignment/>
      <protection/>
    </xf>
    <xf numFmtId="173" fontId="11" fillId="0" borderId="10" xfId="68" applyNumberFormat="1" applyFont="1" applyBorder="1" applyAlignment="1">
      <alignment/>
      <protection/>
    </xf>
    <xf numFmtId="0" fontId="11" fillId="0" borderId="12" xfId="255" applyFont="1" applyBorder="1" applyAlignment="1">
      <alignment vertical="center" wrapText="1"/>
      <protection/>
    </xf>
    <xf numFmtId="173" fontId="11" fillId="0" borderId="10" xfId="68" applyNumberFormat="1" applyFont="1" applyFill="1" applyBorder="1" applyAlignment="1">
      <alignment/>
      <protection/>
    </xf>
    <xf numFmtId="0" fontId="14" fillId="0" borderId="0" xfId="246" applyFont="1">
      <alignment/>
      <protection/>
    </xf>
    <xf numFmtId="0" fontId="11" fillId="0" borderId="10" xfId="246" applyFont="1" applyBorder="1" applyAlignment="1">
      <alignment/>
      <protection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4" fillId="0" borderId="0" xfId="247" applyFont="1">
      <alignment/>
      <protection/>
    </xf>
    <xf numFmtId="0" fontId="11" fillId="0" borderId="10" xfId="247" applyFont="1" applyBorder="1" applyAlignment="1">
      <alignment/>
      <protection/>
    </xf>
    <xf numFmtId="0" fontId="11" fillId="0" borderId="0" xfId="247" applyFont="1">
      <alignment/>
      <protection/>
    </xf>
    <xf numFmtId="0" fontId="11" fillId="0" borderId="10" xfId="247" applyFont="1" applyBorder="1" applyAlignment="1">
      <alignment horizontal="right"/>
      <protection/>
    </xf>
    <xf numFmtId="0" fontId="12" fillId="0" borderId="10" xfId="0" applyFont="1" applyBorder="1" applyAlignment="1">
      <alignment horizontal="left" wrapText="1"/>
    </xf>
    <xf numFmtId="0" fontId="11" fillId="0" borderId="0" xfId="247" applyFont="1" applyAlignment="1">
      <alignment horizontal="right" wrapText="1"/>
      <protection/>
    </xf>
    <xf numFmtId="0" fontId="11" fillId="0" borderId="10" xfId="247" applyFont="1" applyFill="1" applyBorder="1" applyAlignment="1">
      <alignment/>
      <protection/>
    </xf>
    <xf numFmtId="0" fontId="11" fillId="0" borderId="0" xfId="247" applyFont="1" applyFill="1">
      <alignment/>
      <protection/>
    </xf>
    <xf numFmtId="0" fontId="11" fillId="0" borderId="0" xfId="247" applyFont="1" applyFill="1" applyAlignment="1">
      <alignment horizontal="right" wrapText="1"/>
      <protection/>
    </xf>
    <xf numFmtId="0" fontId="11" fillId="0" borderId="0" xfId="255" applyFont="1" applyAlignment="1">
      <alignment/>
      <protection/>
    </xf>
    <xf numFmtId="0" fontId="11" fillId="0" borderId="0" xfId="255" applyFont="1">
      <alignment/>
      <protection/>
    </xf>
    <xf numFmtId="177" fontId="11" fillId="0" borderId="0" xfId="255" applyNumberFormat="1" applyFont="1">
      <alignment/>
      <protection/>
    </xf>
    <xf numFmtId="0" fontId="14" fillId="0" borderId="0" xfId="255" applyFont="1">
      <alignment/>
      <protection/>
    </xf>
    <xf numFmtId="14" fontId="11" fillId="0" borderId="10" xfId="255" applyNumberFormat="1" applyFont="1" applyBorder="1" applyAlignment="1">
      <alignment horizontal="left"/>
      <protection/>
    </xf>
    <xf numFmtId="0" fontId="14" fillId="0" borderId="10" xfId="255" applyFont="1" applyBorder="1">
      <alignment/>
      <protection/>
    </xf>
    <xf numFmtId="0" fontId="11" fillId="0" borderId="11" xfId="247" applyFont="1" applyBorder="1">
      <alignment/>
      <protection/>
    </xf>
    <xf numFmtId="0" fontId="11" fillId="0" borderId="11" xfId="69" applyFont="1" applyBorder="1">
      <alignment/>
      <protection/>
    </xf>
    <xf numFmtId="0" fontId="11" fillId="0" borderId="0" xfId="247" applyFont="1" applyBorder="1">
      <alignment/>
      <protection/>
    </xf>
    <xf numFmtId="0" fontId="11" fillId="0" borderId="0" xfId="69" applyFont="1" applyBorder="1">
      <alignment/>
      <protection/>
    </xf>
    <xf numFmtId="0" fontId="11" fillId="0" borderId="10" xfId="69" applyFont="1" applyBorder="1">
      <alignment/>
      <protection/>
    </xf>
    <xf numFmtId="0" fontId="11" fillId="0" borderId="10" xfId="255" applyFont="1" applyBorder="1" applyAlignment="1">
      <alignment vertical="justify"/>
      <protection/>
    </xf>
    <xf numFmtId="0" fontId="11" fillId="0" borderId="10" xfId="255" applyFont="1" applyBorder="1" applyAlignment="1">
      <alignment horizontal="right" vertical="justify"/>
      <protection/>
    </xf>
    <xf numFmtId="49" fontId="15" fillId="0" borderId="0" xfId="0" applyNumberFormat="1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49" fontId="15" fillId="0" borderId="11" xfId="68" applyNumberFormat="1" applyFont="1" applyBorder="1" applyAlignment="1">
      <alignment/>
      <protection/>
    </xf>
    <xf numFmtId="0" fontId="19" fillId="0" borderId="0" xfId="0" applyFont="1" applyAlignment="1">
      <alignment/>
    </xf>
    <xf numFmtId="0" fontId="11" fillId="0" borderId="0" xfId="98" applyNumberFormat="1" applyFont="1" applyFill="1" applyBorder="1" applyAlignment="1" applyProtection="1">
      <alignment vertical="top" wrapText="1"/>
      <protection/>
    </xf>
    <xf numFmtId="0" fontId="11" fillId="0" borderId="0" xfId="98" applyNumberFormat="1" applyFont="1" applyFill="1" applyBorder="1" applyAlignment="1" applyProtection="1">
      <alignment vertical="top"/>
      <protection/>
    </xf>
    <xf numFmtId="0" fontId="14" fillId="0" borderId="0" xfId="0" applyFont="1" applyAlignment="1">
      <alignment vertical="top"/>
    </xf>
    <xf numFmtId="0" fontId="20" fillId="0" borderId="0" xfId="98" applyNumberFormat="1" applyFont="1" applyFill="1" applyBorder="1" applyAlignment="1" applyProtection="1">
      <alignment horizontal="right" vertical="top"/>
      <protection/>
    </xf>
    <xf numFmtId="0" fontId="20" fillId="0" borderId="0" xfId="98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98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98" applyNumberFormat="1" applyFont="1" applyFill="1" applyBorder="1" applyAlignment="1" applyProtection="1">
      <alignment/>
      <protection/>
    </xf>
    <xf numFmtId="0" fontId="20" fillId="0" borderId="0" xfId="98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24" fillId="0" borderId="0" xfId="0" applyFont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vertical="center" wrapText="1"/>
    </xf>
    <xf numFmtId="0" fontId="77" fillId="0" borderId="0" xfId="48" applyFont="1" applyBorder="1" applyAlignment="1" applyProtection="1">
      <alignment horizontal="left" vertical="center" wrapText="1" indent="1"/>
      <protection/>
    </xf>
    <xf numFmtId="49" fontId="14" fillId="0" borderId="0" xfId="0" applyNumberFormat="1" applyFont="1" applyBorder="1" applyAlignment="1">
      <alignment vertical="center" wrapText="1"/>
    </xf>
    <xf numFmtId="0" fontId="77" fillId="0" borderId="0" xfId="48" applyFont="1" applyBorder="1" applyAlignment="1" applyProtection="1">
      <alignment horizontal="left" wrapText="1" indent="1"/>
      <protection/>
    </xf>
    <xf numFmtId="0" fontId="14" fillId="0" borderId="0" xfId="0" applyFont="1" applyBorder="1" applyAlignment="1">
      <alignment/>
    </xf>
    <xf numFmtId="0" fontId="19" fillId="0" borderId="0" xfId="255" applyFont="1">
      <alignment/>
      <protection/>
    </xf>
    <xf numFmtId="0" fontId="16" fillId="0" borderId="10" xfId="255" applyFont="1" applyBorder="1" applyAlignment="1">
      <alignment horizontal="center" vertical="center" wrapText="1"/>
      <protection/>
    </xf>
    <xf numFmtId="0" fontId="19" fillId="0" borderId="0" xfId="255" applyFont="1" applyAlignment="1">
      <alignment vertical="center"/>
      <protection/>
    </xf>
    <xf numFmtId="0" fontId="19" fillId="0" borderId="0" xfId="255" applyFont="1" applyFill="1">
      <alignment/>
      <protection/>
    </xf>
    <xf numFmtId="0" fontId="14" fillId="0" borderId="0" xfId="245" applyFont="1" applyFill="1">
      <alignment/>
      <protection/>
    </xf>
    <xf numFmtId="0" fontId="11" fillId="0" borderId="10" xfId="245" applyFont="1" applyFill="1" applyBorder="1" applyAlignment="1">
      <alignment/>
      <protection/>
    </xf>
    <xf numFmtId="0" fontId="11" fillId="0" borderId="10" xfId="245" applyFont="1" applyFill="1" applyBorder="1" applyAlignment="1">
      <alignment horizontal="right"/>
      <protection/>
    </xf>
    <xf numFmtId="173" fontId="14" fillId="0" borderId="0" xfId="245" applyNumberFormat="1" applyFont="1" applyFill="1">
      <alignment/>
      <protection/>
    </xf>
    <xf numFmtId="174" fontId="11" fillId="0" borderId="0" xfId="0" applyNumberFormat="1" applyFont="1" applyAlignment="1">
      <alignment/>
    </xf>
    <xf numFmtId="174" fontId="14" fillId="0" borderId="0" xfId="245" applyNumberFormat="1" applyFont="1" applyFill="1">
      <alignment/>
      <protection/>
    </xf>
    <xf numFmtId="174" fontId="0" fillId="0" borderId="0" xfId="249" applyNumberFormat="1" applyFont="1" applyFill="1">
      <alignment/>
      <protection/>
    </xf>
    <xf numFmtId="0" fontId="6" fillId="0" borderId="0" xfId="198" applyFont="1" applyAlignment="1">
      <alignment horizontal="right" wrapText="1"/>
      <protection/>
    </xf>
    <xf numFmtId="176" fontId="6" fillId="0" borderId="0" xfId="198" applyNumberFormat="1" applyFont="1" applyAlignment="1">
      <alignment horizontal="right" wrapText="1"/>
      <protection/>
    </xf>
    <xf numFmtId="177" fontId="6" fillId="0" borderId="0" xfId="198" applyNumberFormat="1" applyFont="1" applyAlignment="1">
      <alignment horizontal="right" wrapText="1"/>
      <protection/>
    </xf>
    <xf numFmtId="0" fontId="6" fillId="0" borderId="0" xfId="198" applyFont="1" applyAlignment="1">
      <alignment horizontal="right" wrapText="1"/>
      <protection/>
    </xf>
    <xf numFmtId="177" fontId="6" fillId="0" borderId="0" xfId="198" applyNumberFormat="1" applyFont="1" applyAlignment="1">
      <alignment horizontal="right" wrapText="1"/>
      <protection/>
    </xf>
    <xf numFmtId="3" fontId="0" fillId="0" borderId="0" xfId="250" applyNumberFormat="1" applyFont="1" applyFill="1">
      <alignment/>
      <protection/>
    </xf>
    <xf numFmtId="178" fontId="6" fillId="0" borderId="0" xfId="198" applyNumberFormat="1" applyFont="1" applyAlignment="1">
      <alignment horizontal="right" wrapText="1"/>
      <protection/>
    </xf>
    <xf numFmtId="178" fontId="0" fillId="0" borderId="0" xfId="251" applyNumberFormat="1" applyFont="1" applyFill="1">
      <alignment/>
      <protection/>
    </xf>
    <xf numFmtId="180" fontId="6" fillId="0" borderId="0" xfId="198" applyNumberFormat="1" applyFont="1" applyAlignment="1">
      <alignment horizontal="right" wrapText="1"/>
      <protection/>
    </xf>
    <xf numFmtId="178" fontId="6" fillId="0" borderId="0" xfId="198" applyNumberFormat="1" applyFont="1" applyAlignment="1">
      <alignment horizontal="center" vertical="center" wrapText="1"/>
      <protection/>
    </xf>
    <xf numFmtId="0" fontId="6" fillId="0" borderId="0" xfId="198" applyFont="1" applyAlignment="1">
      <alignment horizontal="center" vertical="center" wrapText="1"/>
      <protection/>
    </xf>
    <xf numFmtId="3" fontId="11" fillId="0" borderId="0" xfId="69" applyNumberFormat="1" applyFont="1" applyAlignment="1">
      <alignment horizontal="right"/>
      <protection/>
    </xf>
    <xf numFmtId="174" fontId="12" fillId="0" borderId="0" xfId="67" applyNumberFormat="1" applyFont="1" applyFill="1" applyAlignment="1">
      <alignment horizontal="right" wrapText="1"/>
      <protection/>
    </xf>
    <xf numFmtId="174" fontId="11" fillId="0" borderId="11" xfId="69" applyNumberFormat="1" applyFont="1" applyFill="1" applyBorder="1" applyAlignment="1">
      <alignment horizontal="right"/>
      <protection/>
    </xf>
    <xf numFmtId="174" fontId="11" fillId="0" borderId="0" xfId="69" applyNumberFormat="1" applyFont="1" applyFill="1" applyBorder="1" applyAlignment="1">
      <alignment horizontal="right"/>
      <protection/>
    </xf>
    <xf numFmtId="174" fontId="12" fillId="0" borderId="11" xfId="0" applyNumberFormat="1" applyFont="1" applyFill="1" applyBorder="1" applyAlignment="1">
      <alignment horizontal="right" wrapText="1"/>
    </xf>
    <xf numFmtId="174" fontId="12" fillId="0" borderId="0" xfId="0" applyNumberFormat="1" applyFont="1" applyFill="1" applyBorder="1" applyAlignment="1">
      <alignment horizontal="right" wrapText="1"/>
    </xf>
    <xf numFmtId="177" fontId="12" fillId="0" borderId="0" xfId="66" applyNumberFormat="1" applyFont="1" applyAlignment="1">
      <alignment horizontal="right" wrapText="1"/>
      <protection/>
    </xf>
    <xf numFmtId="0" fontId="14" fillId="0" borderId="0" xfId="253" applyFont="1" applyAlignment="1">
      <alignment horizontal="right"/>
      <protection/>
    </xf>
    <xf numFmtId="0" fontId="6" fillId="0" borderId="10" xfId="0" applyFont="1" applyBorder="1" applyAlignment="1">
      <alignment horizontal="right" wrapText="1"/>
    </xf>
    <xf numFmtId="0" fontId="11" fillId="0" borderId="0" xfId="253" applyFont="1" applyBorder="1" applyAlignment="1">
      <alignment horizontal="right"/>
      <protection/>
    </xf>
    <xf numFmtId="174" fontId="11" fillId="0" borderId="10" xfId="53" applyNumberFormat="1" applyFont="1" applyBorder="1" applyAlignment="1">
      <alignment horizontal="right" vertical="center" wrapText="1"/>
    </xf>
    <xf numFmtId="174" fontId="11" fillId="0" borderId="10" xfId="253" applyNumberFormat="1" applyFont="1" applyBorder="1" applyAlignment="1">
      <alignment horizontal="right"/>
      <protection/>
    </xf>
    <xf numFmtId="178" fontId="12" fillId="0" borderId="11" xfId="0" applyNumberFormat="1" applyFont="1" applyBorder="1" applyAlignment="1">
      <alignment horizontal="right" wrapText="1"/>
    </xf>
    <xf numFmtId="173" fontId="12" fillId="0" borderId="11" xfId="0" applyNumberFormat="1" applyFont="1" applyBorder="1" applyAlignment="1">
      <alignment horizontal="right" wrapText="1"/>
    </xf>
    <xf numFmtId="0" fontId="0" fillId="0" borderId="11" xfId="236" applyFont="1" applyFill="1" applyBorder="1">
      <alignment/>
      <protection/>
    </xf>
    <xf numFmtId="177" fontId="12" fillId="0" borderId="11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right" wrapText="1"/>
    </xf>
    <xf numFmtId="0" fontId="12" fillId="0" borderId="10" xfId="0" applyFont="1" applyBorder="1" applyAlignment="1">
      <alignment horizontal="right" vertical="center" wrapText="1"/>
    </xf>
    <xf numFmtId="0" fontId="11" fillId="0" borderId="10" xfId="246" applyFont="1" applyBorder="1" applyAlignment="1">
      <alignment horizontal="right"/>
      <protection/>
    </xf>
    <xf numFmtId="0" fontId="12" fillId="0" borderId="12" xfId="66" applyFont="1" applyBorder="1" applyAlignment="1">
      <alignment horizontal="center" vertical="center" wrapText="1"/>
      <protection/>
    </xf>
    <xf numFmtId="0" fontId="12" fillId="0" borderId="13" xfId="66" applyFont="1" applyBorder="1" applyAlignment="1">
      <alignment horizontal="center" vertical="center" wrapText="1"/>
      <protection/>
    </xf>
    <xf numFmtId="0" fontId="12" fillId="0" borderId="0" xfId="66" applyFont="1" applyAlignment="1">
      <alignment horizontal="left" wrapText="1"/>
      <protection/>
    </xf>
    <xf numFmtId="178" fontId="12" fillId="0" borderId="0" xfId="198" applyNumberFormat="1" applyFont="1" applyAlignment="1">
      <alignment horizontal="center" vertical="center" wrapText="1"/>
      <protection/>
    </xf>
    <xf numFmtId="177" fontId="12" fillId="0" borderId="0" xfId="198" applyNumberFormat="1" applyFont="1" applyAlignment="1">
      <alignment horizontal="center" vertical="center" wrapText="1"/>
      <protection/>
    </xf>
    <xf numFmtId="177" fontId="11" fillId="0" borderId="0" xfId="0" applyNumberFormat="1" applyFont="1" applyFill="1" applyAlignment="1">
      <alignment horizontal="center" vertical="center" wrapText="1"/>
    </xf>
    <xf numFmtId="0" fontId="14" fillId="0" borderId="0" xfId="246" applyFont="1" applyFill="1">
      <alignment/>
      <protection/>
    </xf>
    <xf numFmtId="0" fontId="12" fillId="0" borderId="0" xfId="198" applyFont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12" fillId="0" borderId="10" xfId="66" applyFont="1" applyBorder="1" applyAlignment="1">
      <alignment horizontal="left" wrapText="1"/>
      <protection/>
    </xf>
    <xf numFmtId="0" fontId="12" fillId="0" borderId="0" xfId="66" applyFont="1" applyAlignment="1">
      <alignment horizontal="left" vertical="center" wrapText="1"/>
      <protection/>
    </xf>
    <xf numFmtId="177" fontId="12" fillId="0" borderId="0" xfId="0" applyNumberFormat="1" applyFont="1" applyFill="1" applyAlignment="1">
      <alignment horizontal="center" vertical="center" wrapText="1"/>
    </xf>
    <xf numFmtId="178" fontId="12" fillId="0" borderId="10" xfId="0" applyNumberFormat="1" applyFont="1" applyBorder="1" applyAlignment="1">
      <alignment horizontal="right" vertical="center" wrapText="1"/>
    </xf>
    <xf numFmtId="177" fontId="12" fillId="0" borderId="10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0" fontId="11" fillId="0" borderId="0" xfId="68" applyFont="1" applyBorder="1" applyAlignment="1">
      <alignment horizontal="right" vertical="justify"/>
      <protection/>
    </xf>
    <xf numFmtId="3" fontId="11" fillId="0" borderId="0" xfId="69" applyNumberFormat="1" applyFont="1" applyFill="1" applyBorder="1" applyAlignment="1">
      <alignment horizontal="right"/>
      <protection/>
    </xf>
    <xf numFmtId="3" fontId="11" fillId="0" borderId="10" xfId="69" applyNumberFormat="1" applyFont="1" applyFill="1" applyBorder="1" applyAlignment="1">
      <alignment horizontal="right"/>
      <protection/>
    </xf>
    <xf numFmtId="14" fontId="11" fillId="0" borderId="11" xfId="255" applyNumberFormat="1" applyFont="1" applyBorder="1" applyAlignment="1">
      <alignment wrapText="1"/>
      <protection/>
    </xf>
    <xf numFmtId="0" fontId="11" fillId="0" borderId="0" xfId="255" applyFont="1" applyBorder="1" applyAlignment="1">
      <alignment/>
      <protection/>
    </xf>
    <xf numFmtId="0" fontId="11" fillId="0" borderId="11" xfId="255" applyFont="1" applyBorder="1" applyAlignment="1">
      <alignment/>
      <protection/>
    </xf>
    <xf numFmtId="0" fontId="11" fillId="0" borderId="0" xfId="255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0" fontId="11" fillId="0" borderId="10" xfId="255" applyFont="1" applyBorder="1" applyAlignment="1">
      <alignment wrapText="1"/>
      <protection/>
    </xf>
    <xf numFmtId="14" fontId="11" fillId="0" borderId="10" xfId="255" applyNumberFormat="1" applyFont="1" applyBorder="1" applyAlignment="1">
      <alignment horizontal="left" wrapText="1"/>
      <protection/>
    </xf>
    <xf numFmtId="0" fontId="11" fillId="0" borderId="10" xfId="255" applyFont="1" applyFill="1" applyBorder="1" applyAlignment="1">
      <alignment horizontal="left"/>
      <protection/>
    </xf>
    <xf numFmtId="0" fontId="14" fillId="0" borderId="10" xfId="0" applyFont="1" applyBorder="1" applyAlignment="1">
      <alignment/>
    </xf>
    <xf numFmtId="0" fontId="11" fillId="0" borderId="10" xfId="247" applyFont="1" applyBorder="1">
      <alignment/>
      <protection/>
    </xf>
    <xf numFmtId="0" fontId="20" fillId="0" borderId="0" xfId="98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 vertical="top" wrapText="1"/>
    </xf>
    <xf numFmtId="0" fontId="20" fillId="0" borderId="0" xfId="98" applyNumberFormat="1" applyFont="1" applyFill="1" applyBorder="1" applyAlignment="1" applyProtection="1">
      <alignment horizontal="right" vertical="top"/>
      <protection/>
    </xf>
    <xf numFmtId="0" fontId="14" fillId="0" borderId="0" xfId="0" applyFont="1" applyAlignment="1">
      <alignment vertical="top"/>
    </xf>
    <xf numFmtId="0" fontId="21" fillId="0" borderId="0" xfId="98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3" fillId="0" borderId="0" xfId="255" applyFont="1" applyBorder="1" applyAlignment="1">
      <alignment horizontal="center" vertical="center" wrapText="1"/>
      <protection/>
    </xf>
    <xf numFmtId="0" fontId="11" fillId="0" borderId="14" xfId="255" applyFont="1" applyBorder="1" applyAlignment="1">
      <alignment horizontal="center" vertical="center"/>
      <protection/>
    </xf>
    <xf numFmtId="0" fontId="11" fillId="0" borderId="15" xfId="255" applyFont="1" applyBorder="1" applyAlignment="1">
      <alignment horizontal="center" vertical="center" wrapText="1"/>
      <protection/>
    </xf>
    <xf numFmtId="0" fontId="11" fillId="0" borderId="11" xfId="255" applyFont="1" applyBorder="1" applyAlignment="1">
      <alignment horizontal="center" vertical="center" wrapText="1"/>
      <protection/>
    </xf>
    <xf numFmtId="0" fontId="11" fillId="0" borderId="16" xfId="255" applyFont="1" applyBorder="1" applyAlignment="1">
      <alignment horizontal="center" vertical="center" wrapText="1"/>
      <protection/>
    </xf>
    <xf numFmtId="0" fontId="11" fillId="0" borderId="10" xfId="255" applyFont="1" applyBorder="1" applyAlignment="1">
      <alignment horizontal="center" vertical="center" wrapText="1"/>
      <protection/>
    </xf>
    <xf numFmtId="0" fontId="16" fillId="0" borderId="11" xfId="255" applyFont="1" applyBorder="1" applyAlignment="1">
      <alignment horizontal="center" vertical="center" wrapText="1"/>
      <protection/>
    </xf>
    <xf numFmtId="0" fontId="16" fillId="0" borderId="0" xfId="255" applyFont="1" applyBorder="1" applyAlignment="1">
      <alignment horizontal="center" vertical="center" wrapText="1"/>
      <protection/>
    </xf>
    <xf numFmtId="0" fontId="11" fillId="0" borderId="17" xfId="255" applyFont="1" applyBorder="1" applyAlignment="1">
      <alignment horizontal="center" vertical="center" wrapText="1"/>
      <protection/>
    </xf>
    <xf numFmtId="0" fontId="11" fillId="0" borderId="18" xfId="255" applyFont="1" applyBorder="1" applyAlignment="1">
      <alignment horizontal="center" vertical="center" wrapText="1"/>
      <protection/>
    </xf>
    <xf numFmtId="0" fontId="11" fillId="0" borderId="13" xfId="255" applyFont="1" applyBorder="1" applyAlignment="1">
      <alignment horizontal="center" vertical="center" wrapText="1"/>
      <protection/>
    </xf>
    <xf numFmtId="0" fontId="11" fillId="0" borderId="19" xfId="255" applyFont="1" applyBorder="1" applyAlignment="1">
      <alignment horizontal="center" vertical="center" wrapText="1"/>
      <protection/>
    </xf>
    <xf numFmtId="0" fontId="11" fillId="0" borderId="14" xfId="255" applyFont="1" applyBorder="1" applyAlignment="1">
      <alignment horizontal="center" vertical="center" wrapText="1"/>
      <protection/>
    </xf>
    <xf numFmtId="0" fontId="13" fillId="0" borderId="0" xfId="68" applyFont="1" applyFill="1" applyAlignment="1">
      <alignment horizontal="center" vertical="center" wrapText="1"/>
      <protection/>
    </xf>
    <xf numFmtId="0" fontId="16" fillId="0" borderId="0" xfId="68" applyFont="1" applyFill="1" applyAlignment="1">
      <alignment horizontal="center" vertical="center" wrapText="1"/>
      <protection/>
    </xf>
    <xf numFmtId="0" fontId="16" fillId="0" borderId="0" xfId="0" applyFont="1" applyFill="1" applyAlignment="1">
      <alignment horizontal="center" vertical="center" wrapText="1"/>
    </xf>
    <xf numFmtId="173" fontId="11" fillId="0" borderId="14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/>
    </xf>
    <xf numFmtId="0" fontId="11" fillId="0" borderId="12" xfId="255" applyFont="1" applyBorder="1" applyAlignment="1">
      <alignment horizontal="center" vertical="center" wrapText="1"/>
      <protection/>
    </xf>
    <xf numFmtId="0" fontId="2" fillId="0" borderId="14" xfId="255" applyFont="1" applyBorder="1" applyAlignment="1">
      <alignment horizontal="center" vertical="center"/>
      <protection/>
    </xf>
    <xf numFmtId="2" fontId="16" fillId="0" borderId="0" xfId="0" applyNumberFormat="1" applyFont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/>
    </xf>
    <xf numFmtId="0" fontId="13" fillId="0" borderId="0" xfId="248" applyFont="1" applyFill="1" applyAlignment="1">
      <alignment horizontal="center" vertical="center" wrapText="1"/>
      <protection/>
    </xf>
    <xf numFmtId="0" fontId="11" fillId="0" borderId="15" xfId="67" applyFont="1" applyBorder="1" applyAlignment="1">
      <alignment horizontal="center" vertical="center" wrapText="1"/>
      <protection/>
    </xf>
    <xf numFmtId="0" fontId="11" fillId="0" borderId="16" xfId="67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2" fillId="0" borderId="14" xfId="67" applyFont="1" applyBorder="1" applyAlignment="1">
      <alignment horizontal="center" vertical="center"/>
      <protection/>
    </xf>
    <xf numFmtId="0" fontId="11" fillId="0" borderId="12" xfId="67" applyFont="1" applyBorder="1" applyAlignment="1">
      <alignment horizontal="center" vertical="center" wrapText="1"/>
      <protection/>
    </xf>
    <xf numFmtId="0" fontId="11" fillId="0" borderId="13" xfId="67" applyFont="1" applyBorder="1" applyAlignment="1">
      <alignment horizontal="center" vertical="top" wrapText="1"/>
      <protection/>
    </xf>
    <xf numFmtId="0" fontId="11" fillId="0" borderId="19" xfId="67" applyFont="1" applyBorder="1" applyAlignment="1">
      <alignment horizontal="center" vertical="top" wrapText="1"/>
      <protection/>
    </xf>
    <xf numFmtId="0" fontId="11" fillId="0" borderId="20" xfId="67" applyFont="1" applyBorder="1" applyAlignment="1">
      <alignment horizontal="center" vertical="center" wrapText="1"/>
      <protection/>
    </xf>
    <xf numFmtId="0" fontId="11" fillId="0" borderId="21" xfId="67" applyFont="1" applyBorder="1" applyAlignment="1">
      <alignment horizontal="center" vertical="center" wrapText="1"/>
      <protection/>
    </xf>
    <xf numFmtId="0" fontId="16" fillId="0" borderId="0" xfId="249" applyFont="1" applyFill="1" applyAlignment="1">
      <alignment horizontal="center" vertical="center" wrapText="1"/>
      <protection/>
    </xf>
    <xf numFmtId="0" fontId="16" fillId="0" borderId="0" xfId="250" applyFont="1" applyFill="1" applyAlignment="1">
      <alignment horizontal="center" vertical="center" wrapText="1"/>
      <protection/>
    </xf>
    <xf numFmtId="0" fontId="16" fillId="0" borderId="0" xfId="251" applyFont="1" applyFill="1" applyAlignment="1">
      <alignment horizontal="center" vertical="center" wrapText="1"/>
      <protection/>
    </xf>
    <xf numFmtId="0" fontId="15" fillId="0" borderId="14" xfId="68" applyFont="1" applyBorder="1" applyAlignment="1">
      <alignment horizontal="center" vertical="center"/>
      <protection/>
    </xf>
    <xf numFmtId="0" fontId="11" fillId="0" borderId="13" xfId="68" applyFont="1" applyBorder="1" applyAlignment="1">
      <alignment horizontal="center" vertical="center" wrapText="1"/>
      <protection/>
    </xf>
    <xf numFmtId="0" fontId="11" fillId="0" borderId="19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170" fontId="16" fillId="0" borderId="0" xfId="54" applyFont="1" applyAlignment="1">
      <alignment horizontal="center" vertical="center" wrapText="1"/>
    </xf>
    <xf numFmtId="0" fontId="15" fillId="0" borderId="19" xfId="68" applyFont="1" applyBorder="1" applyAlignment="1">
      <alignment horizontal="center" vertical="center"/>
      <protection/>
    </xf>
    <xf numFmtId="0" fontId="11" fillId="0" borderId="15" xfId="68" applyFont="1" applyBorder="1" applyAlignment="1">
      <alignment horizontal="center"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170" fontId="16" fillId="0" borderId="0" xfId="53" applyFont="1" applyAlignment="1">
      <alignment horizontal="center" vertical="center" wrapText="1"/>
    </xf>
    <xf numFmtId="0" fontId="13" fillId="0" borderId="0" xfId="253" applyFont="1" applyAlignment="1">
      <alignment horizontal="left" vertical="center" wrapText="1"/>
      <protection/>
    </xf>
    <xf numFmtId="0" fontId="14" fillId="0" borderId="0" xfId="0" applyFont="1" applyAlignment="1">
      <alignment horizontal="left"/>
    </xf>
    <xf numFmtId="0" fontId="16" fillId="0" borderId="0" xfId="253" applyFont="1" applyAlignment="1">
      <alignment horizontal="center" vertical="center" wrapText="1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70" fontId="16" fillId="0" borderId="0" xfId="52" applyFont="1" applyAlignment="1">
      <alignment horizontal="center" vertical="center" wrapText="1"/>
    </xf>
    <xf numFmtId="170" fontId="16" fillId="0" borderId="0" xfId="55" applyFont="1" applyAlignment="1">
      <alignment horizontal="center" vertical="center" wrapText="1"/>
    </xf>
    <xf numFmtId="0" fontId="13" fillId="0" borderId="0" xfId="236" applyFont="1" applyFill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6" fillId="0" borderId="0" xfId="239" applyFont="1" applyFill="1" applyAlignment="1">
      <alignment horizontal="center" vertical="center" wrapText="1"/>
      <protection/>
    </xf>
    <xf numFmtId="173" fontId="16" fillId="0" borderId="0" xfId="237" applyNumberFormat="1" applyFont="1" applyFill="1" applyAlignment="1">
      <alignment horizontal="center" vertical="center" wrapText="1"/>
      <protection/>
    </xf>
    <xf numFmtId="0" fontId="16" fillId="0" borderId="0" xfId="241" applyFont="1" applyFill="1" applyAlignment="1">
      <alignment horizontal="center" vertical="center" wrapText="1"/>
      <protection/>
    </xf>
    <xf numFmtId="0" fontId="16" fillId="0" borderId="0" xfId="236" applyFont="1" applyFill="1" applyAlignment="1">
      <alignment horizontal="center" vertical="center" wrapText="1"/>
      <protection/>
    </xf>
    <xf numFmtId="0" fontId="16" fillId="0" borderId="0" xfId="238" applyFont="1" applyFill="1" applyAlignment="1">
      <alignment horizontal="center" vertical="center" wrapText="1"/>
      <protection/>
    </xf>
    <xf numFmtId="0" fontId="16" fillId="0" borderId="0" xfId="242" applyFont="1" applyFill="1" applyAlignment="1">
      <alignment horizontal="center" vertical="center" wrapText="1"/>
      <protection/>
    </xf>
    <xf numFmtId="0" fontId="16" fillId="0" borderId="0" xfId="240" applyFont="1" applyFill="1" applyAlignment="1">
      <alignment horizontal="center" vertical="center" wrapText="1"/>
      <protection/>
    </xf>
    <xf numFmtId="0" fontId="16" fillId="0" borderId="0" xfId="243" applyFont="1" applyFill="1" applyAlignment="1">
      <alignment horizontal="center" vertical="center" wrapText="1"/>
      <protection/>
    </xf>
    <xf numFmtId="0" fontId="16" fillId="0" borderId="0" xfId="244" applyFont="1" applyAlignment="1">
      <alignment horizontal="center" vertical="center" wrapText="1"/>
      <protection/>
    </xf>
    <xf numFmtId="0" fontId="2" fillId="0" borderId="17" xfId="244" applyFont="1" applyBorder="1" applyAlignment="1">
      <alignment horizontal="center" vertical="center"/>
      <protection/>
    </xf>
    <xf numFmtId="0" fontId="2" fillId="0" borderId="18" xfId="244" applyFont="1" applyBorder="1" applyAlignment="1">
      <alignment horizontal="center" vertical="center"/>
      <protection/>
    </xf>
    <xf numFmtId="0" fontId="11" fillId="0" borderId="17" xfId="244" applyFont="1" applyBorder="1" applyAlignment="1">
      <alignment horizontal="center" vertical="center"/>
      <protection/>
    </xf>
    <xf numFmtId="0" fontId="11" fillId="0" borderId="18" xfId="244" applyFont="1" applyBorder="1" applyAlignment="1">
      <alignment horizontal="center" vertical="center"/>
      <protection/>
    </xf>
    <xf numFmtId="0" fontId="12" fillId="0" borderId="14" xfId="66" applyFont="1" applyBorder="1" applyAlignment="1">
      <alignment horizontal="center" vertical="center" wrapText="1"/>
      <protection/>
    </xf>
    <xf numFmtId="0" fontId="12" fillId="0" borderId="12" xfId="66" applyFont="1" applyBorder="1" applyAlignment="1">
      <alignment horizontal="center" vertical="center" wrapText="1"/>
      <protection/>
    </xf>
    <xf numFmtId="0" fontId="12" fillId="0" borderId="13" xfId="66" applyFont="1" applyBorder="1" applyAlignment="1">
      <alignment horizontal="center" vertical="center" wrapText="1"/>
      <protection/>
    </xf>
    <xf numFmtId="0" fontId="16" fillId="0" borderId="0" xfId="246" applyFont="1" applyAlignment="1">
      <alignment horizontal="center" vertical="center" wrapText="1"/>
      <protection/>
    </xf>
    <xf numFmtId="0" fontId="12" fillId="0" borderId="0" xfId="66" applyFont="1" applyAlignment="1">
      <alignment horizontal="right" wrapText="1"/>
      <protection/>
    </xf>
    <xf numFmtId="0" fontId="16" fillId="0" borderId="0" xfId="247" applyFont="1" applyAlignment="1">
      <alignment horizontal="center" vertical="center" wrapText="1"/>
      <protection/>
    </xf>
    <xf numFmtId="0" fontId="11" fillId="0" borderId="14" xfId="247" applyFont="1" applyBorder="1" applyAlignment="1">
      <alignment horizontal="center" vertical="center"/>
      <protection/>
    </xf>
    <xf numFmtId="0" fontId="11" fillId="0" borderId="12" xfId="247" applyFont="1" applyBorder="1" applyAlignment="1">
      <alignment horizontal="center" vertical="center" wrapText="1"/>
      <protection/>
    </xf>
    <xf numFmtId="0" fontId="11" fillId="0" borderId="13" xfId="247" applyFont="1" applyBorder="1" applyAlignment="1">
      <alignment horizontal="center" vertical="center" wrapText="1"/>
      <protection/>
    </xf>
    <xf numFmtId="0" fontId="11" fillId="0" borderId="14" xfId="247" applyFont="1" applyFill="1" applyBorder="1" applyAlignment="1">
      <alignment horizontal="center" vertical="center"/>
      <protection/>
    </xf>
    <xf numFmtId="0" fontId="11" fillId="0" borderId="12" xfId="247" applyFont="1" applyFill="1" applyBorder="1" applyAlignment="1">
      <alignment horizontal="center" vertical="center" wrapText="1"/>
      <protection/>
    </xf>
    <xf numFmtId="0" fontId="11" fillId="0" borderId="12" xfId="247" applyFont="1" applyFill="1" applyBorder="1" applyAlignment="1">
      <alignment horizontal="center" vertical="center"/>
      <protection/>
    </xf>
    <xf numFmtId="0" fontId="11" fillId="0" borderId="13" xfId="247" applyFont="1" applyFill="1" applyBorder="1" applyAlignment="1">
      <alignment horizontal="center" vertical="center"/>
      <protection/>
    </xf>
    <xf numFmtId="0" fontId="11" fillId="0" borderId="12" xfId="247" applyFont="1" applyBorder="1" applyAlignment="1">
      <alignment horizontal="center" vertical="center"/>
      <protection/>
    </xf>
    <xf numFmtId="0" fontId="11" fillId="0" borderId="13" xfId="247" applyFont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255" applyFont="1" applyBorder="1" applyAlignment="1">
      <alignment wrapText="1"/>
      <protection/>
    </xf>
    <xf numFmtId="178" fontId="12" fillId="0" borderId="0" xfId="0" applyNumberFormat="1" applyFont="1" applyAlignment="1">
      <alignment horizontal="right" vertical="center" wrapText="1"/>
    </xf>
    <xf numFmtId="177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78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4" fillId="0" borderId="0" xfId="246" applyFont="1" applyBorder="1">
      <alignment/>
      <protection/>
    </xf>
  </cellXfs>
  <cellStyles count="2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0" xfId="66"/>
    <cellStyle name="Обычный 11" xfId="67"/>
    <cellStyle name="Обычный 2" xfId="68"/>
    <cellStyle name="Обычный 2 10" xfId="69"/>
    <cellStyle name="Обычный 2 11" xfId="70"/>
    <cellStyle name="Обычный 2 12" xfId="71"/>
    <cellStyle name="Обычный 2 13" xfId="72"/>
    <cellStyle name="Обычный 2 14" xfId="73"/>
    <cellStyle name="Обычный 2 15" xfId="74"/>
    <cellStyle name="Обычный 2 16" xfId="75"/>
    <cellStyle name="Обычный 2 17" xfId="76"/>
    <cellStyle name="Обычный 2 17 2" xfId="77"/>
    <cellStyle name="Обычный 2 17 2 2" xfId="78"/>
    <cellStyle name="Обычный 2 18" xfId="79"/>
    <cellStyle name="Обычный 2 19" xfId="80"/>
    <cellStyle name="Обычный 2 19 2" xfId="81"/>
    <cellStyle name="Обычный 2 19 2 2" xfId="82"/>
    <cellStyle name="Обычный 2 19 2 2 2" xfId="83"/>
    <cellStyle name="Обычный 2 19 2 2 2 2" xfId="84"/>
    <cellStyle name="Обычный 2 19 2 2 2 2 2" xfId="85"/>
    <cellStyle name="Обычный 2 19 2 2 2 2 3" xfId="86"/>
    <cellStyle name="Обычный 2 19 2 2 3" xfId="87"/>
    <cellStyle name="Обычный 2 19 2 2 4" xfId="88"/>
    <cellStyle name="Обычный 2 19 2 3" xfId="89"/>
    <cellStyle name="Обычный 2 19 2 3 2" xfId="90"/>
    <cellStyle name="Обычный 2 19 2 3 3" xfId="91"/>
    <cellStyle name="Обычный 2 19 3" xfId="92"/>
    <cellStyle name="Обычный 2 19 3 2" xfId="93"/>
    <cellStyle name="Обычный 2 19 3 2 2" xfId="94"/>
    <cellStyle name="Обычный 2 19 3 2 3" xfId="95"/>
    <cellStyle name="Обычный 2 19 4" xfId="96"/>
    <cellStyle name="Обычный 2 19 5" xfId="97"/>
    <cellStyle name="Обычный 2 2" xfId="98"/>
    <cellStyle name="Обычный 2 2 2" xfId="99"/>
    <cellStyle name="Обычный 2 2 2 2" xfId="100"/>
    <cellStyle name="Обычный 2 2 2 2 2" xfId="101"/>
    <cellStyle name="Обычный 2 2 2 2 2 2" xfId="102"/>
    <cellStyle name="Обычный 2 2 2 2 2 2 2" xfId="103"/>
    <cellStyle name="Обычный 2 2 2 2 2 2 2 2" xfId="104"/>
    <cellStyle name="Обычный 2 2 2 2 2 2 2 2 2" xfId="105"/>
    <cellStyle name="Обычный 2 2 2 2 2 2 2 2 2 2" xfId="106"/>
    <cellStyle name="Обычный 2 2 2 2 2 2 2 2 2 2 2" xfId="107"/>
    <cellStyle name="Обычный 2 2 2 2 2 2 2 2 2 2 2 2" xfId="108"/>
    <cellStyle name="Обычный 2 2 2 2 2 2 2 2 2 3" xfId="109"/>
    <cellStyle name="Обычный 2 2 2 2 2 2 2 2 3" xfId="110"/>
    <cellStyle name="Обычный 2 2 2 2 2 2 2 2 3 2" xfId="111"/>
    <cellStyle name="Обычный 2 2 2 2 2 2 2 3" xfId="112"/>
    <cellStyle name="Обычный 2 2 2 2 2 2 2 3 2" xfId="113"/>
    <cellStyle name="Обычный 2 2 2 2 2 2 2 3 2 2" xfId="114"/>
    <cellStyle name="Обычный 2 2 2 2 2 2 2 4" xfId="115"/>
    <cellStyle name="Обычный 2 2 2 2 2 2 3" xfId="116"/>
    <cellStyle name="Обычный 2 2 2 2 2 2 3 2" xfId="117"/>
    <cellStyle name="Обычный 2 2 2 2 2 2 3 2 2" xfId="118"/>
    <cellStyle name="Обычный 2 2 2 2 2 2 3 2 2 2" xfId="119"/>
    <cellStyle name="Обычный 2 2 2 2 2 2 3 3" xfId="120"/>
    <cellStyle name="Обычный 2 2 2 2 2 2 4" xfId="121"/>
    <cellStyle name="Обычный 2 2 2 2 2 2 4 2" xfId="122"/>
    <cellStyle name="Обычный 2 2 2 2 2 3" xfId="123"/>
    <cellStyle name="Обычный 2 2 2 2 2 3 2" xfId="124"/>
    <cellStyle name="Обычный 2 2 2 2 2 3 2 2" xfId="125"/>
    <cellStyle name="Обычный 2 2 2 2 2 3 2 2 2" xfId="126"/>
    <cellStyle name="Обычный 2 2 2 2 2 3 2 2 2 2" xfId="127"/>
    <cellStyle name="Обычный 2 2 2 2 2 3 2 3" xfId="128"/>
    <cellStyle name="Обычный 2 2 2 2 2 3 3" xfId="129"/>
    <cellStyle name="Обычный 2 2 2 2 2 3 3 2" xfId="130"/>
    <cellStyle name="Обычный 2 2 2 2 2 4" xfId="131"/>
    <cellStyle name="Обычный 2 2 2 2 2 4 2" xfId="132"/>
    <cellStyle name="Обычный 2 2 2 2 2 4 2 2" xfId="133"/>
    <cellStyle name="Обычный 2 2 2 2 2 5" xfId="134"/>
    <cellStyle name="Обычный 2 2 2 2 3" xfId="135"/>
    <cellStyle name="Обычный 2 2 2 2 3 2" xfId="136"/>
    <cellStyle name="Обычный 2 2 2 2 3 2 2" xfId="137"/>
    <cellStyle name="Обычный 2 2 2 2 3 2 2 2" xfId="138"/>
    <cellStyle name="Обычный 2 2 2 2 3 2 2 2 2" xfId="139"/>
    <cellStyle name="Обычный 2 2 2 2 3 2 3" xfId="140"/>
    <cellStyle name="Обычный 2 2 2 2 3 3" xfId="141"/>
    <cellStyle name="Обычный 2 2 2 2 3 3 2" xfId="142"/>
    <cellStyle name="Обычный 2 2 2 2 4" xfId="143"/>
    <cellStyle name="Обычный 2 2 2 2 4 2" xfId="144"/>
    <cellStyle name="Обычный 2 2 2 2 4 2 2" xfId="145"/>
    <cellStyle name="Обычный 2 2 2 2 5" xfId="146"/>
    <cellStyle name="Обычный 2 2 2 3" xfId="147"/>
    <cellStyle name="Обычный 2 2 2 4" xfId="148"/>
    <cellStyle name="Обычный 2 2 2 4 2" xfId="149"/>
    <cellStyle name="Обычный 2 2 2 4 2 2" xfId="150"/>
    <cellStyle name="Обычный 2 2 2 4 2 2 2" xfId="151"/>
    <cellStyle name="Обычный 2 2 2 4 2 2 2 2" xfId="152"/>
    <cellStyle name="Обычный 2 2 2 4 2 3" xfId="153"/>
    <cellStyle name="Обычный 2 2 2 4 3" xfId="154"/>
    <cellStyle name="Обычный 2 2 2 4 3 2" xfId="155"/>
    <cellStyle name="Обычный 2 2 2 5" xfId="156"/>
    <cellStyle name="Обычный 2 2 2 5 2" xfId="157"/>
    <cellStyle name="Обычный 2 2 2 5 2 2" xfId="158"/>
    <cellStyle name="Обычный 2 2 2 6" xfId="159"/>
    <cellStyle name="Обычный 2 2 3" xfId="160"/>
    <cellStyle name="Обычный 2 2 3 2" xfId="161"/>
    <cellStyle name="Обычный 2 2 4" xfId="162"/>
    <cellStyle name="Обычный 2 2 4 2" xfId="163"/>
    <cellStyle name="Обычный 2 2 4 2 2" xfId="164"/>
    <cellStyle name="Обычный 2 2 4 2 2 2" xfId="165"/>
    <cellStyle name="Обычный 2 2 4 2 2 2 2" xfId="166"/>
    <cellStyle name="Обычный 2 2 4 2 3" xfId="167"/>
    <cellStyle name="Обычный 2 2 4 3" xfId="168"/>
    <cellStyle name="Обычный 2 2 4 3 2" xfId="169"/>
    <cellStyle name="Обычный 2 2 5" xfId="170"/>
    <cellStyle name="Обычный 2 2 5 2" xfId="171"/>
    <cellStyle name="Обычный 2 2 5 2 2" xfId="172"/>
    <cellStyle name="Обычный 2 2 6" xfId="173"/>
    <cellStyle name="Обычный 2 2 7" xfId="174"/>
    <cellStyle name="Обычный 2 20" xfId="175"/>
    <cellStyle name="Обычный 2 20 2" xfId="176"/>
    <cellStyle name="Обычный 2 20 2 2" xfId="177"/>
    <cellStyle name="Обычный 2 20 2 2 2" xfId="178"/>
    <cellStyle name="Обычный 2 20 2 2 3" xfId="179"/>
    <cellStyle name="Обычный 2 20 3" xfId="180"/>
    <cellStyle name="Обычный 2 20 4" xfId="181"/>
    <cellStyle name="Обычный 2 21" xfId="182"/>
    <cellStyle name="Обычный 2 21 2" xfId="183"/>
    <cellStyle name="Обычный 2 21 3" xfId="184"/>
    <cellStyle name="Обычный 2 22" xfId="185"/>
    <cellStyle name="Обычный 2 23" xfId="186"/>
    <cellStyle name="Обычный 2 24" xfId="187"/>
    <cellStyle name="Обычный 2 3" xfId="188"/>
    <cellStyle name="Обычный 2 3 2" xfId="189"/>
    <cellStyle name="Обычный 2 4" xfId="190"/>
    <cellStyle name="Обычный 2 4 2" xfId="191"/>
    <cellStyle name="Обычный 2 5" xfId="192"/>
    <cellStyle name="Обычный 2 5 2" xfId="193"/>
    <cellStyle name="Обычный 2 6" xfId="194"/>
    <cellStyle name="Обычный 2 7" xfId="195"/>
    <cellStyle name="Обычный 2 8" xfId="196"/>
    <cellStyle name="Обычный 2 9" xfId="197"/>
    <cellStyle name="Обычный 3" xfId="198"/>
    <cellStyle name="Обычный 3 10" xfId="199"/>
    <cellStyle name="Обычный 3 11" xfId="200"/>
    <cellStyle name="Обычный 3 12" xfId="201"/>
    <cellStyle name="Обычный 3 13" xfId="202"/>
    <cellStyle name="Обычный 3 13 2" xfId="203"/>
    <cellStyle name="Обычный 3 13 3" xfId="204"/>
    <cellStyle name="Обычный 3 14" xfId="205"/>
    <cellStyle name="Обычный 3 14 2" xfId="206"/>
    <cellStyle name="Обычный 3 14 3" xfId="207"/>
    <cellStyle name="Обычный 3 15" xfId="208"/>
    <cellStyle name="Обычный 3 2" xfId="209"/>
    <cellStyle name="Обычный 3 3" xfId="210"/>
    <cellStyle name="Обычный 3 4" xfId="211"/>
    <cellStyle name="Обычный 3 5" xfId="212"/>
    <cellStyle name="Обычный 3 6" xfId="213"/>
    <cellStyle name="Обычный 3 7" xfId="214"/>
    <cellStyle name="Обычный 3 8" xfId="215"/>
    <cellStyle name="Обычный 3 9" xfId="216"/>
    <cellStyle name="Обычный 4 10" xfId="217"/>
    <cellStyle name="Обычный 4 2" xfId="218"/>
    <cellStyle name="Обычный 4 3" xfId="219"/>
    <cellStyle name="Обычный 4 4" xfId="220"/>
    <cellStyle name="Обычный 4 5" xfId="221"/>
    <cellStyle name="Обычный 4 6" xfId="222"/>
    <cellStyle name="Обычный 4 7" xfId="223"/>
    <cellStyle name="Обычный 4 8" xfId="224"/>
    <cellStyle name="Обычный 4 9" xfId="225"/>
    <cellStyle name="Обычный 4 9 2" xfId="226"/>
    <cellStyle name="Обычный 4 9 3" xfId="227"/>
    <cellStyle name="Обычный 5 2" xfId="228"/>
    <cellStyle name="Обычный 5 3" xfId="229"/>
    <cellStyle name="Обычный 5 4" xfId="230"/>
    <cellStyle name="Обычный 5 5" xfId="231"/>
    <cellStyle name="Обычный 56" xfId="232"/>
    <cellStyle name="Обычный 6 2" xfId="233"/>
    <cellStyle name="Обычный 6 3" xfId="234"/>
    <cellStyle name="Обычный 7 2" xfId="235"/>
    <cellStyle name="Обычный_tabsv10" xfId="236"/>
    <cellStyle name="Обычный_tabsv11" xfId="237"/>
    <cellStyle name="Обычный_tabsv12" xfId="238"/>
    <cellStyle name="Обычный_tabsv13" xfId="239"/>
    <cellStyle name="Обычный_tabsv14" xfId="240"/>
    <cellStyle name="Обычный_tabsv15" xfId="241"/>
    <cellStyle name="Обычный_tabsv16" xfId="242"/>
    <cellStyle name="Обычный_tabsv17" xfId="243"/>
    <cellStyle name="Обычный_tabsv18" xfId="244"/>
    <cellStyle name="Обычный_tabsv2" xfId="245"/>
    <cellStyle name="Обычный_tabsv22" xfId="246"/>
    <cellStyle name="Обычный_tabsv26" xfId="247"/>
    <cellStyle name="Обычный_tabsv3" xfId="248"/>
    <cellStyle name="Обычный_tabsv4" xfId="249"/>
    <cellStyle name="Обычный_tabsv7" xfId="250"/>
    <cellStyle name="Обычный_tabsv8" xfId="251"/>
    <cellStyle name="Обычный_tabsv911" xfId="252"/>
    <cellStyle name="Обычный_tabsv92" xfId="253"/>
    <cellStyle name="Обычный_tabsv99" xfId="254"/>
    <cellStyle name="Обычный_таблицы1" xfId="255"/>
    <cellStyle name="Followed Hyperlink" xfId="256"/>
    <cellStyle name="Открывавшаяся гиперссылка 2" xfId="257"/>
    <cellStyle name="Плохой" xfId="258"/>
    <cellStyle name="Пояснение" xfId="259"/>
    <cellStyle name="Примечание" xfId="260"/>
    <cellStyle name="Примечание 2" xfId="261"/>
    <cellStyle name="Percent" xfId="262"/>
    <cellStyle name="Связанная ячейка" xfId="263"/>
    <cellStyle name="Текст предупреждения" xfId="264"/>
    <cellStyle name="Comma" xfId="265"/>
    <cellStyle name="Comma [0]" xfId="266"/>
    <cellStyle name="Хороший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4</xdr:col>
      <xdr:colOff>19050</xdr:colOff>
      <xdr:row>2</xdr:row>
      <xdr:rowOff>247650</xdr:rowOff>
    </xdr:to>
    <xdr:pic>
      <xdr:nvPicPr>
        <xdr:cNvPr id="1" name="Рисунок 4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bitrix.statdata.kz/video/U6F8mPGR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="80" zoomScaleNormal="80" workbookViewId="0" topLeftCell="A1">
      <selection activeCell="M6" sqref="M6"/>
    </sheetView>
  </sheetViews>
  <sheetFormatPr defaultColWidth="9.00390625" defaultRowHeight="12.75"/>
  <cols>
    <col min="1" max="4" width="9.125" style="170" customWidth="1"/>
    <col min="5" max="5" width="12.75390625" style="170" customWidth="1"/>
    <col min="6" max="8" width="9.125" style="170" customWidth="1"/>
    <col min="9" max="16384" width="9.125" style="273" customWidth="1"/>
  </cols>
  <sheetData>
    <row r="1" ht="22.5" customHeight="1"/>
    <row r="2" spans="1:4" ht="22.5" customHeight="1">
      <c r="A2" s="371"/>
      <c r="B2" s="371"/>
      <c r="C2" s="371"/>
      <c r="D2" s="371"/>
    </row>
    <row r="3" spans="1:4" ht="22.5" customHeight="1">
      <c r="A3" s="371"/>
      <c r="B3" s="371"/>
      <c r="C3" s="371"/>
      <c r="D3" s="371"/>
    </row>
    <row r="4" spans="1:7" ht="12.75">
      <c r="A4" s="274"/>
      <c r="B4" s="274"/>
      <c r="C4" s="274"/>
      <c r="D4" s="274"/>
      <c r="E4" s="274"/>
      <c r="F4" s="274"/>
      <c r="G4" s="274"/>
    </row>
    <row r="5" spans="1:7" ht="18.75">
      <c r="A5" s="274"/>
      <c r="B5" s="275"/>
      <c r="D5" s="276"/>
      <c r="E5" s="277" t="s">
        <v>222</v>
      </c>
      <c r="F5" s="366"/>
      <c r="G5" s="367"/>
    </row>
    <row r="6" spans="1:7" ht="18" customHeight="1">
      <c r="A6" s="368" t="s">
        <v>223</v>
      </c>
      <c r="B6" s="369"/>
      <c r="C6" s="369"/>
      <c r="D6" s="369"/>
      <c r="E6" s="369"/>
      <c r="F6" s="279"/>
      <c r="G6" s="279"/>
    </row>
    <row r="7" spans="1:10" ht="18.75">
      <c r="A7" s="274"/>
      <c r="B7" s="274"/>
      <c r="C7" s="274"/>
      <c r="D7" s="274"/>
      <c r="E7" s="278"/>
      <c r="F7" s="280"/>
      <c r="G7" s="280"/>
      <c r="H7" s="179"/>
      <c r="I7" s="281"/>
      <c r="J7" s="281"/>
    </row>
    <row r="8" spans="1:10" ht="18.75">
      <c r="A8" s="274"/>
      <c r="B8" s="274"/>
      <c r="C8" s="274"/>
      <c r="D8" s="274"/>
      <c r="E8" s="278"/>
      <c r="F8" s="280"/>
      <c r="G8" s="280"/>
      <c r="H8" s="179"/>
      <c r="I8" s="281"/>
      <c r="J8" s="281"/>
    </row>
    <row r="9" spans="1:10" ht="33" customHeight="1">
      <c r="A9" s="370" t="s">
        <v>0</v>
      </c>
      <c r="B9" s="370"/>
      <c r="C9" s="370"/>
      <c r="D9" s="370"/>
      <c r="E9" s="370"/>
      <c r="F9" s="370"/>
      <c r="G9" s="370"/>
      <c r="H9" s="370"/>
      <c r="I9" s="370"/>
      <c r="J9" s="370"/>
    </row>
    <row r="10" spans="1:10" ht="21" customHeight="1">
      <c r="A10" s="370"/>
      <c r="B10" s="370"/>
      <c r="C10" s="370"/>
      <c r="D10" s="370"/>
      <c r="E10" s="370"/>
      <c r="F10" s="370"/>
      <c r="G10" s="370"/>
      <c r="H10" s="370"/>
      <c r="I10" s="370"/>
      <c r="J10" s="370"/>
    </row>
    <row r="11" spans="1:10" ht="15">
      <c r="A11" s="282"/>
      <c r="B11" s="282"/>
      <c r="C11" s="282"/>
      <c r="D11" s="282"/>
      <c r="E11" s="282"/>
      <c r="F11" s="282"/>
      <c r="G11" s="282"/>
      <c r="H11" s="179"/>
      <c r="I11" s="281"/>
      <c r="J11" s="281"/>
    </row>
    <row r="12" spans="1:7" ht="18.75">
      <c r="A12" s="283" t="s">
        <v>232</v>
      </c>
      <c r="B12" s="284"/>
      <c r="C12" s="284"/>
      <c r="D12" s="284"/>
      <c r="E12" s="284"/>
      <c r="F12" s="284"/>
      <c r="G12" s="284"/>
    </row>
    <row r="13" spans="1:7" ht="12.75">
      <c r="A13" s="284"/>
      <c r="B13" s="284"/>
      <c r="C13" s="284"/>
      <c r="D13" s="284"/>
      <c r="E13" s="284"/>
      <c r="F13" s="284"/>
      <c r="G13" s="284"/>
    </row>
    <row r="14" spans="1:7" ht="12.75">
      <c r="A14" s="284"/>
      <c r="B14" s="284"/>
      <c r="C14" s="284"/>
      <c r="D14" s="284"/>
      <c r="E14" s="284"/>
      <c r="F14" s="284"/>
      <c r="G14" s="284"/>
    </row>
    <row r="15" spans="1:7" ht="12.75">
      <c r="A15" s="284"/>
      <c r="B15" s="284"/>
      <c r="C15" s="284"/>
      <c r="D15" s="284"/>
      <c r="E15" s="284"/>
      <c r="F15" s="284"/>
      <c r="G15" s="284"/>
    </row>
    <row r="16" spans="1:7" ht="12.75">
      <c r="A16" s="285"/>
      <c r="B16" s="285"/>
      <c r="C16" s="285"/>
      <c r="D16" s="285"/>
      <c r="E16" s="285"/>
      <c r="F16" s="285"/>
      <c r="G16" s="284"/>
    </row>
    <row r="17" spans="1:7" ht="18.75" customHeight="1">
      <c r="A17" s="286" t="s">
        <v>109</v>
      </c>
      <c r="B17" s="286"/>
      <c r="C17" s="286"/>
      <c r="D17" s="286"/>
      <c r="E17" s="286"/>
      <c r="F17" s="284"/>
      <c r="G17" s="284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26.25390625" style="19" customWidth="1"/>
    <col min="2" max="4" width="24.875" style="19" customWidth="1"/>
    <col min="5" max="5" width="28.125" style="19" customWidth="1"/>
    <col min="6" max="6" width="26.875" style="19" customWidth="1"/>
    <col min="7" max="16384" width="9.125" style="19" customWidth="1"/>
  </cols>
  <sheetData>
    <row r="1" spans="1:6" ht="31.5" customHeight="1">
      <c r="A1" s="399" t="s">
        <v>179</v>
      </c>
      <c r="B1" s="399"/>
      <c r="C1" s="399"/>
      <c r="D1" s="399"/>
      <c r="E1" s="399"/>
      <c r="F1" s="399"/>
    </row>
    <row r="2" spans="1:6" ht="16.5" customHeight="1">
      <c r="A2" s="20"/>
      <c r="B2" s="20"/>
      <c r="C2" s="20"/>
      <c r="D2" s="20"/>
      <c r="F2" s="175" t="s">
        <v>64</v>
      </c>
    </row>
    <row r="3" spans="1:6" s="21" customFormat="1" ht="14.25" customHeight="1">
      <c r="A3" s="400"/>
      <c r="B3" s="401" t="s">
        <v>183</v>
      </c>
      <c r="C3" s="402" t="s">
        <v>113</v>
      </c>
      <c r="D3" s="403"/>
      <c r="E3" s="404" t="s">
        <v>220</v>
      </c>
      <c r="F3" s="397" t="s">
        <v>190</v>
      </c>
    </row>
    <row r="4" spans="1:6" s="21" customFormat="1" ht="36.75" customHeight="1">
      <c r="A4" s="400"/>
      <c r="B4" s="401"/>
      <c r="C4" s="204" t="s">
        <v>111</v>
      </c>
      <c r="D4" s="205" t="s">
        <v>112</v>
      </c>
      <c r="E4" s="405"/>
      <c r="F4" s="398"/>
    </row>
    <row r="5" spans="1:18" s="22" customFormat="1" ht="13.5" customHeight="1">
      <c r="A5" s="163" t="s">
        <v>65</v>
      </c>
      <c r="B5" s="152">
        <v>209070.4</v>
      </c>
      <c r="C5" s="152">
        <v>144122.8</v>
      </c>
      <c r="D5" s="152">
        <v>64947.6</v>
      </c>
      <c r="E5" s="152">
        <v>277031.7</v>
      </c>
      <c r="F5" s="152">
        <v>486102.2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s="22" customFormat="1" ht="13.5" customHeight="1">
      <c r="A6" s="173" t="s">
        <v>103</v>
      </c>
      <c r="B6" s="152">
        <v>3420.9</v>
      </c>
      <c r="C6" s="152">
        <v>1563.2</v>
      </c>
      <c r="D6" s="152">
        <v>1857.7</v>
      </c>
      <c r="E6" s="152">
        <v>5192.5</v>
      </c>
      <c r="F6" s="152">
        <v>8613.4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2.75">
      <c r="A7" s="166" t="s">
        <v>66</v>
      </c>
      <c r="B7" s="152">
        <v>17455</v>
      </c>
      <c r="C7" s="152">
        <v>16353.7</v>
      </c>
      <c r="D7" s="152">
        <v>1101.3</v>
      </c>
      <c r="E7" s="152">
        <v>15548.8</v>
      </c>
      <c r="F7" s="152">
        <v>33003.8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2.75">
      <c r="A8" s="166" t="s">
        <v>67</v>
      </c>
      <c r="B8" s="152">
        <v>6633.5</v>
      </c>
      <c r="C8" s="152">
        <v>3656.3</v>
      </c>
      <c r="D8" s="152">
        <v>2977.2</v>
      </c>
      <c r="E8" s="152">
        <v>19608</v>
      </c>
      <c r="F8" s="152">
        <v>26241.5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2.75">
      <c r="A9" s="166" t="s">
        <v>68</v>
      </c>
      <c r="B9" s="152">
        <v>23340.1</v>
      </c>
      <c r="C9" s="152">
        <v>9964.3</v>
      </c>
      <c r="D9" s="152">
        <v>13375.8</v>
      </c>
      <c r="E9" s="152">
        <v>21223.2</v>
      </c>
      <c r="F9" s="152">
        <v>44563.3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2.75">
      <c r="A10" s="166" t="s">
        <v>69</v>
      </c>
      <c r="B10" s="152">
        <v>765.3</v>
      </c>
      <c r="C10" s="152">
        <v>765.3</v>
      </c>
      <c r="D10" s="152" t="s">
        <v>188</v>
      </c>
      <c r="E10" s="152" t="s">
        <v>188</v>
      </c>
      <c r="F10" s="152">
        <v>765.3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2.75">
      <c r="A11" s="166" t="s">
        <v>70</v>
      </c>
      <c r="B11" s="152">
        <v>1512.4</v>
      </c>
      <c r="C11" s="152">
        <v>1240.5</v>
      </c>
      <c r="D11" s="152">
        <v>271.9</v>
      </c>
      <c r="E11" s="152">
        <v>215.2</v>
      </c>
      <c r="F11" s="152">
        <v>1727.6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2.75">
      <c r="A12" s="166" t="s">
        <v>71</v>
      </c>
      <c r="B12" s="152">
        <v>9730.300000000001</v>
      </c>
      <c r="C12" s="152">
        <v>843.7</v>
      </c>
      <c r="D12" s="152">
        <v>8886.6</v>
      </c>
      <c r="E12" s="152">
        <v>29014</v>
      </c>
      <c r="F12" s="152">
        <v>38744.3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s="8" customFormat="1" ht="12.75">
      <c r="A13" s="166" t="s">
        <v>104</v>
      </c>
      <c r="B13" s="152">
        <v>6362.700000000001</v>
      </c>
      <c r="C13" s="152">
        <v>4303.8</v>
      </c>
      <c r="D13" s="152">
        <v>2058.9</v>
      </c>
      <c r="E13" s="152">
        <v>15496</v>
      </c>
      <c r="F13" s="152">
        <v>21858.7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2.75">
      <c r="A14" s="166" t="s">
        <v>72</v>
      </c>
      <c r="B14" s="152">
        <v>11326.4</v>
      </c>
      <c r="C14" s="152">
        <v>827.4</v>
      </c>
      <c r="D14" s="152">
        <v>10499</v>
      </c>
      <c r="E14" s="152">
        <v>12428.7</v>
      </c>
      <c r="F14" s="152">
        <v>23755.1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2.75">
      <c r="A15" s="166" t="s">
        <v>73</v>
      </c>
      <c r="B15" s="152">
        <v>16828.3</v>
      </c>
      <c r="C15" s="152">
        <v>15625.9</v>
      </c>
      <c r="D15" s="152">
        <v>1202.4</v>
      </c>
      <c r="E15" s="152">
        <v>12730.3</v>
      </c>
      <c r="F15" s="152">
        <v>29558.6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2.75">
      <c r="A16" s="166" t="s">
        <v>74</v>
      </c>
      <c r="B16" s="152">
        <v>1798.3</v>
      </c>
      <c r="C16" s="152">
        <v>1798.3</v>
      </c>
      <c r="D16" s="152" t="s">
        <v>188</v>
      </c>
      <c r="E16" s="152">
        <v>8894.7</v>
      </c>
      <c r="F16" s="152">
        <v>8952.1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2.75">
      <c r="A17" s="166" t="s">
        <v>76</v>
      </c>
      <c r="B17" s="325">
        <v>25842.800000000003</v>
      </c>
      <c r="C17" s="152">
        <v>20871.7</v>
      </c>
      <c r="D17" s="325">
        <v>4971.1</v>
      </c>
      <c r="E17" s="325">
        <v>12116.4</v>
      </c>
      <c r="F17" s="325">
        <v>37959.3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2.75">
      <c r="A18" s="166" t="s">
        <v>77</v>
      </c>
      <c r="B18" s="152">
        <v>34894.2</v>
      </c>
      <c r="C18" s="152">
        <v>32593.6</v>
      </c>
      <c r="D18" s="152">
        <v>2300.6</v>
      </c>
      <c r="E18" s="152">
        <v>3651.7</v>
      </c>
      <c r="F18" s="152">
        <v>38545.9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2.75">
      <c r="A19" s="166" t="s">
        <v>94</v>
      </c>
      <c r="B19" s="152">
        <v>23533</v>
      </c>
      <c r="C19" s="152">
        <v>21784.4</v>
      </c>
      <c r="D19" s="152">
        <v>1748.6</v>
      </c>
      <c r="E19" s="152">
        <v>95192</v>
      </c>
      <c r="F19" s="152">
        <v>118725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2.75">
      <c r="A20" s="173" t="s">
        <v>105</v>
      </c>
      <c r="B20" s="152">
        <v>4417.3</v>
      </c>
      <c r="C20" s="152" t="s">
        <v>188</v>
      </c>
      <c r="D20" s="152">
        <v>4417.3</v>
      </c>
      <c r="E20" s="152">
        <v>3496.4</v>
      </c>
      <c r="F20" s="152">
        <v>7913.7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12.75">
      <c r="A21" s="166" t="s">
        <v>79</v>
      </c>
      <c r="B21" s="152">
        <v>17702.9</v>
      </c>
      <c r="C21" s="152">
        <v>7433.8</v>
      </c>
      <c r="D21" s="152">
        <v>10269.1</v>
      </c>
      <c r="E21" s="152">
        <v>15347.9</v>
      </c>
      <c r="F21" s="152">
        <v>33050.7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2.75">
      <c r="A22" s="166" t="s">
        <v>108</v>
      </c>
      <c r="B22" s="152">
        <v>9.6</v>
      </c>
      <c r="C22" s="152" t="s">
        <v>188</v>
      </c>
      <c r="D22" s="152">
        <v>9.6</v>
      </c>
      <c r="E22" s="152">
        <v>22.2</v>
      </c>
      <c r="F22" s="152">
        <v>31.8</v>
      </c>
      <c r="G22" s="17"/>
      <c r="H22" s="17"/>
      <c r="I22" s="17"/>
      <c r="J22" s="18"/>
      <c r="K22" s="18"/>
      <c r="L22" s="18"/>
      <c r="M22" s="18"/>
      <c r="N22" s="17"/>
      <c r="O22" s="18"/>
      <c r="P22" s="17"/>
      <c r="Q22" s="17"/>
      <c r="R22" s="17"/>
    </row>
    <row r="23" spans="1:18" ht="12.75">
      <c r="A23" s="166" t="s">
        <v>80</v>
      </c>
      <c r="B23" s="152" t="s">
        <v>188</v>
      </c>
      <c r="C23" s="152" t="s">
        <v>188</v>
      </c>
      <c r="D23" s="152" t="s">
        <v>188</v>
      </c>
      <c r="E23" s="152">
        <v>54.9</v>
      </c>
      <c r="F23" s="152">
        <v>54.9</v>
      </c>
      <c r="G23" s="17"/>
      <c r="H23" s="17"/>
      <c r="I23" s="17"/>
      <c r="J23" s="18"/>
      <c r="K23" s="18"/>
      <c r="L23" s="18"/>
      <c r="M23" s="17"/>
      <c r="N23" s="17"/>
      <c r="O23" s="17"/>
      <c r="P23" s="17"/>
      <c r="Q23" s="17"/>
      <c r="R23" s="17"/>
    </row>
    <row r="24" spans="1:18" ht="12.75">
      <c r="A24" s="168" t="s">
        <v>81</v>
      </c>
      <c r="B24" s="154">
        <v>5238.099999999999</v>
      </c>
      <c r="C24" s="154">
        <v>4496.9</v>
      </c>
      <c r="D24" s="154">
        <v>741.2</v>
      </c>
      <c r="E24" s="154">
        <v>6799.3</v>
      </c>
      <c r="F24" s="154">
        <v>12037.4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2:5" ht="12.75">
      <c r="B25" s="17"/>
      <c r="C25" s="17"/>
      <c r="D25" s="17"/>
      <c r="E25" s="17"/>
    </row>
    <row r="26" spans="2:5" ht="12.75">
      <c r="B26" s="17"/>
      <c r="C26" s="17"/>
      <c r="D26" s="17"/>
      <c r="E26" s="17"/>
    </row>
    <row r="27" spans="2:5" ht="12.75">
      <c r="B27" s="17"/>
      <c r="C27" s="17"/>
      <c r="D27" s="17"/>
      <c r="E27" s="17"/>
    </row>
    <row r="28" spans="2:5" ht="12.75">
      <c r="B28" s="17"/>
      <c r="C28" s="17"/>
      <c r="D28" s="17"/>
      <c r="E28" s="17"/>
    </row>
    <row r="29" spans="2:5" ht="12.75">
      <c r="B29" s="17"/>
      <c r="C29" s="17"/>
      <c r="D29" s="17"/>
      <c r="E29" s="17"/>
    </row>
    <row r="30" spans="2:5" ht="12.75">
      <c r="B30" s="17"/>
      <c r="C30" s="17"/>
      <c r="D30" s="17"/>
      <c r="E30" s="17"/>
    </row>
    <row r="31" spans="2:5" ht="12.75">
      <c r="B31" s="17"/>
      <c r="C31" s="17"/>
      <c r="D31" s="17"/>
      <c r="E31" s="17"/>
    </row>
    <row r="32" spans="2:5" ht="12.75">
      <c r="B32" s="17"/>
      <c r="C32" s="17"/>
      <c r="D32" s="17"/>
      <c r="E32" s="17"/>
    </row>
    <row r="33" spans="2:5" ht="12.75">
      <c r="B33" s="17"/>
      <c r="C33" s="17"/>
      <c r="D33" s="17"/>
      <c r="E33" s="17"/>
    </row>
    <row r="34" spans="2:5" ht="12.75">
      <c r="B34" s="17"/>
      <c r="C34" s="17"/>
      <c r="D34" s="17"/>
      <c r="E34" s="17"/>
    </row>
    <row r="35" spans="2:5" ht="12.75">
      <c r="B35" s="18"/>
      <c r="C35" s="18"/>
      <c r="D35" s="18"/>
      <c r="E35" s="18"/>
    </row>
    <row r="36" spans="2:5" ht="12.75">
      <c r="B36" s="17"/>
      <c r="C36" s="17"/>
      <c r="D36" s="17"/>
      <c r="E36" s="17"/>
    </row>
    <row r="37" spans="2:5" ht="12.75">
      <c r="B37" s="17"/>
      <c r="C37" s="17"/>
      <c r="D37" s="17"/>
      <c r="E37" s="17"/>
    </row>
    <row r="38" spans="2:5" ht="12.75">
      <c r="B38" s="17"/>
      <c r="C38" s="17"/>
      <c r="D38" s="17"/>
      <c r="E38" s="17"/>
    </row>
    <row r="39" spans="2:5" ht="12.75">
      <c r="B39" s="17"/>
      <c r="C39" s="17"/>
      <c r="D39" s="17"/>
      <c r="E39" s="17"/>
    </row>
    <row r="40" spans="2:5" ht="12.75">
      <c r="B40" s="17"/>
      <c r="C40" s="18"/>
      <c r="D40" s="18"/>
      <c r="E40" s="17"/>
    </row>
    <row r="41" spans="2:5" ht="12.75">
      <c r="B41" s="17"/>
      <c r="C41" s="18"/>
      <c r="D41" s="17"/>
      <c r="E41" s="17"/>
    </row>
    <row r="42" spans="2:5" ht="12.75">
      <c r="B42" s="17"/>
      <c r="C42" s="17"/>
      <c r="D42" s="17"/>
      <c r="E42" s="17"/>
    </row>
  </sheetData>
  <sheetProtection/>
  <mergeCells count="6">
    <mergeCell ref="F3:F4"/>
    <mergeCell ref="A1:F1"/>
    <mergeCell ref="A3:A4"/>
    <mergeCell ref="B3:B4"/>
    <mergeCell ref="C3:D3"/>
    <mergeCell ref="E3:E4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74"/>
  <sheetViews>
    <sheetView zoomScalePageLayoutView="0" workbookViewId="0" topLeftCell="A1">
      <selection activeCell="B6" sqref="B6:P26"/>
    </sheetView>
  </sheetViews>
  <sheetFormatPr defaultColWidth="9.00390625" defaultRowHeight="12.75"/>
  <cols>
    <col min="1" max="1" width="20.25390625" style="79" customWidth="1"/>
    <col min="2" max="2" width="11.25390625" style="79" customWidth="1"/>
    <col min="3" max="3" width="11.00390625" style="79" customWidth="1"/>
    <col min="4" max="4" width="8.125" style="79" customWidth="1"/>
    <col min="5" max="6" width="11.125" style="79" customWidth="1"/>
    <col min="7" max="7" width="8.625" style="79" customWidth="1"/>
    <col min="8" max="8" width="9.125" style="79" customWidth="1"/>
    <col min="9" max="9" width="8.875" style="79" customWidth="1"/>
    <col min="10" max="10" width="8.00390625" style="79" customWidth="1"/>
    <col min="11" max="12" width="10.875" style="79" customWidth="1"/>
    <col min="13" max="13" width="8.00390625" style="79" customWidth="1"/>
    <col min="14" max="16384" width="9.125" style="79" customWidth="1"/>
  </cols>
  <sheetData>
    <row r="1" spans="1:16" ht="27" customHeight="1">
      <c r="A1" s="406" t="s">
        <v>126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 ht="12.75">
      <c r="A2" s="23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208"/>
      <c r="O2" s="208"/>
      <c r="P2" s="209" t="s">
        <v>85</v>
      </c>
    </row>
    <row r="3" spans="1:16" ht="13.5" customHeight="1">
      <c r="A3" s="393"/>
      <c r="B3" s="392" t="s">
        <v>183</v>
      </c>
      <c r="C3" s="392"/>
      <c r="D3" s="392"/>
      <c r="E3" s="382" t="s">
        <v>113</v>
      </c>
      <c r="F3" s="383"/>
      <c r="G3" s="383"/>
      <c r="H3" s="383"/>
      <c r="I3" s="383"/>
      <c r="J3" s="383"/>
      <c r="K3" s="374" t="s">
        <v>220</v>
      </c>
      <c r="L3" s="375"/>
      <c r="M3" s="380"/>
      <c r="N3" s="392" t="s">
        <v>190</v>
      </c>
      <c r="O3" s="392"/>
      <c r="P3" s="382"/>
    </row>
    <row r="4" spans="1:16" ht="30.75" customHeight="1">
      <c r="A4" s="393"/>
      <c r="B4" s="392"/>
      <c r="C4" s="392"/>
      <c r="D4" s="392"/>
      <c r="E4" s="392" t="s">
        <v>111</v>
      </c>
      <c r="F4" s="392"/>
      <c r="G4" s="392"/>
      <c r="H4" s="392" t="s">
        <v>112</v>
      </c>
      <c r="I4" s="392"/>
      <c r="J4" s="392"/>
      <c r="K4" s="376"/>
      <c r="L4" s="377"/>
      <c r="M4" s="381"/>
      <c r="N4" s="392"/>
      <c r="O4" s="392"/>
      <c r="P4" s="382"/>
    </row>
    <row r="5" spans="1:16" ht="44.25" customHeight="1">
      <c r="A5" s="393"/>
      <c r="B5" s="160" t="s">
        <v>185</v>
      </c>
      <c r="C5" s="160" t="s">
        <v>180</v>
      </c>
      <c r="D5" s="160" t="s">
        <v>186</v>
      </c>
      <c r="E5" s="160" t="s">
        <v>185</v>
      </c>
      <c r="F5" s="160" t="s">
        <v>180</v>
      </c>
      <c r="G5" s="160" t="s">
        <v>186</v>
      </c>
      <c r="H5" s="160" t="s">
        <v>185</v>
      </c>
      <c r="I5" s="160" t="s">
        <v>180</v>
      </c>
      <c r="J5" s="160" t="s">
        <v>186</v>
      </c>
      <c r="K5" s="160" t="s">
        <v>185</v>
      </c>
      <c r="L5" s="160" t="s">
        <v>180</v>
      </c>
      <c r="M5" s="160" t="s">
        <v>186</v>
      </c>
      <c r="N5" s="160" t="s">
        <v>185</v>
      </c>
      <c r="O5" s="160" t="s">
        <v>180</v>
      </c>
      <c r="P5" s="161" t="s">
        <v>186</v>
      </c>
    </row>
    <row r="6" spans="1:26" ht="12.75">
      <c r="A6" s="206" t="s">
        <v>65</v>
      </c>
      <c r="B6" s="152">
        <v>935446.4</v>
      </c>
      <c r="C6" s="152">
        <v>922285.4</v>
      </c>
      <c r="D6" s="152">
        <v>101.42699862753982</v>
      </c>
      <c r="E6" s="152">
        <v>931267.4000000001</v>
      </c>
      <c r="F6" s="152">
        <v>918488.0000000001</v>
      </c>
      <c r="G6" s="152">
        <v>101.39135187394936</v>
      </c>
      <c r="H6" s="152">
        <v>4179</v>
      </c>
      <c r="I6" s="152">
        <v>3797.4</v>
      </c>
      <c r="J6" s="152">
        <v>110.04898088165587</v>
      </c>
      <c r="K6" s="152">
        <v>131641.99999999997</v>
      </c>
      <c r="L6" s="152">
        <v>136527.2</v>
      </c>
      <c r="M6" s="152">
        <v>96.42181191733219</v>
      </c>
      <c r="N6" s="152">
        <v>1067088.3999999997</v>
      </c>
      <c r="O6" s="152">
        <v>1058812.7</v>
      </c>
      <c r="P6" s="152">
        <v>100.78160188293923</v>
      </c>
      <c r="Q6" s="125"/>
      <c r="R6" s="125"/>
      <c r="S6" s="125"/>
      <c r="T6" s="125"/>
      <c r="U6" s="125"/>
      <c r="V6" s="125"/>
      <c r="W6" s="125"/>
      <c r="X6" s="125"/>
      <c r="Y6" s="125"/>
      <c r="Z6" s="17"/>
    </row>
    <row r="7" spans="1:26" ht="12.75">
      <c r="A7" s="165" t="s">
        <v>100</v>
      </c>
      <c r="B7" s="152">
        <v>931.5</v>
      </c>
      <c r="C7" s="152">
        <v>944.2</v>
      </c>
      <c r="D7" s="152">
        <v>98.65494598601991</v>
      </c>
      <c r="E7" s="152">
        <v>773.5</v>
      </c>
      <c r="F7" s="152">
        <v>785</v>
      </c>
      <c r="G7" s="152">
        <v>98.53503184713375</v>
      </c>
      <c r="H7" s="152">
        <v>158</v>
      </c>
      <c r="I7" s="152">
        <v>159.2</v>
      </c>
      <c r="J7" s="152">
        <v>99.2462311557789</v>
      </c>
      <c r="K7" s="152">
        <v>9841.4</v>
      </c>
      <c r="L7" s="152">
        <v>9863.7</v>
      </c>
      <c r="M7" s="152">
        <v>99.7739185092815</v>
      </c>
      <c r="N7" s="152">
        <v>10772.9</v>
      </c>
      <c r="O7" s="152">
        <v>10807.9</v>
      </c>
      <c r="P7" s="152">
        <v>99.67616280683575</v>
      </c>
      <c r="Q7" s="125"/>
      <c r="R7" s="125"/>
      <c r="S7" s="125"/>
      <c r="T7" s="125"/>
      <c r="U7" s="125"/>
      <c r="V7" s="125"/>
      <c r="W7" s="125"/>
      <c r="X7" s="125"/>
      <c r="Y7" s="125"/>
      <c r="Z7" s="17"/>
    </row>
    <row r="8" spans="1:26" ht="12.75">
      <c r="A8" s="166" t="s">
        <v>66</v>
      </c>
      <c r="B8" s="152">
        <v>151531.2</v>
      </c>
      <c r="C8" s="152">
        <v>161899.9</v>
      </c>
      <c r="D8" s="152">
        <v>93.59561062113072</v>
      </c>
      <c r="E8" s="152">
        <v>151224</v>
      </c>
      <c r="F8" s="152">
        <v>161567</v>
      </c>
      <c r="G8" s="152">
        <v>93.59832143940284</v>
      </c>
      <c r="H8" s="152">
        <v>307.2</v>
      </c>
      <c r="I8" s="152">
        <v>332.9</v>
      </c>
      <c r="J8" s="152">
        <v>92.27996395313909</v>
      </c>
      <c r="K8" s="152">
        <v>8114.9</v>
      </c>
      <c r="L8" s="152">
        <v>7768.5</v>
      </c>
      <c r="M8" s="152">
        <v>104.45903327540708</v>
      </c>
      <c r="N8" s="152">
        <v>159646.1</v>
      </c>
      <c r="O8" s="152">
        <v>169668.4</v>
      </c>
      <c r="P8" s="152">
        <v>94.09300730130066</v>
      </c>
      <c r="Q8" s="125"/>
      <c r="R8" s="125"/>
      <c r="S8" s="125"/>
      <c r="T8" s="125"/>
      <c r="U8" s="125"/>
      <c r="V8" s="125"/>
      <c r="W8" s="125"/>
      <c r="X8" s="125"/>
      <c r="Y8" s="125"/>
      <c r="Z8" s="17"/>
    </row>
    <row r="9" spans="1:26" ht="12.75">
      <c r="A9" s="166" t="s">
        <v>67</v>
      </c>
      <c r="B9" s="182">
        <v>36136.2</v>
      </c>
      <c r="C9" s="152">
        <v>42141.1</v>
      </c>
      <c r="D9" s="152">
        <v>85.75049061367643</v>
      </c>
      <c r="E9" s="182">
        <v>35884</v>
      </c>
      <c r="F9" s="182">
        <v>42046</v>
      </c>
      <c r="G9" s="152">
        <v>85.34462255624791</v>
      </c>
      <c r="H9" s="182">
        <v>252.2</v>
      </c>
      <c r="I9" s="182">
        <v>95.1</v>
      </c>
      <c r="J9" s="152">
        <v>265.19453207150366</v>
      </c>
      <c r="K9" s="182">
        <v>13450.7</v>
      </c>
      <c r="L9" s="182">
        <v>14009.9</v>
      </c>
      <c r="M9" s="152">
        <v>96.0085368203913</v>
      </c>
      <c r="N9" s="182">
        <v>49586.9</v>
      </c>
      <c r="O9" s="182">
        <v>56151</v>
      </c>
      <c r="P9" s="152">
        <v>88.30991433812399</v>
      </c>
      <c r="Q9" s="125"/>
      <c r="R9" s="125"/>
      <c r="S9" s="125"/>
      <c r="T9" s="125"/>
      <c r="U9" s="125"/>
      <c r="V9" s="125"/>
      <c r="W9" s="125"/>
      <c r="X9" s="125"/>
      <c r="Y9" s="125"/>
      <c r="Z9" s="17"/>
    </row>
    <row r="10" spans="1:26" ht="12.75">
      <c r="A10" s="166" t="s">
        <v>68</v>
      </c>
      <c r="B10" s="152">
        <v>124635.9</v>
      </c>
      <c r="C10" s="152">
        <v>106736.9</v>
      </c>
      <c r="D10" s="152">
        <v>116.76927098313705</v>
      </c>
      <c r="E10" s="152">
        <v>124075.7</v>
      </c>
      <c r="F10" s="152">
        <v>106133.5</v>
      </c>
      <c r="G10" s="152">
        <v>116.90531264869244</v>
      </c>
      <c r="H10" s="152">
        <v>560.2</v>
      </c>
      <c r="I10" s="152">
        <v>603.4</v>
      </c>
      <c r="J10" s="152">
        <v>92.84057010275109</v>
      </c>
      <c r="K10" s="152">
        <v>15543.7</v>
      </c>
      <c r="L10" s="152">
        <v>15402.3</v>
      </c>
      <c r="M10" s="152">
        <v>100.91804470760862</v>
      </c>
      <c r="N10" s="152">
        <v>140179.6</v>
      </c>
      <c r="O10" s="152">
        <v>122139.2</v>
      </c>
      <c r="P10" s="152">
        <v>114.77036037570247</v>
      </c>
      <c r="Q10" s="125"/>
      <c r="R10" s="125"/>
      <c r="S10" s="125"/>
      <c r="T10" s="125"/>
      <c r="U10" s="125"/>
      <c r="V10" s="125"/>
      <c r="W10" s="125"/>
      <c r="X10" s="125"/>
      <c r="Y10" s="125"/>
      <c r="Z10" s="17"/>
    </row>
    <row r="11" spans="1:26" ht="12.75">
      <c r="A11" s="166" t="s">
        <v>69</v>
      </c>
      <c r="B11" s="152">
        <v>4930.599999999999</v>
      </c>
      <c r="C11" s="152">
        <v>2371</v>
      </c>
      <c r="D11" s="152">
        <v>207.95444959932516</v>
      </c>
      <c r="E11" s="152">
        <v>4889.2</v>
      </c>
      <c r="F11" s="152">
        <v>2334.3</v>
      </c>
      <c r="G11" s="152">
        <v>209.45037056076768</v>
      </c>
      <c r="H11" s="152">
        <v>41.4</v>
      </c>
      <c r="I11" s="152">
        <v>36.7</v>
      </c>
      <c r="J11" s="152">
        <v>112.80653950953676</v>
      </c>
      <c r="K11" s="152">
        <v>294.4</v>
      </c>
      <c r="L11" s="152">
        <v>259.8</v>
      </c>
      <c r="M11" s="152">
        <v>113.31793687451885</v>
      </c>
      <c r="N11" s="152">
        <v>5225</v>
      </c>
      <c r="O11" s="152">
        <v>2630.7</v>
      </c>
      <c r="P11" s="152">
        <v>198.6163378568442</v>
      </c>
      <c r="Q11" s="125"/>
      <c r="R11" s="125"/>
      <c r="S11" s="125"/>
      <c r="T11" s="125"/>
      <c r="U11" s="125"/>
      <c r="V11" s="125"/>
      <c r="W11" s="125"/>
      <c r="X11" s="125"/>
      <c r="Y11" s="125"/>
      <c r="Z11" s="17"/>
    </row>
    <row r="12" spans="1:26" ht="12.75">
      <c r="A12" s="166" t="s">
        <v>70</v>
      </c>
      <c r="B12" s="152">
        <v>29175</v>
      </c>
      <c r="C12" s="152">
        <v>31115.3</v>
      </c>
      <c r="D12" s="152">
        <v>93.76416103974572</v>
      </c>
      <c r="E12" s="152">
        <v>28991.5</v>
      </c>
      <c r="F12" s="152">
        <v>30933</v>
      </c>
      <c r="G12" s="152">
        <v>93.72353150357223</v>
      </c>
      <c r="H12" s="152">
        <v>183.5</v>
      </c>
      <c r="I12" s="152">
        <v>182.3</v>
      </c>
      <c r="J12" s="152">
        <v>100.65825562260011</v>
      </c>
      <c r="K12" s="152">
        <v>4810.5</v>
      </c>
      <c r="L12" s="152">
        <v>4842</v>
      </c>
      <c r="M12" s="152">
        <v>99.34944237918215</v>
      </c>
      <c r="N12" s="152">
        <v>33985.5</v>
      </c>
      <c r="O12" s="152">
        <v>35957.3</v>
      </c>
      <c r="P12" s="152">
        <v>94.51627346880883</v>
      </c>
      <c r="Q12" s="125"/>
      <c r="R12" s="125"/>
      <c r="S12" s="125"/>
      <c r="T12" s="125"/>
      <c r="U12" s="125"/>
      <c r="V12" s="125"/>
      <c r="W12" s="125"/>
      <c r="X12" s="125"/>
      <c r="Y12" s="125"/>
      <c r="Z12" s="17"/>
    </row>
    <row r="13" spans="1:26" ht="12.75">
      <c r="A13" s="166" t="s">
        <v>71</v>
      </c>
      <c r="B13" s="152">
        <v>12663.6</v>
      </c>
      <c r="C13" s="152">
        <v>14608.9</v>
      </c>
      <c r="D13" s="152">
        <v>86.6841445967869</v>
      </c>
      <c r="E13" s="152">
        <v>12320</v>
      </c>
      <c r="F13" s="152">
        <v>14266.8</v>
      </c>
      <c r="G13" s="152">
        <v>86.3543331370735</v>
      </c>
      <c r="H13" s="152">
        <v>343.6</v>
      </c>
      <c r="I13" s="152">
        <v>342.1</v>
      </c>
      <c r="J13" s="152">
        <v>100.43846828412745</v>
      </c>
      <c r="K13" s="152">
        <v>9184.4</v>
      </c>
      <c r="L13" s="152">
        <v>9148.2</v>
      </c>
      <c r="M13" s="152">
        <v>100.39570625915479</v>
      </c>
      <c r="N13" s="152">
        <v>21848</v>
      </c>
      <c r="O13" s="152">
        <v>23757.1</v>
      </c>
      <c r="P13" s="152">
        <v>91.96408652571232</v>
      </c>
      <c r="Q13" s="125"/>
      <c r="R13" s="125"/>
      <c r="S13" s="125"/>
      <c r="T13" s="125"/>
      <c r="U13" s="125"/>
      <c r="V13" s="125"/>
      <c r="W13" s="125"/>
      <c r="X13" s="125"/>
      <c r="Y13" s="125"/>
      <c r="Z13" s="17"/>
    </row>
    <row r="14" spans="1:26" ht="12.75">
      <c r="A14" s="166" t="s">
        <v>102</v>
      </c>
      <c r="B14" s="152">
        <v>66116.3</v>
      </c>
      <c r="C14" s="152">
        <v>76209.1</v>
      </c>
      <c r="D14" s="152">
        <v>86.75643722337621</v>
      </c>
      <c r="E14" s="152">
        <v>65721</v>
      </c>
      <c r="F14" s="152">
        <v>75817.1</v>
      </c>
      <c r="G14" s="152">
        <v>86.68361095320184</v>
      </c>
      <c r="H14" s="152">
        <v>395.3</v>
      </c>
      <c r="I14" s="152">
        <v>392</v>
      </c>
      <c r="J14" s="152">
        <v>100.84183673469389</v>
      </c>
      <c r="K14" s="152">
        <v>13488.9</v>
      </c>
      <c r="L14" s="152">
        <v>13763.6</v>
      </c>
      <c r="M14" s="152">
        <v>98.00415588944752</v>
      </c>
      <c r="N14" s="152">
        <v>79605.2</v>
      </c>
      <c r="O14" s="152">
        <v>89972.7</v>
      </c>
      <c r="P14" s="152">
        <v>88.47706026383558</v>
      </c>
      <c r="Q14" s="125"/>
      <c r="R14" s="125"/>
      <c r="S14" s="125"/>
      <c r="T14" s="125"/>
      <c r="U14" s="125"/>
      <c r="V14" s="125"/>
      <c r="W14" s="125"/>
      <c r="X14" s="125"/>
      <c r="Y14" s="125"/>
      <c r="Z14" s="17"/>
    </row>
    <row r="15" spans="1:26" ht="12.75">
      <c r="A15" s="166" t="s">
        <v>72</v>
      </c>
      <c r="B15" s="152">
        <v>158937.69999999998</v>
      </c>
      <c r="C15" s="152">
        <v>157305.69999999998</v>
      </c>
      <c r="D15" s="152">
        <v>101.037470352314</v>
      </c>
      <c r="E15" s="152">
        <v>158330.4</v>
      </c>
      <c r="F15" s="152">
        <v>156644.4</v>
      </c>
      <c r="G15" s="152">
        <v>101.07632318806161</v>
      </c>
      <c r="H15" s="152">
        <v>607.3</v>
      </c>
      <c r="I15" s="152">
        <v>661.3</v>
      </c>
      <c r="J15" s="152">
        <v>91.8342658400121</v>
      </c>
      <c r="K15" s="152">
        <v>5805.1</v>
      </c>
      <c r="L15" s="152">
        <v>5884.2</v>
      </c>
      <c r="M15" s="152">
        <v>98.65572210325959</v>
      </c>
      <c r="N15" s="152">
        <v>164742.8</v>
      </c>
      <c r="O15" s="152">
        <v>163189.9</v>
      </c>
      <c r="P15" s="152">
        <v>100.95159075408466</v>
      </c>
      <c r="Q15" s="125"/>
      <c r="R15" s="125"/>
      <c r="S15" s="125"/>
      <c r="T15" s="125"/>
      <c r="U15" s="125"/>
      <c r="V15" s="125"/>
      <c r="W15" s="125"/>
      <c r="X15" s="125"/>
      <c r="Y15" s="125"/>
      <c r="Z15" s="17"/>
    </row>
    <row r="16" spans="1:26" ht="14.25" customHeight="1">
      <c r="A16" s="166" t="s">
        <v>73</v>
      </c>
      <c r="B16" s="152">
        <v>99392.9</v>
      </c>
      <c r="C16" s="152">
        <v>85153.4</v>
      </c>
      <c r="D16" s="152">
        <v>116.72217433478875</v>
      </c>
      <c r="E16" s="152">
        <v>99372</v>
      </c>
      <c r="F16" s="152">
        <v>85133.5</v>
      </c>
      <c r="G16" s="152">
        <v>116.72490852602088</v>
      </c>
      <c r="H16" s="152">
        <v>20.9</v>
      </c>
      <c r="I16" s="152">
        <v>19.9</v>
      </c>
      <c r="J16" s="152">
        <v>105.0251256281407</v>
      </c>
      <c r="K16" s="152">
        <v>5597.2</v>
      </c>
      <c r="L16" s="152">
        <v>5427.1</v>
      </c>
      <c r="M16" s="152">
        <v>103.13427060492712</v>
      </c>
      <c r="N16" s="152">
        <v>104990.1</v>
      </c>
      <c r="O16" s="152">
        <v>90580.5</v>
      </c>
      <c r="P16" s="152">
        <v>115.90805968171958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7"/>
    </row>
    <row r="17" spans="1:26" ht="14.25" customHeight="1">
      <c r="A17" s="166" t="s">
        <v>74</v>
      </c>
      <c r="B17" s="152">
        <v>427.9</v>
      </c>
      <c r="C17" s="152">
        <v>147</v>
      </c>
      <c r="D17" s="152">
        <v>291.08843537414964</v>
      </c>
      <c r="E17" s="152" t="s">
        <v>188</v>
      </c>
      <c r="F17" s="152" t="s">
        <v>188</v>
      </c>
      <c r="G17" s="152" t="s">
        <v>188</v>
      </c>
      <c r="H17" s="152">
        <v>427.9</v>
      </c>
      <c r="I17" s="152">
        <v>147</v>
      </c>
      <c r="J17" s="152">
        <v>291.08843537414964</v>
      </c>
      <c r="K17" s="152">
        <v>917.2</v>
      </c>
      <c r="L17" s="152">
        <v>938.7</v>
      </c>
      <c r="M17" s="152">
        <v>97.70959838073932</v>
      </c>
      <c r="N17" s="152">
        <v>1345.1</v>
      </c>
      <c r="O17" s="152">
        <v>1085.8</v>
      </c>
      <c r="P17" s="152">
        <v>123.8810093939952</v>
      </c>
      <c r="Q17" s="125"/>
      <c r="R17" s="125"/>
      <c r="S17" s="125"/>
      <c r="T17" s="125"/>
      <c r="U17" s="125"/>
      <c r="V17" s="125"/>
      <c r="W17" s="125"/>
      <c r="X17" s="125"/>
      <c r="Y17" s="125"/>
      <c r="Z17" s="17"/>
    </row>
    <row r="18" spans="1:26" ht="14.25" customHeight="1">
      <c r="A18" s="166" t="s">
        <v>75</v>
      </c>
      <c r="B18" s="152">
        <v>20.1</v>
      </c>
      <c r="C18" s="152">
        <v>20.1</v>
      </c>
      <c r="D18" s="152">
        <v>100</v>
      </c>
      <c r="E18" s="152" t="s">
        <v>188</v>
      </c>
      <c r="F18" s="152" t="s">
        <v>188</v>
      </c>
      <c r="G18" s="152" t="s">
        <v>188</v>
      </c>
      <c r="H18" s="152">
        <v>20.1</v>
      </c>
      <c r="I18" s="152">
        <v>20.1</v>
      </c>
      <c r="J18" s="152">
        <v>100</v>
      </c>
      <c r="K18" s="152">
        <v>73.7</v>
      </c>
      <c r="L18" s="152">
        <v>73.6</v>
      </c>
      <c r="M18" s="152">
        <v>100.1358695652174</v>
      </c>
      <c r="N18" s="152">
        <v>93.8</v>
      </c>
      <c r="O18" s="152">
        <v>93.7</v>
      </c>
      <c r="P18" s="152">
        <v>100.10672358591248</v>
      </c>
      <c r="Q18" s="125"/>
      <c r="R18" s="125"/>
      <c r="S18" s="126"/>
      <c r="T18" s="126"/>
      <c r="U18" s="125"/>
      <c r="V18" s="125"/>
      <c r="W18" s="125"/>
      <c r="X18" s="125"/>
      <c r="Y18" s="125"/>
      <c r="Z18" s="17"/>
    </row>
    <row r="19" spans="1:26" ht="14.25" customHeight="1">
      <c r="A19" s="166" t="s">
        <v>76</v>
      </c>
      <c r="B19" s="152">
        <v>44754.3</v>
      </c>
      <c r="C19" s="152">
        <v>44039.9</v>
      </c>
      <c r="D19" s="152">
        <v>101.62216535459889</v>
      </c>
      <c r="E19" s="152">
        <v>44651.3</v>
      </c>
      <c r="F19" s="152">
        <v>43884</v>
      </c>
      <c r="G19" s="152">
        <v>101.74847324765291</v>
      </c>
      <c r="H19" s="152">
        <v>103</v>
      </c>
      <c r="I19" s="152">
        <v>155.9</v>
      </c>
      <c r="J19" s="152">
        <v>66.06799230275817</v>
      </c>
      <c r="K19" s="152">
        <v>3273.4</v>
      </c>
      <c r="L19" s="152">
        <v>4566.2</v>
      </c>
      <c r="M19" s="152">
        <v>71.68761771275898</v>
      </c>
      <c r="N19" s="152">
        <v>48027.7</v>
      </c>
      <c r="O19" s="152">
        <v>48606.1</v>
      </c>
      <c r="P19" s="152">
        <v>98.81002590209872</v>
      </c>
      <c r="Q19" s="125"/>
      <c r="R19" s="125"/>
      <c r="S19" s="125"/>
      <c r="T19" s="125"/>
      <c r="U19" s="125"/>
      <c r="V19" s="125"/>
      <c r="W19" s="125"/>
      <c r="X19" s="125"/>
      <c r="Y19" s="125"/>
      <c r="Z19" s="17"/>
    </row>
    <row r="20" spans="1:26" ht="14.25" customHeight="1">
      <c r="A20" s="166" t="s">
        <v>77</v>
      </c>
      <c r="B20" s="152">
        <v>131666.8</v>
      </c>
      <c r="C20" s="152">
        <v>121737.2</v>
      </c>
      <c r="D20" s="152">
        <v>108.15658648301422</v>
      </c>
      <c r="E20" s="152">
        <v>131652.3</v>
      </c>
      <c r="F20" s="152">
        <v>121725.8</v>
      </c>
      <c r="G20" s="152">
        <v>108.15480366528705</v>
      </c>
      <c r="H20" s="152">
        <v>14.5</v>
      </c>
      <c r="I20" s="152">
        <v>11.4</v>
      </c>
      <c r="J20" s="152">
        <v>127.19298245614034</v>
      </c>
      <c r="K20" s="152">
        <v>5778.9</v>
      </c>
      <c r="L20" s="152">
        <v>5773.1</v>
      </c>
      <c r="M20" s="152">
        <v>100.10046595416672</v>
      </c>
      <c r="N20" s="152">
        <v>137445.7</v>
      </c>
      <c r="O20" s="152">
        <v>127510.3</v>
      </c>
      <c r="P20" s="152">
        <v>107.79184112969698</v>
      </c>
      <c r="Q20" s="125"/>
      <c r="R20" s="125"/>
      <c r="S20" s="125"/>
      <c r="T20" s="125"/>
      <c r="U20" s="125"/>
      <c r="V20" s="125"/>
      <c r="W20" s="125"/>
      <c r="X20" s="125"/>
      <c r="Y20" s="125"/>
      <c r="Z20" s="17"/>
    </row>
    <row r="21" spans="1:26" ht="14.25" customHeight="1">
      <c r="A21" s="166" t="s">
        <v>78</v>
      </c>
      <c r="B21" s="152">
        <v>28315.1</v>
      </c>
      <c r="C21" s="152">
        <v>30684.5</v>
      </c>
      <c r="D21" s="152">
        <v>92.27818605484853</v>
      </c>
      <c r="E21" s="152">
        <v>27783.5</v>
      </c>
      <c r="F21" s="152">
        <v>30174.3</v>
      </c>
      <c r="G21" s="152">
        <v>92.0767010336611</v>
      </c>
      <c r="H21" s="152">
        <v>531.6</v>
      </c>
      <c r="I21" s="152">
        <v>510.2</v>
      </c>
      <c r="J21" s="152">
        <v>104.19443355546845</v>
      </c>
      <c r="K21" s="152">
        <v>24364.1</v>
      </c>
      <c r="L21" s="152">
        <v>27854.2</v>
      </c>
      <c r="M21" s="152">
        <v>87.4701122272404</v>
      </c>
      <c r="N21" s="152">
        <v>52679.2</v>
      </c>
      <c r="O21" s="152">
        <v>58538.7</v>
      </c>
      <c r="P21" s="152">
        <v>89.99038243076802</v>
      </c>
      <c r="Q21" s="125"/>
      <c r="R21" s="125"/>
      <c r="S21" s="125"/>
      <c r="T21" s="125"/>
      <c r="U21" s="125"/>
      <c r="V21" s="125"/>
      <c r="W21" s="125"/>
      <c r="X21" s="125"/>
      <c r="Y21" s="125"/>
      <c r="Z21" s="17"/>
    </row>
    <row r="22" spans="1:26" ht="14.25" customHeight="1">
      <c r="A22" s="165" t="s">
        <v>101</v>
      </c>
      <c r="B22" s="152">
        <v>2649.8</v>
      </c>
      <c r="C22" s="152">
        <v>3350.9</v>
      </c>
      <c r="D22" s="152">
        <v>79.07726282491271</v>
      </c>
      <c r="E22" s="152">
        <v>2554.9</v>
      </c>
      <c r="F22" s="152">
        <v>3255.4</v>
      </c>
      <c r="G22" s="152">
        <v>78.48190698531671</v>
      </c>
      <c r="H22" s="152">
        <v>94.9</v>
      </c>
      <c r="I22" s="152">
        <v>95.5</v>
      </c>
      <c r="J22" s="152">
        <v>99.37172774869111</v>
      </c>
      <c r="K22" s="152">
        <v>780.9</v>
      </c>
      <c r="L22" s="152">
        <v>803.6</v>
      </c>
      <c r="M22" s="152">
        <v>97.17521154803384</v>
      </c>
      <c r="N22" s="152">
        <v>3430.7</v>
      </c>
      <c r="O22" s="152">
        <v>4154.5</v>
      </c>
      <c r="P22" s="152">
        <v>82.57792754844144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7"/>
    </row>
    <row r="23" spans="1:26" ht="14.25" customHeight="1">
      <c r="A23" s="166" t="s">
        <v>79</v>
      </c>
      <c r="B23" s="152">
        <v>1820.3000000000002</v>
      </c>
      <c r="C23" s="152">
        <v>1667.5</v>
      </c>
      <c r="D23" s="152">
        <v>109.16341829085458</v>
      </c>
      <c r="E23" s="152">
        <v>1702.9</v>
      </c>
      <c r="F23" s="152">
        <v>1635.1</v>
      </c>
      <c r="G23" s="152">
        <v>104.14653538009908</v>
      </c>
      <c r="H23" s="152">
        <v>117.4</v>
      </c>
      <c r="I23" s="152">
        <v>32.4</v>
      </c>
      <c r="J23" s="152">
        <v>362.3456790123457</v>
      </c>
      <c r="K23" s="152">
        <v>9273.7</v>
      </c>
      <c r="L23" s="152">
        <v>9091.8</v>
      </c>
      <c r="M23" s="152">
        <v>102.00070393101477</v>
      </c>
      <c r="N23" s="152">
        <v>11094</v>
      </c>
      <c r="O23" s="152">
        <v>10759.4</v>
      </c>
      <c r="P23" s="152">
        <v>103.10983883859694</v>
      </c>
      <c r="Q23" s="125"/>
      <c r="R23" s="125"/>
      <c r="S23" s="125"/>
      <c r="T23" s="125"/>
      <c r="U23" s="125"/>
      <c r="V23" s="125"/>
      <c r="W23" s="125"/>
      <c r="X23" s="125"/>
      <c r="Y23" s="125"/>
      <c r="Z23" s="17"/>
    </row>
    <row r="24" spans="1:26" ht="12.75">
      <c r="A24" s="166" t="s">
        <v>108</v>
      </c>
      <c r="B24" s="152" t="s">
        <v>188</v>
      </c>
      <c r="C24" s="152" t="s">
        <v>188</v>
      </c>
      <c r="D24" s="152" t="s">
        <v>188</v>
      </c>
      <c r="E24" s="152" t="s">
        <v>188</v>
      </c>
      <c r="F24" s="152" t="s">
        <v>188</v>
      </c>
      <c r="G24" s="152" t="s">
        <v>188</v>
      </c>
      <c r="H24" s="152" t="s">
        <v>188</v>
      </c>
      <c r="I24" s="152" t="s">
        <v>188</v>
      </c>
      <c r="J24" s="152" t="s">
        <v>188</v>
      </c>
      <c r="K24" s="152">
        <v>0.6</v>
      </c>
      <c r="L24" s="152">
        <v>0.6</v>
      </c>
      <c r="M24" s="152">
        <v>100</v>
      </c>
      <c r="N24" s="152">
        <v>0.6</v>
      </c>
      <c r="O24" s="156">
        <v>0.6</v>
      </c>
      <c r="P24" s="152">
        <v>100</v>
      </c>
      <c r="Q24" s="125"/>
      <c r="R24" s="126"/>
      <c r="S24" s="126"/>
      <c r="T24" s="126"/>
      <c r="U24" s="126"/>
      <c r="V24" s="126"/>
      <c r="W24" s="126"/>
      <c r="X24" s="125"/>
      <c r="Y24" s="125"/>
      <c r="Z24" s="17"/>
    </row>
    <row r="25" spans="1:26" ht="12.75">
      <c r="A25" s="166" t="s">
        <v>80</v>
      </c>
      <c r="B25" s="152">
        <v>0.2</v>
      </c>
      <c r="C25" s="152">
        <v>0.3</v>
      </c>
      <c r="D25" s="152">
        <v>66.66666666666667</v>
      </c>
      <c r="E25" s="152">
        <v>0.2</v>
      </c>
      <c r="F25" s="152">
        <v>0.3</v>
      </c>
      <c r="G25" s="152">
        <v>66.66666666666667</v>
      </c>
      <c r="H25" s="152" t="s">
        <v>188</v>
      </c>
      <c r="I25" s="152" t="s">
        <v>188</v>
      </c>
      <c r="J25" s="152" t="s">
        <v>188</v>
      </c>
      <c r="K25" s="152">
        <v>50.4</v>
      </c>
      <c r="L25" s="152">
        <v>58.7</v>
      </c>
      <c r="M25" s="152">
        <v>85.86030664395228</v>
      </c>
      <c r="N25" s="152">
        <v>50.6</v>
      </c>
      <c r="O25" s="156">
        <v>59</v>
      </c>
      <c r="P25" s="152">
        <v>85.76271186440678</v>
      </c>
      <c r="Q25" s="125"/>
      <c r="R25" s="125"/>
      <c r="S25" s="125"/>
      <c r="T25" s="125"/>
      <c r="U25" s="126"/>
      <c r="V25" s="126"/>
      <c r="W25" s="126"/>
      <c r="X25" s="125"/>
      <c r="Y25" s="125"/>
      <c r="Z25" s="17"/>
    </row>
    <row r="26" spans="1:26" ht="12.75">
      <c r="A26" s="168" t="s">
        <v>81</v>
      </c>
      <c r="B26" s="154">
        <v>41341</v>
      </c>
      <c r="C26" s="154">
        <v>42152.5</v>
      </c>
      <c r="D26" s="154">
        <v>98.07484728070696</v>
      </c>
      <c r="E26" s="154">
        <v>41341</v>
      </c>
      <c r="F26" s="154">
        <v>42152.5</v>
      </c>
      <c r="G26" s="154">
        <v>98.07484728070696</v>
      </c>
      <c r="H26" s="154" t="s">
        <v>188</v>
      </c>
      <c r="I26" s="154" t="s">
        <v>188</v>
      </c>
      <c r="J26" s="154" t="s">
        <v>188</v>
      </c>
      <c r="K26" s="154">
        <v>997.9</v>
      </c>
      <c r="L26" s="154">
        <v>997.4</v>
      </c>
      <c r="M26" s="154">
        <v>100.05013033888108</v>
      </c>
      <c r="N26" s="154">
        <v>42338.9</v>
      </c>
      <c r="O26" s="154">
        <v>43149.9</v>
      </c>
      <c r="P26" s="154">
        <v>98.12050549363961</v>
      </c>
      <c r="Q26" s="125"/>
      <c r="R26" s="125"/>
      <c r="S26" s="125"/>
      <c r="T26" s="125"/>
      <c r="U26" s="126"/>
      <c r="V26" s="126"/>
      <c r="W26" s="126"/>
      <c r="X26" s="125"/>
      <c r="Y26" s="125"/>
      <c r="Z26" s="17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3" ht="12.7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2:16" ht="12.75">
      <c r="B29" s="77"/>
      <c r="C29" s="77"/>
      <c r="D29" s="77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</row>
    <row r="30" spans="2:16" ht="12.75">
      <c r="B30" s="77"/>
      <c r="C30" s="77"/>
      <c r="D30" s="77"/>
      <c r="E30" s="311"/>
      <c r="F30" s="311"/>
      <c r="G30" s="312"/>
      <c r="H30" s="312"/>
      <c r="I30" s="312"/>
      <c r="J30" s="312"/>
      <c r="K30" s="312"/>
      <c r="L30" s="312"/>
      <c r="M30" s="312"/>
      <c r="N30" s="312"/>
      <c r="O30" s="312"/>
      <c r="P30" s="312"/>
    </row>
    <row r="31" spans="2:16" ht="12.75">
      <c r="B31" s="77"/>
      <c r="C31" s="77"/>
      <c r="D31" s="77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</row>
    <row r="32" spans="2:16" ht="12.75">
      <c r="B32" s="77"/>
      <c r="C32" s="77"/>
      <c r="D32" s="77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</row>
    <row r="33" spans="2:16" ht="12.75">
      <c r="B33" s="77"/>
      <c r="C33" s="77"/>
      <c r="D33" s="77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</row>
    <row r="34" spans="2:16" ht="12.75">
      <c r="B34" s="77"/>
      <c r="C34" s="77"/>
      <c r="D34" s="77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</row>
    <row r="35" spans="2:16" ht="12.75">
      <c r="B35" s="77"/>
      <c r="C35" s="77"/>
      <c r="D35" s="77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</row>
    <row r="36" spans="2:16" ht="12.75">
      <c r="B36" s="77"/>
      <c r="C36" s="77"/>
      <c r="D36" s="77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</row>
    <row r="37" spans="2:16" ht="12.75">
      <c r="B37" s="77"/>
      <c r="C37" s="77"/>
      <c r="D37" s="77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</row>
    <row r="38" spans="2:16" ht="12.75">
      <c r="B38" s="77"/>
      <c r="C38" s="77"/>
      <c r="D38" s="77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</row>
    <row r="39" spans="2:16" ht="12.75">
      <c r="B39" s="77"/>
      <c r="C39" s="77"/>
      <c r="D39" s="77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</row>
    <row r="40" spans="2:16" ht="12.75">
      <c r="B40" s="77"/>
      <c r="C40" s="77"/>
      <c r="D40" s="77"/>
      <c r="E40" s="311"/>
      <c r="F40" s="311"/>
      <c r="G40" s="311"/>
      <c r="H40" s="312"/>
      <c r="I40" s="312"/>
      <c r="J40" s="312"/>
      <c r="K40" s="312"/>
      <c r="L40" s="312"/>
      <c r="M40" s="312"/>
      <c r="N40" s="312"/>
      <c r="O40" s="312"/>
      <c r="P40" s="312"/>
    </row>
    <row r="41" spans="2:16" ht="12.75">
      <c r="B41" s="77"/>
      <c r="C41" s="77"/>
      <c r="D41" s="77"/>
      <c r="E41" s="311"/>
      <c r="F41" s="311"/>
      <c r="G41" s="311"/>
      <c r="H41" s="312"/>
      <c r="I41" s="312"/>
      <c r="J41" s="312"/>
      <c r="K41" s="312"/>
      <c r="L41" s="312"/>
      <c r="M41" s="312"/>
      <c r="N41" s="312"/>
      <c r="O41" s="312"/>
      <c r="P41" s="312"/>
    </row>
    <row r="42" spans="2:16" ht="12.75">
      <c r="B42" s="77"/>
      <c r="C42" s="77"/>
      <c r="D42" s="77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</row>
    <row r="43" spans="2:16" ht="12.75">
      <c r="B43" s="77"/>
      <c r="C43" s="77"/>
      <c r="D43" s="77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</row>
    <row r="44" spans="2:16" ht="12.75">
      <c r="B44" s="77"/>
      <c r="C44" s="77"/>
      <c r="D44" s="77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</row>
    <row r="45" spans="2:16" ht="12.75">
      <c r="B45" s="77"/>
      <c r="C45" s="77"/>
      <c r="D45" s="77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</row>
    <row r="46" spans="5:16" ht="12.75"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</row>
    <row r="47" spans="5:16" ht="12.75">
      <c r="E47" s="311"/>
      <c r="F47" s="311"/>
      <c r="G47" s="311"/>
      <c r="H47" s="311"/>
      <c r="I47" s="311"/>
      <c r="J47" s="311"/>
      <c r="K47" s="312"/>
      <c r="L47" s="312"/>
      <c r="M47" s="312"/>
      <c r="N47" s="312"/>
      <c r="O47" s="312"/>
      <c r="P47" s="312"/>
    </row>
    <row r="48" spans="5:16" ht="12.75">
      <c r="E48" s="312"/>
      <c r="F48" s="312"/>
      <c r="G48" s="312"/>
      <c r="H48" s="311"/>
      <c r="I48" s="311"/>
      <c r="J48" s="311"/>
      <c r="K48" s="312"/>
      <c r="L48" s="312"/>
      <c r="M48" s="312"/>
      <c r="N48" s="312"/>
      <c r="O48" s="312"/>
      <c r="P48" s="312"/>
    </row>
    <row r="49" spans="5:16" ht="12.75">
      <c r="E49" s="312"/>
      <c r="F49" s="312"/>
      <c r="G49" s="312"/>
      <c r="H49" s="311"/>
      <c r="I49" s="311"/>
      <c r="J49" s="311"/>
      <c r="K49" s="312"/>
      <c r="L49" s="312"/>
      <c r="M49" s="312"/>
      <c r="N49" s="312"/>
      <c r="O49" s="312"/>
      <c r="P49" s="312"/>
    </row>
    <row r="52" spans="5:16" ht="12.75"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</row>
    <row r="53" spans="5:16" ht="12.75"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</row>
    <row r="54" spans="5:16" ht="12.75"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</row>
    <row r="55" spans="5:16" ht="12.75"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</row>
    <row r="56" spans="5:16" ht="12.75"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</row>
    <row r="57" spans="5:16" ht="12.75"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</row>
    <row r="58" spans="5:16" ht="12.75"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</row>
    <row r="59" spans="5:16" ht="12.75"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</row>
    <row r="60" spans="5:16" ht="12.75"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</row>
    <row r="61" spans="5:16" ht="12.75"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</row>
    <row r="62" spans="5:16" ht="12.75"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</row>
    <row r="63" spans="5:16" ht="12.75"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</row>
    <row r="64" spans="5:16" ht="12.75"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</row>
    <row r="65" spans="5:16" ht="12.75"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</row>
    <row r="66" spans="5:16" ht="12.75"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</row>
    <row r="67" spans="5:16" ht="12.75"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</row>
    <row r="68" spans="5:16" ht="12.75"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</row>
    <row r="69" spans="5:16" ht="12.75"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</row>
    <row r="70" spans="5:16" ht="12.75"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</row>
    <row r="71" spans="5:16" ht="12.75"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</row>
    <row r="72" spans="5:16" ht="12.75"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</row>
    <row r="73" spans="5:16" ht="12.75"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</row>
    <row r="74" spans="5:16" ht="12.75"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</row>
  </sheetData>
  <sheetProtection/>
  <mergeCells count="8">
    <mergeCell ref="N3:P4"/>
    <mergeCell ref="A1:P1"/>
    <mergeCell ref="A3:A5"/>
    <mergeCell ref="B3:D4"/>
    <mergeCell ref="E4:G4"/>
    <mergeCell ref="H4:J4"/>
    <mergeCell ref="E3:J3"/>
    <mergeCell ref="K3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2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22.75390625" style="88" customWidth="1"/>
    <col min="2" max="2" width="9.625" style="88" customWidth="1"/>
    <col min="3" max="3" width="9.375" style="88" customWidth="1"/>
    <col min="4" max="4" width="9.75390625" style="88" customWidth="1"/>
    <col min="5" max="5" width="8.25390625" style="88" customWidth="1"/>
    <col min="6" max="6" width="8.75390625" style="88" customWidth="1"/>
    <col min="7" max="7" width="10.375" style="88" customWidth="1"/>
    <col min="8" max="9" width="9.125" style="88" customWidth="1"/>
    <col min="10" max="10" width="10.125" style="88" customWidth="1"/>
    <col min="11" max="12" width="9.625" style="88" customWidth="1"/>
    <col min="13" max="13" width="10.375" style="88" customWidth="1"/>
    <col min="14" max="14" width="8.75390625" style="88" customWidth="1"/>
    <col min="15" max="16384" width="9.125" style="88" customWidth="1"/>
  </cols>
  <sheetData>
    <row r="1" spans="1:16" ht="29.25" customHeight="1">
      <c r="A1" s="407" t="s">
        <v>127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2:16" ht="12.7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P2" s="87" t="s">
        <v>86</v>
      </c>
    </row>
    <row r="3" spans="1:16" ht="14.25" customHeight="1">
      <c r="A3" s="393"/>
      <c r="B3" s="392" t="s">
        <v>183</v>
      </c>
      <c r="C3" s="392"/>
      <c r="D3" s="392"/>
      <c r="E3" s="382" t="s">
        <v>113</v>
      </c>
      <c r="F3" s="383"/>
      <c r="G3" s="383"/>
      <c r="H3" s="383"/>
      <c r="I3" s="383"/>
      <c r="J3" s="383"/>
      <c r="K3" s="374" t="s">
        <v>220</v>
      </c>
      <c r="L3" s="375"/>
      <c r="M3" s="380"/>
      <c r="N3" s="392" t="s">
        <v>190</v>
      </c>
      <c r="O3" s="392"/>
      <c r="P3" s="382"/>
    </row>
    <row r="4" spans="1:16" ht="30" customHeight="1">
      <c r="A4" s="393"/>
      <c r="B4" s="392"/>
      <c r="C4" s="392"/>
      <c r="D4" s="392"/>
      <c r="E4" s="392" t="s">
        <v>111</v>
      </c>
      <c r="F4" s="392"/>
      <c r="G4" s="392"/>
      <c r="H4" s="392" t="s">
        <v>112</v>
      </c>
      <c r="I4" s="392"/>
      <c r="J4" s="392"/>
      <c r="K4" s="376"/>
      <c r="L4" s="377"/>
      <c r="M4" s="381"/>
      <c r="N4" s="392"/>
      <c r="O4" s="392"/>
      <c r="P4" s="382"/>
    </row>
    <row r="5" spans="1:16" ht="39.75" customHeight="1">
      <c r="A5" s="393"/>
      <c r="B5" s="160" t="s">
        <v>185</v>
      </c>
      <c r="C5" s="160" t="s">
        <v>180</v>
      </c>
      <c r="D5" s="160" t="s">
        <v>186</v>
      </c>
      <c r="E5" s="160" t="s">
        <v>185</v>
      </c>
      <c r="F5" s="160" t="s">
        <v>180</v>
      </c>
      <c r="G5" s="160" t="s">
        <v>186</v>
      </c>
      <c r="H5" s="160" t="s">
        <v>185</v>
      </c>
      <c r="I5" s="160" t="s">
        <v>180</v>
      </c>
      <c r="J5" s="160" t="s">
        <v>186</v>
      </c>
      <c r="K5" s="160" t="s">
        <v>185</v>
      </c>
      <c r="L5" s="160" t="s">
        <v>180</v>
      </c>
      <c r="M5" s="160" t="s">
        <v>186</v>
      </c>
      <c r="N5" s="160" t="s">
        <v>185</v>
      </c>
      <c r="O5" s="160" t="s">
        <v>180</v>
      </c>
      <c r="P5" s="161" t="s">
        <v>186</v>
      </c>
    </row>
    <row r="6" spans="1:26" ht="12.75" customHeight="1">
      <c r="A6" s="163" t="s">
        <v>65</v>
      </c>
      <c r="B6" s="183">
        <v>227385</v>
      </c>
      <c r="C6" s="183">
        <v>219124</v>
      </c>
      <c r="D6" s="152">
        <v>103.77001150033772</v>
      </c>
      <c r="E6" s="183">
        <v>57093</v>
      </c>
      <c r="F6" s="183">
        <v>47695</v>
      </c>
      <c r="G6" s="152">
        <v>119.70437152741378</v>
      </c>
      <c r="H6" s="183">
        <v>170292</v>
      </c>
      <c r="I6" s="183">
        <v>171429</v>
      </c>
      <c r="J6" s="152">
        <v>99.33675165812086</v>
      </c>
      <c r="K6" s="183">
        <v>448941</v>
      </c>
      <c r="L6" s="183">
        <v>523663</v>
      </c>
      <c r="M6" s="152">
        <f>K6/L6*100</f>
        <v>85.73089945251049</v>
      </c>
      <c r="N6" s="183">
        <v>676326</v>
      </c>
      <c r="O6" s="183">
        <v>742787</v>
      </c>
      <c r="P6" s="152">
        <v>91.05248207090322</v>
      </c>
      <c r="Q6" s="17"/>
      <c r="R6" s="25"/>
      <c r="S6" s="25"/>
      <c r="T6" s="17"/>
      <c r="U6" s="25"/>
      <c r="V6" s="25"/>
      <c r="W6" s="17"/>
      <c r="X6" s="25"/>
      <c r="Y6" s="25"/>
      <c r="Z6" s="17"/>
    </row>
    <row r="7" spans="1:26" ht="12.75" customHeight="1">
      <c r="A7" s="165" t="s">
        <v>100</v>
      </c>
      <c r="B7" s="183">
        <v>28553</v>
      </c>
      <c r="C7" s="183">
        <v>28187</v>
      </c>
      <c r="D7" s="152">
        <v>101.29847092631354</v>
      </c>
      <c r="E7" s="183">
        <v>252</v>
      </c>
      <c r="F7" s="183">
        <v>365</v>
      </c>
      <c r="G7" s="152">
        <v>69.04109589041096</v>
      </c>
      <c r="H7" s="183">
        <v>28301</v>
      </c>
      <c r="I7" s="183">
        <v>27822</v>
      </c>
      <c r="J7" s="152">
        <v>101.72165911868305</v>
      </c>
      <c r="K7" s="183">
        <v>28163</v>
      </c>
      <c r="L7" s="183">
        <v>28271</v>
      </c>
      <c r="M7" s="152">
        <f aca="true" t="shared" si="0" ref="M7:M26">K7/L7*100</f>
        <v>99.61798309221463</v>
      </c>
      <c r="N7" s="183">
        <v>56716</v>
      </c>
      <c r="O7" s="183">
        <v>56458</v>
      </c>
      <c r="P7" s="152">
        <v>100.45697686776009</v>
      </c>
      <c r="Q7" s="17"/>
      <c r="R7" s="25"/>
      <c r="S7" s="25"/>
      <c r="T7" s="17"/>
      <c r="U7" s="25"/>
      <c r="V7" s="25"/>
      <c r="W7" s="17"/>
      <c r="X7" s="25"/>
      <c r="Y7" s="25"/>
      <c r="Z7" s="17"/>
    </row>
    <row r="8" spans="1:26" ht="12.75">
      <c r="A8" s="166" t="s">
        <v>66</v>
      </c>
      <c r="B8" s="183">
        <v>7125</v>
      </c>
      <c r="C8" s="183">
        <v>8529</v>
      </c>
      <c r="D8" s="152">
        <v>83.53851565247977</v>
      </c>
      <c r="E8" s="183">
        <v>2850</v>
      </c>
      <c r="F8" s="183">
        <v>4129</v>
      </c>
      <c r="G8" s="152">
        <v>69.02397674981836</v>
      </c>
      <c r="H8" s="183">
        <v>4275</v>
      </c>
      <c r="I8" s="183">
        <v>4400</v>
      </c>
      <c r="J8" s="152">
        <v>97.1590909090909</v>
      </c>
      <c r="K8" s="183">
        <v>31422</v>
      </c>
      <c r="L8" s="183">
        <v>38063</v>
      </c>
      <c r="M8" s="152">
        <f t="shared" si="0"/>
        <v>82.55261014633633</v>
      </c>
      <c r="N8" s="183">
        <v>38547</v>
      </c>
      <c r="O8" s="183">
        <v>46592</v>
      </c>
      <c r="P8" s="152">
        <v>82.73308722527473</v>
      </c>
      <c r="Q8" s="17"/>
      <c r="R8" s="25"/>
      <c r="S8" s="25"/>
      <c r="T8" s="17"/>
      <c r="U8" s="25"/>
      <c r="V8" s="25"/>
      <c r="W8" s="17"/>
      <c r="X8" s="25"/>
      <c r="Y8" s="25"/>
      <c r="Z8" s="17"/>
    </row>
    <row r="9" spans="1:26" ht="12.75">
      <c r="A9" s="166" t="s">
        <v>67</v>
      </c>
      <c r="B9" s="183">
        <v>21777</v>
      </c>
      <c r="C9" s="183">
        <v>23391</v>
      </c>
      <c r="D9" s="152">
        <v>93.09991022188021</v>
      </c>
      <c r="E9" s="183">
        <v>8236</v>
      </c>
      <c r="F9" s="183">
        <v>10848</v>
      </c>
      <c r="G9" s="152">
        <v>75.92182890855457</v>
      </c>
      <c r="H9" s="183">
        <v>13541</v>
      </c>
      <c r="I9" s="183">
        <v>12543</v>
      </c>
      <c r="J9" s="152">
        <v>107.95662919556726</v>
      </c>
      <c r="K9" s="183">
        <v>51661</v>
      </c>
      <c r="L9" s="183">
        <v>53669</v>
      </c>
      <c r="M9" s="152">
        <f t="shared" si="0"/>
        <v>96.25854776500401</v>
      </c>
      <c r="N9" s="183">
        <v>73438</v>
      </c>
      <c r="O9" s="183">
        <v>77060</v>
      </c>
      <c r="P9" s="152">
        <v>95.29976641577991</v>
      </c>
      <c r="Q9" s="17"/>
      <c r="R9" s="25"/>
      <c r="S9" s="25"/>
      <c r="T9" s="17"/>
      <c r="U9" s="25"/>
      <c r="V9" s="25"/>
      <c r="W9" s="17"/>
      <c r="X9" s="25"/>
      <c r="Y9" s="25"/>
      <c r="Z9" s="17"/>
    </row>
    <row r="10" spans="1:26" ht="12.75">
      <c r="A10" s="166" t="s">
        <v>68</v>
      </c>
      <c r="B10" s="183">
        <v>29128</v>
      </c>
      <c r="C10" s="183">
        <v>27818</v>
      </c>
      <c r="D10" s="152">
        <v>104.70918110575886</v>
      </c>
      <c r="E10" s="183">
        <v>756</v>
      </c>
      <c r="F10" s="183">
        <v>1332</v>
      </c>
      <c r="G10" s="152">
        <v>56.75675675675676</v>
      </c>
      <c r="H10" s="183">
        <v>28372</v>
      </c>
      <c r="I10" s="183">
        <v>26486</v>
      </c>
      <c r="J10" s="152">
        <v>107.12074303405572</v>
      </c>
      <c r="K10" s="183">
        <v>45840</v>
      </c>
      <c r="L10" s="183">
        <v>41820</v>
      </c>
      <c r="M10" s="152">
        <f t="shared" si="0"/>
        <v>109.6126255380201</v>
      </c>
      <c r="N10" s="183">
        <v>74968</v>
      </c>
      <c r="O10" s="183">
        <v>69638</v>
      </c>
      <c r="P10" s="152">
        <v>107.6538671415032</v>
      </c>
      <c r="Q10" s="17"/>
      <c r="R10" s="25"/>
      <c r="S10" s="25"/>
      <c r="T10" s="17"/>
      <c r="U10" s="25"/>
      <c r="V10" s="25"/>
      <c r="W10" s="17"/>
      <c r="X10" s="25"/>
      <c r="Y10" s="25"/>
      <c r="Z10" s="17"/>
    </row>
    <row r="11" spans="1:26" ht="12.75">
      <c r="A11" s="166" t="s">
        <v>69</v>
      </c>
      <c r="B11" s="183">
        <v>1799</v>
      </c>
      <c r="C11" s="183">
        <v>2234</v>
      </c>
      <c r="D11" s="152">
        <v>80.5282005371531</v>
      </c>
      <c r="E11" s="183">
        <v>1</v>
      </c>
      <c r="F11" s="183">
        <v>1</v>
      </c>
      <c r="G11" s="152" t="s">
        <v>188</v>
      </c>
      <c r="H11" s="183">
        <v>1798</v>
      </c>
      <c r="I11" s="183">
        <v>2233</v>
      </c>
      <c r="J11" s="152">
        <v>80.51948051948052</v>
      </c>
      <c r="K11" s="183">
        <v>5389</v>
      </c>
      <c r="L11" s="183">
        <v>7756</v>
      </c>
      <c r="M11" s="152">
        <f t="shared" si="0"/>
        <v>69.48169159360495</v>
      </c>
      <c r="N11" s="183">
        <v>7188</v>
      </c>
      <c r="O11" s="183">
        <v>9990</v>
      </c>
      <c r="P11" s="152">
        <v>71.95195195195195</v>
      </c>
      <c r="Q11" s="17"/>
      <c r="R11" s="25"/>
      <c r="S11" s="25"/>
      <c r="T11" s="17"/>
      <c r="U11" s="25"/>
      <c r="V11" s="25"/>
      <c r="W11" s="17"/>
      <c r="X11" s="25"/>
      <c r="Y11" s="25"/>
      <c r="Z11" s="17"/>
    </row>
    <row r="12" spans="1:26" ht="12.75">
      <c r="A12" s="166" t="s">
        <v>70</v>
      </c>
      <c r="B12" s="183">
        <v>19865</v>
      </c>
      <c r="C12" s="183">
        <v>17924</v>
      </c>
      <c r="D12" s="152">
        <v>110.82905601428253</v>
      </c>
      <c r="E12" s="183">
        <v>3451</v>
      </c>
      <c r="F12" s="183">
        <v>2903</v>
      </c>
      <c r="G12" s="152">
        <v>118.87702376851533</v>
      </c>
      <c r="H12" s="183">
        <v>16414</v>
      </c>
      <c r="I12" s="183">
        <v>15021</v>
      </c>
      <c r="J12" s="152">
        <v>109.27368350975301</v>
      </c>
      <c r="K12" s="183">
        <v>24982</v>
      </c>
      <c r="L12" s="183">
        <v>24156</v>
      </c>
      <c r="M12" s="152">
        <f t="shared" si="0"/>
        <v>103.41944030468622</v>
      </c>
      <c r="N12" s="183">
        <v>44847</v>
      </c>
      <c r="O12" s="183">
        <v>42079</v>
      </c>
      <c r="P12" s="152">
        <v>106.57810309180351</v>
      </c>
      <c r="Q12" s="17"/>
      <c r="R12" s="25"/>
      <c r="S12" s="25"/>
      <c r="T12" s="17"/>
      <c r="U12" s="25"/>
      <c r="V12" s="25"/>
      <c r="W12" s="17"/>
      <c r="X12" s="25"/>
      <c r="Y12" s="25"/>
      <c r="Z12" s="17"/>
    </row>
    <row r="13" spans="1:26" ht="12.75">
      <c r="A13" s="166" t="s">
        <v>71</v>
      </c>
      <c r="B13" s="183">
        <v>12649</v>
      </c>
      <c r="C13" s="183">
        <v>10684</v>
      </c>
      <c r="D13" s="152">
        <v>118.39198801946837</v>
      </c>
      <c r="E13" s="183">
        <v>3850</v>
      </c>
      <c r="F13" s="183">
        <v>2759</v>
      </c>
      <c r="G13" s="152">
        <v>139.54331279449076</v>
      </c>
      <c r="H13" s="183">
        <v>8799</v>
      </c>
      <c r="I13" s="183">
        <v>7925</v>
      </c>
      <c r="J13" s="152">
        <v>111.02839116719242</v>
      </c>
      <c r="K13" s="183">
        <v>19985</v>
      </c>
      <c r="L13" s="183">
        <v>22386</v>
      </c>
      <c r="M13" s="152">
        <f t="shared" si="0"/>
        <v>89.27454659161977</v>
      </c>
      <c r="N13" s="183">
        <v>32634</v>
      </c>
      <c r="O13" s="183">
        <v>33070</v>
      </c>
      <c r="P13" s="152">
        <v>98.68158451768974</v>
      </c>
      <c r="Q13" s="17"/>
      <c r="R13" s="25"/>
      <c r="S13" s="25"/>
      <c r="T13" s="17"/>
      <c r="U13" s="25"/>
      <c r="V13" s="25"/>
      <c r="W13" s="17"/>
      <c r="X13" s="25"/>
      <c r="Y13" s="25"/>
      <c r="Z13" s="17"/>
    </row>
    <row r="14" spans="1:26" ht="12.75">
      <c r="A14" s="166" t="s">
        <v>102</v>
      </c>
      <c r="B14" s="183">
        <v>17290</v>
      </c>
      <c r="C14" s="183">
        <v>20173</v>
      </c>
      <c r="D14" s="152">
        <v>85.70862043325236</v>
      </c>
      <c r="E14" s="183">
        <v>917</v>
      </c>
      <c r="F14" s="183">
        <v>483</v>
      </c>
      <c r="G14" s="152">
        <v>189.85507246376812</v>
      </c>
      <c r="H14" s="183">
        <v>16373</v>
      </c>
      <c r="I14" s="183">
        <v>19690</v>
      </c>
      <c r="J14" s="152">
        <v>83.15388522092432</v>
      </c>
      <c r="K14" s="183">
        <v>33870</v>
      </c>
      <c r="L14" s="183">
        <v>36517</v>
      </c>
      <c r="M14" s="152">
        <f t="shared" si="0"/>
        <v>92.75132130240709</v>
      </c>
      <c r="N14" s="183">
        <v>51160</v>
      </c>
      <c r="O14" s="183">
        <v>56690</v>
      </c>
      <c r="P14" s="152">
        <v>90.2451931557594</v>
      </c>
      <c r="Q14" s="17"/>
      <c r="R14" s="25"/>
      <c r="S14" s="25"/>
      <c r="T14" s="17"/>
      <c r="U14" s="25"/>
      <c r="V14" s="25"/>
      <c r="W14" s="17"/>
      <c r="X14" s="25"/>
      <c r="Y14" s="25"/>
      <c r="Z14" s="17"/>
    </row>
    <row r="15" spans="1:26" ht="12.75">
      <c r="A15" s="166" t="s">
        <v>72</v>
      </c>
      <c r="B15" s="183">
        <v>14257</v>
      </c>
      <c r="C15" s="183">
        <v>17532</v>
      </c>
      <c r="D15" s="152">
        <v>81.31987223362994</v>
      </c>
      <c r="E15" s="183">
        <v>1610</v>
      </c>
      <c r="F15" s="183">
        <v>5357</v>
      </c>
      <c r="G15" s="152">
        <v>30.054134776927384</v>
      </c>
      <c r="H15" s="183">
        <v>12647</v>
      </c>
      <c r="I15" s="183">
        <v>12175</v>
      </c>
      <c r="J15" s="152">
        <v>103.87679671457906</v>
      </c>
      <c r="K15" s="183">
        <v>22134</v>
      </c>
      <c r="L15" s="183">
        <v>22232</v>
      </c>
      <c r="M15" s="152">
        <f t="shared" si="0"/>
        <v>99.55919395465995</v>
      </c>
      <c r="N15" s="183">
        <v>36391</v>
      </c>
      <c r="O15" s="183">
        <v>39764</v>
      </c>
      <c r="P15" s="152">
        <v>91.51745297253797</v>
      </c>
      <c r="Q15" s="17"/>
      <c r="R15" s="25"/>
      <c r="S15" s="25"/>
      <c r="T15" s="17"/>
      <c r="U15" s="25"/>
      <c r="V15" s="25"/>
      <c r="W15" s="17"/>
      <c r="X15" s="25"/>
      <c r="Y15" s="25"/>
      <c r="Z15" s="17"/>
    </row>
    <row r="16" spans="1:26" ht="14.25" customHeight="1">
      <c r="A16" s="166" t="s">
        <v>73</v>
      </c>
      <c r="B16" s="183">
        <v>4417</v>
      </c>
      <c r="C16" s="183">
        <v>4989</v>
      </c>
      <c r="D16" s="152">
        <v>88.5347765083183</v>
      </c>
      <c r="E16" s="183">
        <v>4204</v>
      </c>
      <c r="F16" s="183">
        <v>4778</v>
      </c>
      <c r="G16" s="152">
        <v>87.98660527417329</v>
      </c>
      <c r="H16" s="183">
        <v>213</v>
      </c>
      <c r="I16" s="183">
        <v>211</v>
      </c>
      <c r="J16" s="152">
        <v>100.9478672985782</v>
      </c>
      <c r="K16" s="183">
        <v>9411</v>
      </c>
      <c r="L16" s="183">
        <v>9346</v>
      </c>
      <c r="M16" s="152">
        <f t="shared" si="0"/>
        <v>100.69548469933662</v>
      </c>
      <c r="N16" s="183">
        <v>13828</v>
      </c>
      <c r="O16" s="183">
        <v>14335</v>
      </c>
      <c r="P16" s="152">
        <v>96.46320195326125</v>
      </c>
      <c r="Q16" s="17"/>
      <c r="R16" s="25"/>
      <c r="S16" s="25"/>
      <c r="T16" s="17"/>
      <c r="U16" s="25"/>
      <c r="V16" s="25"/>
      <c r="W16" s="17"/>
      <c r="X16" s="25"/>
      <c r="Y16" s="25"/>
      <c r="Z16" s="17"/>
    </row>
    <row r="17" spans="1:26" ht="14.25" customHeight="1">
      <c r="A17" s="166" t="s">
        <v>74</v>
      </c>
      <c r="B17" s="183">
        <v>2272</v>
      </c>
      <c r="C17" s="183">
        <v>1862</v>
      </c>
      <c r="D17" s="152">
        <v>122.01933404940924</v>
      </c>
      <c r="E17" s="183">
        <v>696</v>
      </c>
      <c r="F17" s="183">
        <v>470</v>
      </c>
      <c r="G17" s="152">
        <v>148.08510638297872</v>
      </c>
      <c r="H17" s="183">
        <v>1576</v>
      </c>
      <c r="I17" s="183">
        <v>1392</v>
      </c>
      <c r="J17" s="152">
        <v>113.2183908045977</v>
      </c>
      <c r="K17" s="183">
        <v>14832</v>
      </c>
      <c r="L17" s="183">
        <v>18051</v>
      </c>
      <c r="M17" s="152">
        <f t="shared" si="0"/>
        <v>82.16719295329898</v>
      </c>
      <c r="N17" s="183">
        <v>17104</v>
      </c>
      <c r="O17" s="183">
        <v>19913</v>
      </c>
      <c r="P17" s="152">
        <v>85.89363732235223</v>
      </c>
      <c r="Q17" s="17"/>
      <c r="R17" s="25"/>
      <c r="S17" s="25"/>
      <c r="T17" s="17"/>
      <c r="U17" s="25"/>
      <c r="V17" s="25"/>
      <c r="W17" s="17"/>
      <c r="X17" s="25"/>
      <c r="Y17" s="25"/>
      <c r="Z17" s="17"/>
    </row>
    <row r="18" spans="1:26" ht="14.25" customHeight="1">
      <c r="A18" s="166" t="s">
        <v>75</v>
      </c>
      <c r="B18" s="183">
        <v>1107</v>
      </c>
      <c r="C18" s="183">
        <v>1120</v>
      </c>
      <c r="D18" s="152">
        <v>98.83928571428572</v>
      </c>
      <c r="E18" s="183">
        <v>2</v>
      </c>
      <c r="F18" s="183">
        <v>10</v>
      </c>
      <c r="G18" s="152">
        <v>20</v>
      </c>
      <c r="H18" s="183">
        <v>1105</v>
      </c>
      <c r="I18" s="183">
        <v>1110</v>
      </c>
      <c r="J18" s="152">
        <v>99.54954954954955</v>
      </c>
      <c r="K18" s="183">
        <v>2214</v>
      </c>
      <c r="L18" s="183">
        <v>2230</v>
      </c>
      <c r="M18" s="152">
        <f t="shared" si="0"/>
        <v>99.28251121076234</v>
      </c>
      <c r="N18" s="183">
        <v>3321</v>
      </c>
      <c r="O18" s="183">
        <v>3351</v>
      </c>
      <c r="P18" s="152">
        <v>99.1047448522829</v>
      </c>
      <c r="Q18" s="17"/>
      <c r="R18" s="25"/>
      <c r="S18" s="25"/>
      <c r="T18" s="17"/>
      <c r="U18" s="25"/>
      <c r="V18" s="25"/>
      <c r="W18" s="17"/>
      <c r="X18" s="25"/>
      <c r="Y18" s="25"/>
      <c r="Z18" s="17"/>
    </row>
    <row r="19" spans="1:26" ht="14.25" customHeight="1">
      <c r="A19" s="166" t="s">
        <v>76</v>
      </c>
      <c r="B19" s="183">
        <v>16326</v>
      </c>
      <c r="C19" s="183">
        <v>17651</v>
      </c>
      <c r="D19" s="152">
        <v>92.49334315336242</v>
      </c>
      <c r="E19" s="183">
        <v>4707</v>
      </c>
      <c r="F19" s="183">
        <v>4540</v>
      </c>
      <c r="G19" s="152">
        <v>103.6784140969163</v>
      </c>
      <c r="H19" s="183">
        <v>11619</v>
      </c>
      <c r="I19" s="183">
        <v>13111</v>
      </c>
      <c r="J19" s="152">
        <v>88.62024254442834</v>
      </c>
      <c r="K19" s="183">
        <v>24162</v>
      </c>
      <c r="L19" s="183">
        <v>30569</v>
      </c>
      <c r="M19" s="152">
        <f t="shared" si="0"/>
        <v>79.04085838594655</v>
      </c>
      <c r="N19" s="183">
        <v>40488</v>
      </c>
      <c r="O19" s="183">
        <v>48220</v>
      </c>
      <c r="P19" s="152">
        <v>83.9651596847781</v>
      </c>
      <c r="Q19" s="17"/>
      <c r="R19" s="25"/>
      <c r="S19" s="25"/>
      <c r="T19" s="17"/>
      <c r="U19" s="25"/>
      <c r="V19" s="25"/>
      <c r="W19" s="17"/>
      <c r="X19" s="25"/>
      <c r="Y19" s="25"/>
      <c r="Z19" s="17"/>
    </row>
    <row r="20" spans="1:26" ht="14.25" customHeight="1">
      <c r="A20" s="166" t="s">
        <v>77</v>
      </c>
      <c r="B20" s="183">
        <v>5176</v>
      </c>
      <c r="C20" s="183">
        <v>5548</v>
      </c>
      <c r="D20" s="152">
        <v>93.29488103821197</v>
      </c>
      <c r="E20" s="183">
        <v>504</v>
      </c>
      <c r="F20" s="183">
        <v>363</v>
      </c>
      <c r="G20" s="152">
        <v>138.84297520661158</v>
      </c>
      <c r="H20" s="183">
        <v>4672</v>
      </c>
      <c r="I20" s="183">
        <v>5185</v>
      </c>
      <c r="J20" s="152">
        <v>90.10607521697203</v>
      </c>
      <c r="K20" s="183">
        <v>17121</v>
      </c>
      <c r="L20" s="183">
        <v>19599</v>
      </c>
      <c r="M20" s="152">
        <f t="shared" si="0"/>
        <v>87.35649778049901</v>
      </c>
      <c r="N20" s="183">
        <v>22297</v>
      </c>
      <c r="O20" s="183">
        <v>25147</v>
      </c>
      <c r="P20" s="152">
        <v>88.6666401558834</v>
      </c>
      <c r="Q20" s="17"/>
      <c r="R20" s="25"/>
      <c r="S20" s="25"/>
      <c r="T20" s="17"/>
      <c r="U20" s="25"/>
      <c r="V20" s="25"/>
      <c r="W20" s="17"/>
      <c r="X20" s="25"/>
      <c r="Y20" s="25"/>
      <c r="Z20" s="17"/>
    </row>
    <row r="21" spans="1:26" ht="14.25" customHeight="1">
      <c r="A21" s="166" t="s">
        <v>78</v>
      </c>
      <c r="B21" s="183">
        <v>29779</v>
      </c>
      <c r="C21" s="183">
        <v>13308</v>
      </c>
      <c r="D21" s="152">
        <v>223.76765855124737</v>
      </c>
      <c r="E21" s="183">
        <v>24463</v>
      </c>
      <c r="F21" s="183">
        <v>8749</v>
      </c>
      <c r="G21" s="152">
        <v>279.6090981826494</v>
      </c>
      <c r="H21" s="183">
        <v>5316</v>
      </c>
      <c r="I21" s="183">
        <v>4559</v>
      </c>
      <c r="J21" s="152">
        <v>116.60451853476638</v>
      </c>
      <c r="K21" s="183">
        <v>82715</v>
      </c>
      <c r="L21" s="183">
        <v>110853</v>
      </c>
      <c r="M21" s="152">
        <f t="shared" si="0"/>
        <v>74.6168349074901</v>
      </c>
      <c r="N21" s="183">
        <v>112494</v>
      </c>
      <c r="O21" s="183">
        <v>124161</v>
      </c>
      <c r="P21" s="152">
        <v>90.60332954792568</v>
      </c>
      <c r="Q21" s="17"/>
      <c r="R21" s="25"/>
      <c r="S21" s="25"/>
      <c r="T21" s="17"/>
      <c r="U21" s="25"/>
      <c r="V21" s="25"/>
      <c r="W21" s="17"/>
      <c r="X21" s="25"/>
      <c r="Y21" s="25"/>
      <c r="Z21" s="17"/>
    </row>
    <row r="22" spans="1:26" ht="14.25" customHeight="1">
      <c r="A22" s="165" t="s">
        <v>101</v>
      </c>
      <c r="B22" s="183">
        <v>7704</v>
      </c>
      <c r="C22" s="183">
        <v>8254</v>
      </c>
      <c r="D22" s="152">
        <v>93.33656409013813</v>
      </c>
      <c r="E22" s="183">
        <v>29</v>
      </c>
      <c r="F22" s="183">
        <v>101</v>
      </c>
      <c r="G22" s="152">
        <v>28.71287128712871</v>
      </c>
      <c r="H22" s="183">
        <v>7675</v>
      </c>
      <c r="I22" s="183">
        <v>8153</v>
      </c>
      <c r="J22" s="152">
        <v>94.13712743775298</v>
      </c>
      <c r="K22" s="183">
        <v>13036</v>
      </c>
      <c r="L22" s="183">
        <v>25508</v>
      </c>
      <c r="M22" s="152">
        <f t="shared" si="0"/>
        <v>51.10553551826877</v>
      </c>
      <c r="N22" s="183">
        <v>20740</v>
      </c>
      <c r="O22" s="183">
        <v>33762</v>
      </c>
      <c r="P22" s="152">
        <v>61.43001007049346</v>
      </c>
      <c r="Q22" s="17"/>
      <c r="R22" s="25"/>
      <c r="S22" s="25"/>
      <c r="T22" s="17"/>
      <c r="U22" s="25"/>
      <c r="V22" s="25"/>
      <c r="W22" s="17"/>
      <c r="X22" s="25"/>
      <c r="Y22" s="25"/>
      <c r="Z22" s="17"/>
    </row>
    <row r="23" spans="1:26" ht="14.25" customHeight="1">
      <c r="A23" s="166" t="s">
        <v>79</v>
      </c>
      <c r="B23" s="183">
        <v>7460</v>
      </c>
      <c r="C23" s="183">
        <v>9234</v>
      </c>
      <c r="D23" s="152">
        <v>80.7883907299112</v>
      </c>
      <c r="E23" s="183">
        <v>565</v>
      </c>
      <c r="F23" s="183">
        <v>507</v>
      </c>
      <c r="G23" s="152">
        <v>111.43984220907296</v>
      </c>
      <c r="H23" s="183">
        <v>6895</v>
      </c>
      <c r="I23" s="183">
        <v>8727</v>
      </c>
      <c r="J23" s="152">
        <v>79.00767732324968</v>
      </c>
      <c r="K23" s="183">
        <v>17789</v>
      </c>
      <c r="L23" s="183">
        <v>28419</v>
      </c>
      <c r="M23" s="152">
        <f t="shared" si="0"/>
        <v>62.595446708188184</v>
      </c>
      <c r="N23" s="183">
        <v>25249</v>
      </c>
      <c r="O23" s="183">
        <v>37653</v>
      </c>
      <c r="P23" s="152">
        <v>67.05707380554007</v>
      </c>
      <c r="Q23" s="17"/>
      <c r="R23" s="25"/>
      <c r="S23" s="25"/>
      <c r="T23" s="17"/>
      <c r="U23" s="25"/>
      <c r="V23" s="25"/>
      <c r="W23" s="17"/>
      <c r="X23" s="25"/>
      <c r="Y23" s="25"/>
      <c r="Z23" s="17"/>
    </row>
    <row r="24" spans="1:27" ht="12.75">
      <c r="A24" s="166" t="s">
        <v>108</v>
      </c>
      <c r="B24" s="183" t="s">
        <v>188</v>
      </c>
      <c r="C24" s="183" t="s">
        <v>188</v>
      </c>
      <c r="D24" s="152" t="s">
        <v>188</v>
      </c>
      <c r="E24" s="183" t="s">
        <v>188</v>
      </c>
      <c r="F24" s="183" t="s">
        <v>188</v>
      </c>
      <c r="G24" s="152" t="s">
        <v>188</v>
      </c>
      <c r="H24" s="183" t="s">
        <v>188</v>
      </c>
      <c r="I24" s="183" t="s">
        <v>188</v>
      </c>
      <c r="J24" s="152" t="s">
        <v>188</v>
      </c>
      <c r="K24" s="183">
        <v>37</v>
      </c>
      <c r="L24" s="183">
        <v>41</v>
      </c>
      <c r="M24" s="152">
        <f>K24/L24*100</f>
        <v>90.2439024390244</v>
      </c>
      <c r="N24" s="183">
        <v>37</v>
      </c>
      <c r="O24" s="183">
        <v>41</v>
      </c>
      <c r="P24" s="152">
        <v>90.2439024390244</v>
      </c>
      <c r="Q24" s="17"/>
      <c r="R24" s="18"/>
      <c r="S24" s="18"/>
      <c r="T24" s="18"/>
      <c r="U24" s="18"/>
      <c r="V24" s="25"/>
      <c r="W24" s="18"/>
      <c r="X24" s="25"/>
      <c r="Y24" s="25"/>
      <c r="Z24" s="17"/>
      <c r="AA24" s="120"/>
    </row>
    <row r="25" spans="1:27" ht="12.75">
      <c r="A25" s="166" t="s">
        <v>80</v>
      </c>
      <c r="B25" s="183" t="s">
        <v>188</v>
      </c>
      <c r="C25" s="183" t="s">
        <v>188</v>
      </c>
      <c r="D25" s="152" t="s">
        <v>188</v>
      </c>
      <c r="E25" s="183" t="s">
        <v>188</v>
      </c>
      <c r="F25" s="183" t="s">
        <v>188</v>
      </c>
      <c r="G25" s="152" t="s">
        <v>188</v>
      </c>
      <c r="H25" s="183" t="s">
        <v>188</v>
      </c>
      <c r="I25" s="183" t="s">
        <v>188</v>
      </c>
      <c r="J25" s="152" t="s">
        <v>188</v>
      </c>
      <c r="K25" s="183">
        <v>3</v>
      </c>
      <c r="L25" s="183">
        <v>21</v>
      </c>
      <c r="M25" s="152">
        <f t="shared" si="0"/>
        <v>14.285714285714285</v>
      </c>
      <c r="N25" s="183">
        <v>3</v>
      </c>
      <c r="O25" s="183">
        <v>21</v>
      </c>
      <c r="P25" s="152">
        <v>14.285714285714285</v>
      </c>
      <c r="Q25" s="17"/>
      <c r="R25" s="18"/>
      <c r="S25" s="18"/>
      <c r="T25" s="18"/>
      <c r="U25" s="18"/>
      <c r="V25" s="18"/>
      <c r="W25" s="18"/>
      <c r="X25" s="25"/>
      <c r="Y25" s="25"/>
      <c r="Z25" s="17"/>
      <c r="AA25" s="120"/>
    </row>
    <row r="26" spans="1:27" ht="12.75">
      <c r="A26" s="168" t="s">
        <v>81</v>
      </c>
      <c r="B26" s="184">
        <v>701</v>
      </c>
      <c r="C26" s="184">
        <v>686</v>
      </c>
      <c r="D26" s="154">
        <v>102.1865889212828</v>
      </c>
      <c r="E26" s="184" t="s">
        <v>188</v>
      </c>
      <c r="F26" s="184" t="s">
        <v>188</v>
      </c>
      <c r="G26" s="154" t="s">
        <v>188</v>
      </c>
      <c r="H26" s="184">
        <v>701</v>
      </c>
      <c r="I26" s="184">
        <v>686</v>
      </c>
      <c r="J26" s="154">
        <v>102.1865889212828</v>
      </c>
      <c r="K26" s="184">
        <v>4175</v>
      </c>
      <c r="L26" s="184">
        <v>4156</v>
      </c>
      <c r="M26" s="154">
        <f t="shared" si="0"/>
        <v>100.45717035611163</v>
      </c>
      <c r="N26" s="184">
        <v>4876</v>
      </c>
      <c r="O26" s="184">
        <v>4842</v>
      </c>
      <c r="P26" s="154">
        <v>100.7021891780256</v>
      </c>
      <c r="Q26" s="17"/>
      <c r="R26" s="18"/>
      <c r="S26" s="18"/>
      <c r="T26" s="18"/>
      <c r="U26" s="25"/>
      <c r="V26" s="25"/>
      <c r="W26" s="17"/>
      <c r="X26" s="25"/>
      <c r="Y26" s="25"/>
      <c r="Z26" s="17"/>
      <c r="AA26" s="120"/>
    </row>
    <row r="27" spans="1:27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0"/>
    </row>
    <row r="28" spans="1:13" ht="12.75">
      <c r="A28" s="123"/>
      <c r="B28" s="82"/>
      <c r="C28" s="82"/>
      <c r="D28" s="77"/>
      <c r="E28" s="82"/>
      <c r="F28" s="82"/>
      <c r="G28" s="77"/>
      <c r="H28" s="82"/>
      <c r="I28" s="82"/>
      <c r="J28" s="77"/>
      <c r="K28" s="82"/>
      <c r="L28" s="82"/>
      <c r="M28" s="77"/>
    </row>
    <row r="29" spans="1:16" ht="12.75">
      <c r="A29" s="123"/>
      <c r="B29" s="82"/>
      <c r="C29" s="78"/>
      <c r="D29" s="77"/>
      <c r="E29" s="314"/>
      <c r="F29" s="314"/>
      <c r="G29" s="312"/>
      <c r="H29" s="314"/>
      <c r="I29" s="314"/>
      <c r="J29" s="312"/>
      <c r="K29" s="314"/>
      <c r="L29" s="314"/>
      <c r="M29" s="312"/>
      <c r="N29" s="314"/>
      <c r="O29" s="314"/>
      <c r="P29" s="312"/>
    </row>
    <row r="30" spans="1:16" ht="12.75">
      <c r="A30" s="123"/>
      <c r="B30" s="82"/>
      <c r="C30" s="82"/>
      <c r="D30" s="77"/>
      <c r="E30" s="314"/>
      <c r="F30" s="314"/>
      <c r="G30" s="312"/>
      <c r="H30" s="314"/>
      <c r="I30" s="314"/>
      <c r="J30" s="312"/>
      <c r="K30" s="314"/>
      <c r="L30" s="314"/>
      <c r="M30" s="312"/>
      <c r="N30" s="314"/>
      <c r="O30" s="314"/>
      <c r="P30" s="312"/>
    </row>
    <row r="31" spans="1:16" ht="12.75">
      <c r="A31" s="123"/>
      <c r="B31" s="82"/>
      <c r="C31" s="82"/>
      <c r="D31" s="77"/>
      <c r="E31" s="314"/>
      <c r="F31" s="314"/>
      <c r="G31" s="312"/>
      <c r="H31" s="314"/>
      <c r="I31" s="314"/>
      <c r="J31" s="312"/>
      <c r="K31" s="314"/>
      <c r="L31" s="314"/>
      <c r="M31" s="312"/>
      <c r="N31" s="314"/>
      <c r="O31" s="314"/>
      <c r="P31" s="312"/>
    </row>
    <row r="32" spans="1:16" ht="12.75">
      <c r="A32" s="123"/>
      <c r="B32" s="82"/>
      <c r="C32" s="82"/>
      <c r="D32" s="77"/>
      <c r="E32" s="314"/>
      <c r="F32" s="314"/>
      <c r="G32" s="312"/>
      <c r="H32" s="314"/>
      <c r="I32" s="314"/>
      <c r="J32" s="312"/>
      <c r="K32" s="314"/>
      <c r="L32" s="314"/>
      <c r="M32" s="312"/>
      <c r="N32" s="314"/>
      <c r="O32" s="314"/>
      <c r="P32" s="312"/>
    </row>
    <row r="33" spans="1:16" ht="12.75">
      <c r="A33" s="123"/>
      <c r="B33" s="82"/>
      <c r="C33" s="82"/>
      <c r="D33" s="77"/>
      <c r="E33" s="314"/>
      <c r="F33" s="314"/>
      <c r="G33" s="312"/>
      <c r="H33" s="314"/>
      <c r="I33" s="314"/>
      <c r="J33" s="312"/>
      <c r="K33" s="314"/>
      <c r="L33" s="314"/>
      <c r="M33" s="312"/>
      <c r="N33" s="314"/>
      <c r="O33" s="314"/>
      <c r="P33" s="312"/>
    </row>
    <row r="34" spans="1:16" ht="12.75">
      <c r="A34" s="123"/>
      <c r="B34" s="82"/>
      <c r="C34" s="82"/>
      <c r="D34" s="77"/>
      <c r="E34" s="314"/>
      <c r="F34" s="311"/>
      <c r="G34" s="311"/>
      <c r="H34" s="314"/>
      <c r="I34" s="314"/>
      <c r="J34" s="312"/>
      <c r="K34" s="314"/>
      <c r="L34" s="314"/>
      <c r="M34" s="312"/>
      <c r="N34" s="314"/>
      <c r="O34" s="314"/>
      <c r="P34" s="312"/>
    </row>
    <row r="35" spans="1:16" ht="12.75">
      <c r="A35" s="123"/>
      <c r="B35" s="82"/>
      <c r="C35" s="82"/>
      <c r="D35" s="77"/>
      <c r="E35" s="314"/>
      <c r="F35" s="314"/>
      <c r="G35" s="312"/>
      <c r="H35" s="314"/>
      <c r="I35" s="314"/>
      <c r="J35" s="312"/>
      <c r="K35" s="314"/>
      <c r="L35" s="314"/>
      <c r="M35" s="312"/>
      <c r="N35" s="314"/>
      <c r="O35" s="314"/>
      <c r="P35" s="312"/>
    </row>
    <row r="36" spans="1:16" ht="12.75">
      <c r="A36" s="123"/>
      <c r="B36" s="82"/>
      <c r="C36" s="78"/>
      <c r="D36" s="77"/>
      <c r="E36" s="314"/>
      <c r="F36" s="314"/>
      <c r="G36" s="312"/>
      <c r="H36" s="314"/>
      <c r="I36" s="314"/>
      <c r="J36" s="312"/>
      <c r="K36" s="314"/>
      <c r="L36" s="314"/>
      <c r="M36" s="312"/>
      <c r="N36" s="314"/>
      <c r="O36" s="314"/>
      <c r="P36" s="312"/>
    </row>
    <row r="37" spans="1:16" ht="12.75">
      <c r="A37" s="123"/>
      <c r="B37" s="82"/>
      <c r="C37" s="82"/>
      <c r="D37" s="77"/>
      <c r="E37" s="314"/>
      <c r="F37" s="314"/>
      <c r="G37" s="312"/>
      <c r="H37" s="314"/>
      <c r="I37" s="314"/>
      <c r="J37" s="312"/>
      <c r="K37" s="314"/>
      <c r="L37" s="314"/>
      <c r="M37" s="312"/>
      <c r="N37" s="314"/>
      <c r="O37" s="314"/>
      <c r="P37" s="312"/>
    </row>
    <row r="38" spans="1:16" ht="12.75">
      <c r="A38" s="123"/>
      <c r="B38" s="82"/>
      <c r="C38" s="82"/>
      <c r="D38" s="77"/>
      <c r="E38" s="314"/>
      <c r="F38" s="314"/>
      <c r="G38" s="312"/>
      <c r="H38" s="314"/>
      <c r="I38" s="314"/>
      <c r="J38" s="312"/>
      <c r="K38" s="314"/>
      <c r="L38" s="314"/>
      <c r="M38" s="312"/>
      <c r="N38" s="314"/>
      <c r="O38" s="314"/>
      <c r="P38" s="312"/>
    </row>
    <row r="39" spans="1:16" ht="12.75">
      <c r="A39" s="123"/>
      <c r="B39" s="82"/>
      <c r="C39" s="82"/>
      <c r="D39" s="77"/>
      <c r="E39" s="314"/>
      <c r="F39" s="314"/>
      <c r="G39" s="312"/>
      <c r="H39" s="314"/>
      <c r="I39" s="314"/>
      <c r="J39" s="312"/>
      <c r="K39" s="314"/>
      <c r="L39" s="314"/>
      <c r="M39" s="312"/>
      <c r="N39" s="314"/>
      <c r="O39" s="314"/>
      <c r="P39" s="312"/>
    </row>
    <row r="40" spans="1:16" ht="12.75">
      <c r="A40" s="123"/>
      <c r="B40" s="82"/>
      <c r="C40" s="82"/>
      <c r="D40" s="77"/>
      <c r="E40" s="314"/>
      <c r="F40" s="314"/>
      <c r="G40" s="312"/>
      <c r="H40" s="314"/>
      <c r="I40" s="314"/>
      <c r="J40" s="312"/>
      <c r="K40" s="314"/>
      <c r="L40" s="314"/>
      <c r="M40" s="312"/>
      <c r="N40" s="314"/>
      <c r="O40" s="314"/>
      <c r="P40" s="312"/>
    </row>
    <row r="41" spans="1:16" ht="12.75">
      <c r="A41" s="123"/>
      <c r="B41" s="82"/>
      <c r="C41" s="82"/>
      <c r="D41" s="77"/>
      <c r="E41" s="311"/>
      <c r="F41" s="314"/>
      <c r="G41" s="312"/>
      <c r="H41" s="314"/>
      <c r="I41" s="314"/>
      <c r="J41" s="312"/>
      <c r="K41" s="314"/>
      <c r="L41" s="314"/>
      <c r="M41" s="312"/>
      <c r="N41" s="314"/>
      <c r="O41" s="314"/>
      <c r="P41" s="312"/>
    </row>
    <row r="42" spans="1:16" ht="12.75">
      <c r="A42" s="123"/>
      <c r="B42" s="82"/>
      <c r="C42" s="82"/>
      <c r="D42" s="77"/>
      <c r="E42" s="314"/>
      <c r="F42" s="314"/>
      <c r="G42" s="312"/>
      <c r="H42" s="314"/>
      <c r="I42" s="314"/>
      <c r="J42" s="312"/>
      <c r="K42" s="314"/>
      <c r="L42" s="314"/>
      <c r="M42" s="312"/>
      <c r="N42" s="314"/>
      <c r="O42" s="314"/>
      <c r="P42" s="312"/>
    </row>
    <row r="43" spans="1:16" ht="12.75">
      <c r="A43" s="123"/>
      <c r="B43" s="82"/>
      <c r="C43" s="82"/>
      <c r="D43" s="77"/>
      <c r="E43" s="314"/>
      <c r="F43" s="314"/>
      <c r="G43" s="312"/>
      <c r="H43" s="314"/>
      <c r="I43" s="314"/>
      <c r="J43" s="312"/>
      <c r="K43" s="314"/>
      <c r="L43" s="314"/>
      <c r="M43" s="312"/>
      <c r="N43" s="314"/>
      <c r="O43" s="314"/>
      <c r="P43" s="312"/>
    </row>
    <row r="44" spans="1:16" ht="12.75">
      <c r="A44" s="123"/>
      <c r="B44" s="82"/>
      <c r="C44" s="78"/>
      <c r="D44" s="77"/>
      <c r="E44" s="314"/>
      <c r="F44" s="314"/>
      <c r="G44" s="312"/>
      <c r="H44" s="314"/>
      <c r="I44" s="314"/>
      <c r="J44" s="312"/>
      <c r="K44" s="314"/>
      <c r="L44" s="314"/>
      <c r="M44" s="312"/>
      <c r="N44" s="314"/>
      <c r="O44" s="314"/>
      <c r="P44" s="312"/>
    </row>
    <row r="45" spans="1:16" ht="12.75">
      <c r="A45" s="123"/>
      <c r="B45" s="82"/>
      <c r="C45" s="82"/>
      <c r="D45" s="77"/>
      <c r="E45" s="314"/>
      <c r="F45" s="314"/>
      <c r="G45" s="312"/>
      <c r="H45" s="314"/>
      <c r="I45" s="314"/>
      <c r="J45" s="312"/>
      <c r="K45" s="314"/>
      <c r="L45" s="314"/>
      <c r="M45" s="312"/>
      <c r="N45" s="314"/>
      <c r="O45" s="314"/>
      <c r="P45" s="312"/>
    </row>
    <row r="46" spans="1:16" ht="12.75">
      <c r="A46" s="123"/>
      <c r="B46" s="82"/>
      <c r="C46" s="82"/>
      <c r="D46" s="77"/>
      <c r="E46" s="314"/>
      <c r="F46" s="314"/>
      <c r="G46" s="312"/>
      <c r="H46" s="314"/>
      <c r="I46" s="314"/>
      <c r="J46" s="312"/>
      <c r="K46" s="314"/>
      <c r="L46" s="314"/>
      <c r="M46" s="312"/>
      <c r="N46" s="314"/>
      <c r="O46" s="314"/>
      <c r="P46" s="312"/>
    </row>
    <row r="47" spans="1:16" ht="12.75">
      <c r="A47" s="123"/>
      <c r="B47" s="82"/>
      <c r="C47" s="82"/>
      <c r="D47" s="77"/>
      <c r="E47" s="311"/>
      <c r="F47" s="311"/>
      <c r="G47" s="311"/>
      <c r="H47" s="311"/>
      <c r="I47" s="311"/>
      <c r="J47" s="311"/>
      <c r="K47" s="314"/>
      <c r="L47" s="314"/>
      <c r="M47" s="312"/>
      <c r="N47" s="314"/>
      <c r="O47" s="314"/>
      <c r="P47" s="312"/>
    </row>
    <row r="48" spans="1:16" ht="12.75">
      <c r="A48" s="123"/>
      <c r="B48" s="82"/>
      <c r="C48" s="82"/>
      <c r="D48" s="77"/>
      <c r="E48" s="311"/>
      <c r="F48" s="311"/>
      <c r="G48" s="311"/>
      <c r="H48" s="311"/>
      <c r="I48" s="311"/>
      <c r="J48" s="311"/>
      <c r="K48" s="314"/>
      <c r="L48" s="314"/>
      <c r="M48" s="312"/>
      <c r="N48" s="314"/>
      <c r="O48" s="314"/>
      <c r="P48" s="312"/>
    </row>
    <row r="49" spans="5:16" ht="12.75">
      <c r="E49" s="311"/>
      <c r="F49" s="311"/>
      <c r="G49" s="311"/>
      <c r="H49" s="314"/>
      <c r="I49" s="314"/>
      <c r="J49" s="312"/>
      <c r="K49" s="314"/>
      <c r="L49" s="314"/>
      <c r="M49" s="312"/>
      <c r="N49" s="314"/>
      <c r="O49" s="314"/>
      <c r="P49" s="312"/>
    </row>
    <row r="52" spans="5:16" ht="12.75"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</row>
    <row r="53" spans="5:16" ht="12.75"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</row>
    <row r="54" spans="5:16" ht="12.75"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</row>
    <row r="55" spans="5:16" ht="12.75"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</row>
    <row r="56" spans="5:16" ht="12.75"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</row>
    <row r="57" spans="5:16" ht="12.75"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</row>
    <row r="58" spans="5:16" ht="12.75"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</row>
    <row r="59" spans="5:16" ht="12.75"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</row>
    <row r="60" spans="5:16" ht="12.75"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</row>
    <row r="61" spans="5:16" ht="12.75"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</row>
    <row r="62" spans="5:16" ht="12.75"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</row>
    <row r="63" spans="5:16" ht="12.75"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</row>
    <row r="64" spans="5:16" ht="12.75"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</row>
    <row r="65" spans="5:16" ht="12.75"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</row>
    <row r="66" spans="5:16" ht="12.75"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</row>
    <row r="67" spans="5:16" ht="12.75"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</row>
    <row r="68" spans="5:16" ht="12.75"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</row>
    <row r="69" spans="5:16" ht="12.75"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</row>
    <row r="70" spans="5:16" ht="12.75"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</row>
    <row r="71" spans="5:16" ht="12.75"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</row>
    <row r="72" spans="5:16" ht="12.75"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</row>
  </sheetData>
  <sheetProtection/>
  <mergeCells count="8">
    <mergeCell ref="N3:P4"/>
    <mergeCell ref="A1:P1"/>
    <mergeCell ref="A3:A5"/>
    <mergeCell ref="B3:D4"/>
    <mergeCell ref="E4:G4"/>
    <mergeCell ref="H4:J4"/>
    <mergeCell ref="E3:J3"/>
    <mergeCell ref="K3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71"/>
  <sheetViews>
    <sheetView zoomScalePageLayoutView="0" workbookViewId="0" topLeftCell="A1">
      <selection activeCell="P8" sqref="P8"/>
    </sheetView>
  </sheetViews>
  <sheetFormatPr defaultColWidth="9.00390625" defaultRowHeight="12.75"/>
  <cols>
    <col min="1" max="1" width="21.75390625" style="83" customWidth="1"/>
    <col min="2" max="2" width="9.75390625" style="83" customWidth="1"/>
    <col min="3" max="3" width="9.625" style="83" customWidth="1"/>
    <col min="4" max="6" width="8.875" style="83" customWidth="1"/>
    <col min="7" max="7" width="10.125" style="83" customWidth="1"/>
    <col min="8" max="8" width="9.875" style="83" customWidth="1"/>
    <col min="9" max="9" width="9.75390625" style="83" customWidth="1"/>
    <col min="10" max="10" width="10.625" style="83" customWidth="1"/>
    <col min="11" max="12" width="9.75390625" style="83" customWidth="1"/>
    <col min="13" max="13" width="8.75390625" style="83" customWidth="1"/>
    <col min="14" max="16384" width="9.125" style="83" customWidth="1"/>
  </cols>
  <sheetData>
    <row r="1" spans="1:16" ht="29.25" customHeight="1">
      <c r="A1" s="408" t="s">
        <v>128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2:16" ht="12.7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P2" s="92" t="s">
        <v>86</v>
      </c>
    </row>
    <row r="3" spans="1:16" ht="13.5" customHeight="1">
      <c r="A3" s="373"/>
      <c r="B3" s="392" t="s">
        <v>183</v>
      </c>
      <c r="C3" s="392"/>
      <c r="D3" s="392"/>
      <c r="E3" s="382" t="s">
        <v>113</v>
      </c>
      <c r="F3" s="383"/>
      <c r="G3" s="383"/>
      <c r="H3" s="383"/>
      <c r="I3" s="383"/>
      <c r="J3" s="383"/>
      <c r="K3" s="374" t="s">
        <v>220</v>
      </c>
      <c r="L3" s="375"/>
      <c r="M3" s="380"/>
      <c r="N3" s="392" t="s">
        <v>190</v>
      </c>
      <c r="O3" s="392"/>
      <c r="P3" s="382"/>
    </row>
    <row r="4" spans="1:16" ht="30" customHeight="1">
      <c r="A4" s="373"/>
      <c r="B4" s="392"/>
      <c r="C4" s="392"/>
      <c r="D4" s="392"/>
      <c r="E4" s="392" t="s">
        <v>111</v>
      </c>
      <c r="F4" s="392"/>
      <c r="G4" s="392"/>
      <c r="H4" s="392" t="s">
        <v>112</v>
      </c>
      <c r="I4" s="392"/>
      <c r="J4" s="392"/>
      <c r="K4" s="376"/>
      <c r="L4" s="377"/>
      <c r="M4" s="381"/>
      <c r="N4" s="392"/>
      <c r="O4" s="392"/>
      <c r="P4" s="382"/>
    </row>
    <row r="5" spans="1:16" ht="51" customHeight="1">
      <c r="A5" s="373"/>
      <c r="B5" s="160" t="s">
        <v>185</v>
      </c>
      <c r="C5" s="160" t="s">
        <v>180</v>
      </c>
      <c r="D5" s="160" t="s">
        <v>186</v>
      </c>
      <c r="E5" s="160" t="s">
        <v>185</v>
      </c>
      <c r="F5" s="160" t="s">
        <v>180</v>
      </c>
      <c r="G5" s="160" t="s">
        <v>186</v>
      </c>
      <c r="H5" s="160" t="s">
        <v>185</v>
      </c>
      <c r="I5" s="160" t="s">
        <v>180</v>
      </c>
      <c r="J5" s="160" t="s">
        <v>186</v>
      </c>
      <c r="K5" s="160" t="s">
        <v>185</v>
      </c>
      <c r="L5" s="160" t="s">
        <v>180</v>
      </c>
      <c r="M5" s="160" t="s">
        <v>186</v>
      </c>
      <c r="N5" s="160" t="s">
        <v>185</v>
      </c>
      <c r="O5" s="160" t="s">
        <v>180</v>
      </c>
      <c r="P5" s="161" t="s">
        <v>186</v>
      </c>
    </row>
    <row r="6" spans="1:26" ht="12.75">
      <c r="A6" s="206" t="s">
        <v>65</v>
      </c>
      <c r="B6" s="185">
        <v>348373</v>
      </c>
      <c r="C6" s="185">
        <v>333993</v>
      </c>
      <c r="D6" s="186">
        <v>104.30547945615626</v>
      </c>
      <c r="E6" s="185">
        <v>31454</v>
      </c>
      <c r="F6" s="185">
        <v>21853</v>
      </c>
      <c r="G6" s="164">
        <v>143.93447123964674</v>
      </c>
      <c r="H6" s="185">
        <v>316919</v>
      </c>
      <c r="I6" s="185">
        <v>312140</v>
      </c>
      <c r="J6" s="164">
        <v>101.53104376241431</v>
      </c>
      <c r="K6" s="185">
        <v>1030895</v>
      </c>
      <c r="L6" s="185">
        <v>1230090</v>
      </c>
      <c r="M6" s="164">
        <v>83.80646944532513</v>
      </c>
      <c r="N6" s="185">
        <v>1379268</v>
      </c>
      <c r="O6" s="185">
        <v>1564083</v>
      </c>
      <c r="P6" s="164">
        <v>88.18381121717965</v>
      </c>
      <c r="Q6" s="17"/>
      <c r="R6" s="25"/>
      <c r="S6" s="25"/>
      <c r="T6" s="17"/>
      <c r="U6" s="25"/>
      <c r="V6" s="25"/>
      <c r="W6" s="17"/>
      <c r="X6" s="25"/>
      <c r="Y6" s="25"/>
      <c r="Z6" s="17"/>
    </row>
    <row r="7" spans="1:26" ht="12.75">
      <c r="A7" s="165" t="s">
        <v>100</v>
      </c>
      <c r="B7" s="185">
        <v>38971</v>
      </c>
      <c r="C7" s="185">
        <v>41764</v>
      </c>
      <c r="D7" s="186">
        <v>93.31242218178335</v>
      </c>
      <c r="E7" s="185">
        <v>267</v>
      </c>
      <c r="F7" s="185">
        <v>153</v>
      </c>
      <c r="G7" s="164">
        <v>174.50980392156862</v>
      </c>
      <c r="H7" s="185">
        <v>38704</v>
      </c>
      <c r="I7" s="185">
        <v>41611</v>
      </c>
      <c r="J7" s="164">
        <v>93.0138665256783</v>
      </c>
      <c r="K7" s="185">
        <v>38666</v>
      </c>
      <c r="L7" s="185">
        <v>41445</v>
      </c>
      <c r="M7" s="164">
        <v>93.29472795270841</v>
      </c>
      <c r="N7" s="185">
        <v>77637</v>
      </c>
      <c r="O7" s="185">
        <v>83209</v>
      </c>
      <c r="P7" s="164">
        <v>93.303608984605</v>
      </c>
      <c r="Q7" s="17"/>
      <c r="R7" s="25"/>
      <c r="S7" s="25"/>
      <c r="T7" s="17"/>
      <c r="U7" s="25"/>
      <c r="V7" s="25"/>
      <c r="W7" s="17"/>
      <c r="X7" s="25"/>
      <c r="Y7" s="25"/>
      <c r="Z7" s="17"/>
    </row>
    <row r="8" spans="1:26" ht="12.75">
      <c r="A8" s="166" t="s">
        <v>66</v>
      </c>
      <c r="B8" s="185">
        <v>3566</v>
      </c>
      <c r="C8" s="185">
        <v>3555</v>
      </c>
      <c r="D8" s="186">
        <v>100.30942334739802</v>
      </c>
      <c r="E8" s="185">
        <v>532</v>
      </c>
      <c r="F8" s="185">
        <v>306</v>
      </c>
      <c r="G8" s="164">
        <v>173.8562091503268</v>
      </c>
      <c r="H8" s="185">
        <v>3034</v>
      </c>
      <c r="I8" s="185">
        <v>3249</v>
      </c>
      <c r="J8" s="164">
        <v>93.38257925515543</v>
      </c>
      <c r="K8" s="185">
        <v>34613</v>
      </c>
      <c r="L8" s="185">
        <v>35806</v>
      </c>
      <c r="M8" s="164">
        <v>96.66815617494275</v>
      </c>
      <c r="N8" s="185">
        <v>38179</v>
      </c>
      <c r="O8" s="185">
        <v>39361</v>
      </c>
      <c r="P8" s="164">
        <v>96.99702751454485</v>
      </c>
      <c r="Q8" s="17"/>
      <c r="R8" s="25"/>
      <c r="S8" s="25"/>
      <c r="T8" s="17"/>
      <c r="U8" s="25"/>
      <c r="V8" s="25"/>
      <c r="W8" s="17"/>
      <c r="X8" s="25"/>
      <c r="Y8" s="25"/>
      <c r="Z8" s="17"/>
    </row>
    <row r="9" spans="1:26" ht="12.75">
      <c r="A9" s="166" t="s">
        <v>67</v>
      </c>
      <c r="B9" s="185">
        <v>31499</v>
      </c>
      <c r="C9" s="185">
        <v>26797</v>
      </c>
      <c r="D9" s="186">
        <v>117.54674030675076</v>
      </c>
      <c r="E9" s="185">
        <v>2388</v>
      </c>
      <c r="F9" s="185">
        <v>2893</v>
      </c>
      <c r="G9" s="164">
        <v>82.54407189768406</v>
      </c>
      <c r="H9" s="185">
        <v>29111</v>
      </c>
      <c r="I9" s="185">
        <v>23904</v>
      </c>
      <c r="J9" s="164">
        <v>121.78296519410978</v>
      </c>
      <c r="K9" s="185">
        <v>87869</v>
      </c>
      <c r="L9" s="185">
        <v>86502</v>
      </c>
      <c r="M9" s="164">
        <v>101.5803102818432</v>
      </c>
      <c r="N9" s="185">
        <v>119368</v>
      </c>
      <c r="O9" s="185">
        <v>113299</v>
      </c>
      <c r="P9" s="164">
        <v>105.35662274159525</v>
      </c>
      <c r="Q9" s="17"/>
      <c r="R9" s="25"/>
      <c r="S9" s="25"/>
      <c r="T9" s="17"/>
      <c r="U9" s="25"/>
      <c r="V9" s="25"/>
      <c r="W9" s="17"/>
      <c r="X9" s="25"/>
      <c r="Y9" s="25"/>
      <c r="Z9" s="17"/>
    </row>
    <row r="10" spans="1:26" ht="12.75">
      <c r="A10" s="166" t="s">
        <v>68</v>
      </c>
      <c r="B10" s="185">
        <v>68075</v>
      </c>
      <c r="C10" s="185">
        <v>65167</v>
      </c>
      <c r="D10" s="186">
        <v>104.46238126659199</v>
      </c>
      <c r="E10" s="185">
        <v>104</v>
      </c>
      <c r="F10" s="185">
        <v>218</v>
      </c>
      <c r="G10" s="164">
        <v>47.706422018348626</v>
      </c>
      <c r="H10" s="185">
        <v>67971</v>
      </c>
      <c r="I10" s="185">
        <v>64949</v>
      </c>
      <c r="J10" s="164">
        <v>104.6528814916319</v>
      </c>
      <c r="K10" s="185">
        <v>112786</v>
      </c>
      <c r="L10" s="185">
        <v>120115</v>
      </c>
      <c r="M10" s="164">
        <v>93.89834741705864</v>
      </c>
      <c r="N10" s="185">
        <v>180861</v>
      </c>
      <c r="O10" s="185">
        <v>185282</v>
      </c>
      <c r="P10" s="164">
        <v>97.61390744918558</v>
      </c>
      <c r="Q10" s="17"/>
      <c r="R10" s="25"/>
      <c r="S10" s="25"/>
      <c r="T10" s="17"/>
      <c r="U10" s="25"/>
      <c r="V10" s="25"/>
      <c r="W10" s="17"/>
      <c r="X10" s="25"/>
      <c r="Y10" s="25"/>
      <c r="Z10" s="17"/>
    </row>
    <row r="11" spans="1:26" ht="12.75">
      <c r="A11" s="166" t="s">
        <v>69</v>
      </c>
      <c r="B11" s="185">
        <v>4247</v>
      </c>
      <c r="C11" s="185">
        <v>4253</v>
      </c>
      <c r="D11" s="186">
        <v>99.85892311309664</v>
      </c>
      <c r="E11" s="185">
        <v>10</v>
      </c>
      <c r="F11" s="185">
        <v>10</v>
      </c>
      <c r="G11" s="164">
        <v>100</v>
      </c>
      <c r="H11" s="185">
        <v>4237</v>
      </c>
      <c r="I11" s="185">
        <v>4243</v>
      </c>
      <c r="J11" s="164">
        <v>99.85859061984445</v>
      </c>
      <c r="K11" s="185">
        <v>7790</v>
      </c>
      <c r="L11" s="185">
        <v>9307</v>
      </c>
      <c r="M11" s="164">
        <v>83.70044052863437</v>
      </c>
      <c r="N11" s="185">
        <v>12037</v>
      </c>
      <c r="O11" s="185">
        <v>13560</v>
      </c>
      <c r="P11" s="164">
        <v>88.76843657817109</v>
      </c>
      <c r="Q11" s="17"/>
      <c r="R11" s="25"/>
      <c r="S11" s="25"/>
      <c r="T11" s="17"/>
      <c r="U11" s="25"/>
      <c r="V11" s="25"/>
      <c r="W11" s="17"/>
      <c r="X11" s="25"/>
      <c r="Y11" s="25"/>
      <c r="Z11" s="17"/>
    </row>
    <row r="12" spans="1:26" ht="12.75">
      <c r="A12" s="166" t="s">
        <v>70</v>
      </c>
      <c r="B12" s="185">
        <v>26626</v>
      </c>
      <c r="C12" s="185">
        <v>27346</v>
      </c>
      <c r="D12" s="186">
        <v>97.36707379507058</v>
      </c>
      <c r="E12" s="185">
        <v>399</v>
      </c>
      <c r="F12" s="185">
        <v>1156</v>
      </c>
      <c r="G12" s="164">
        <v>34.515570934256054</v>
      </c>
      <c r="H12" s="185">
        <v>26227</v>
      </c>
      <c r="I12" s="185">
        <v>26190</v>
      </c>
      <c r="J12" s="164">
        <v>100.14127529591448</v>
      </c>
      <c r="K12" s="185">
        <v>37532</v>
      </c>
      <c r="L12" s="185">
        <v>36229</v>
      </c>
      <c r="M12" s="164">
        <v>103.59656628667642</v>
      </c>
      <c r="N12" s="185">
        <v>64158</v>
      </c>
      <c r="O12" s="185">
        <v>63575</v>
      </c>
      <c r="P12" s="164">
        <v>100.91702713330712</v>
      </c>
      <c r="Q12" s="17"/>
      <c r="R12" s="25"/>
      <c r="S12" s="25"/>
      <c r="T12" s="17"/>
      <c r="U12" s="25"/>
      <c r="V12" s="25"/>
      <c r="W12" s="17"/>
      <c r="X12" s="25"/>
      <c r="Y12" s="25"/>
      <c r="Z12" s="17"/>
    </row>
    <row r="13" spans="1:26" ht="12.75">
      <c r="A13" s="166" t="s">
        <v>71</v>
      </c>
      <c r="B13" s="185">
        <v>36165</v>
      </c>
      <c r="C13" s="185">
        <v>36675</v>
      </c>
      <c r="D13" s="186">
        <v>98.60940695296524</v>
      </c>
      <c r="E13" s="185">
        <v>1289</v>
      </c>
      <c r="F13" s="167">
        <v>2331</v>
      </c>
      <c r="G13" s="164">
        <v>55.298155298155294</v>
      </c>
      <c r="H13" s="185">
        <v>34876</v>
      </c>
      <c r="I13" s="185">
        <v>34344</v>
      </c>
      <c r="J13" s="164">
        <v>101.54903331003959</v>
      </c>
      <c r="K13" s="185">
        <v>101538</v>
      </c>
      <c r="L13" s="185">
        <v>98502</v>
      </c>
      <c r="M13" s="164">
        <v>103.08217092038741</v>
      </c>
      <c r="N13" s="185">
        <v>137703</v>
      </c>
      <c r="O13" s="185">
        <v>135177</v>
      </c>
      <c r="P13" s="164">
        <v>101.8686610887947</v>
      </c>
      <c r="Q13" s="17"/>
      <c r="R13" s="25"/>
      <c r="S13" s="25"/>
      <c r="T13" s="17"/>
      <c r="U13" s="25"/>
      <c r="V13" s="25"/>
      <c r="W13" s="17"/>
      <c r="X13" s="25"/>
      <c r="Y13" s="25"/>
      <c r="Z13" s="17"/>
    </row>
    <row r="14" spans="1:26" ht="12.75">
      <c r="A14" s="166" t="s">
        <v>102</v>
      </c>
      <c r="B14" s="185">
        <v>33976</v>
      </c>
      <c r="C14" s="185">
        <v>39239</v>
      </c>
      <c r="D14" s="186">
        <v>86.58732383597952</v>
      </c>
      <c r="E14" s="185">
        <v>3641</v>
      </c>
      <c r="F14" s="185">
        <v>3609</v>
      </c>
      <c r="G14" s="164">
        <v>100.88667220836798</v>
      </c>
      <c r="H14" s="185">
        <v>30335</v>
      </c>
      <c r="I14" s="185">
        <v>35630</v>
      </c>
      <c r="J14" s="164">
        <v>85.13892786977266</v>
      </c>
      <c r="K14" s="185">
        <v>93020</v>
      </c>
      <c r="L14" s="185">
        <v>99622</v>
      </c>
      <c r="M14" s="164">
        <v>93.37294975005521</v>
      </c>
      <c r="N14" s="185">
        <v>126996</v>
      </c>
      <c r="O14" s="185">
        <v>138861</v>
      </c>
      <c r="P14" s="164">
        <v>91.45548426123966</v>
      </c>
      <c r="Q14" s="17"/>
      <c r="R14" s="25"/>
      <c r="S14" s="25"/>
      <c r="T14" s="17"/>
      <c r="U14" s="25"/>
      <c r="V14" s="25"/>
      <c r="W14" s="17"/>
      <c r="X14" s="25"/>
      <c r="Y14" s="25"/>
      <c r="Z14" s="17"/>
    </row>
    <row r="15" spans="1:26" ht="12.75">
      <c r="A15" s="166" t="s">
        <v>72</v>
      </c>
      <c r="B15" s="185">
        <v>14802</v>
      </c>
      <c r="C15" s="185">
        <v>13331</v>
      </c>
      <c r="D15" s="186">
        <v>111.03443102542944</v>
      </c>
      <c r="E15" s="185">
        <v>1773</v>
      </c>
      <c r="F15" s="185">
        <v>922</v>
      </c>
      <c r="G15" s="164">
        <v>192.2993492407809</v>
      </c>
      <c r="H15" s="185">
        <v>13029</v>
      </c>
      <c r="I15" s="185">
        <v>12409</v>
      </c>
      <c r="J15" s="164">
        <v>104.9963735998066</v>
      </c>
      <c r="K15" s="185">
        <v>31222</v>
      </c>
      <c r="L15" s="185">
        <v>32537</v>
      </c>
      <c r="M15" s="164">
        <v>95.95844730614377</v>
      </c>
      <c r="N15" s="185">
        <v>46024</v>
      </c>
      <c r="O15" s="185">
        <v>45868</v>
      </c>
      <c r="P15" s="164">
        <v>100.34010639225603</v>
      </c>
      <c r="Q15" s="17"/>
      <c r="R15" s="25"/>
      <c r="S15" s="25"/>
      <c r="T15" s="17"/>
      <c r="U15" s="25"/>
      <c r="V15" s="25"/>
      <c r="W15" s="17"/>
      <c r="X15" s="25"/>
      <c r="Y15" s="25"/>
      <c r="Z15" s="17"/>
    </row>
    <row r="16" spans="1:26" ht="14.25" customHeight="1">
      <c r="A16" s="166" t="s">
        <v>73</v>
      </c>
      <c r="B16" s="185">
        <v>838</v>
      </c>
      <c r="C16" s="185">
        <v>401</v>
      </c>
      <c r="D16" s="186">
        <v>208.9775561097257</v>
      </c>
      <c r="E16" s="185">
        <v>404</v>
      </c>
      <c r="F16" s="167">
        <v>1</v>
      </c>
      <c r="G16" s="164">
        <v>40400</v>
      </c>
      <c r="H16" s="185">
        <v>434</v>
      </c>
      <c r="I16" s="185">
        <v>400</v>
      </c>
      <c r="J16" s="164">
        <v>108.5</v>
      </c>
      <c r="K16" s="185">
        <v>5489</v>
      </c>
      <c r="L16" s="185">
        <v>5913</v>
      </c>
      <c r="M16" s="164">
        <v>92.8293590394047</v>
      </c>
      <c r="N16" s="185">
        <v>6327</v>
      </c>
      <c r="O16" s="185">
        <v>6314</v>
      </c>
      <c r="P16" s="164">
        <v>100.2058916693063</v>
      </c>
      <c r="Q16" s="17"/>
      <c r="R16" s="25"/>
      <c r="S16" s="25"/>
      <c r="T16" s="17"/>
      <c r="U16" s="25"/>
      <c r="V16" s="25"/>
      <c r="W16" s="17"/>
      <c r="X16" s="25"/>
      <c r="Y16" s="25"/>
      <c r="Z16" s="17"/>
    </row>
    <row r="17" spans="1:26" ht="14.25" customHeight="1">
      <c r="A17" s="166" t="s">
        <v>74</v>
      </c>
      <c r="B17" s="185">
        <v>3060</v>
      </c>
      <c r="C17" s="185">
        <v>2673</v>
      </c>
      <c r="D17" s="186">
        <v>114.47811447811446</v>
      </c>
      <c r="E17" s="185">
        <v>161</v>
      </c>
      <c r="F17" s="185">
        <v>327</v>
      </c>
      <c r="G17" s="164">
        <v>49.235474006116206</v>
      </c>
      <c r="H17" s="185">
        <v>2899</v>
      </c>
      <c r="I17" s="185">
        <v>2346</v>
      </c>
      <c r="J17" s="164">
        <v>123.57203751065644</v>
      </c>
      <c r="K17" s="185">
        <v>26635</v>
      </c>
      <c r="L17" s="185">
        <v>26702</v>
      </c>
      <c r="M17" s="164">
        <v>99.74908246573291</v>
      </c>
      <c r="N17" s="185">
        <v>29695</v>
      </c>
      <c r="O17" s="185">
        <v>29375</v>
      </c>
      <c r="P17" s="164">
        <v>101.08936170212766</v>
      </c>
      <c r="Q17" s="17"/>
      <c r="R17" s="25"/>
      <c r="S17" s="25"/>
      <c r="T17" s="17"/>
      <c r="U17" s="25"/>
      <c r="V17" s="25"/>
      <c r="W17" s="17"/>
      <c r="X17" s="25"/>
      <c r="Y17" s="25"/>
      <c r="Z17" s="17"/>
    </row>
    <row r="18" spans="1:26" s="85" customFormat="1" ht="12">
      <c r="A18" s="166" t="s">
        <v>75</v>
      </c>
      <c r="B18" s="185">
        <v>2540</v>
      </c>
      <c r="C18" s="185">
        <v>2610</v>
      </c>
      <c r="D18" s="186">
        <v>97.31800766283524</v>
      </c>
      <c r="E18" s="167">
        <v>95</v>
      </c>
      <c r="F18" s="185">
        <v>63</v>
      </c>
      <c r="G18" s="164">
        <v>150.79365079365078</v>
      </c>
      <c r="H18" s="185">
        <v>2445</v>
      </c>
      <c r="I18" s="185">
        <v>2547</v>
      </c>
      <c r="J18" s="164">
        <v>95.99528857479388</v>
      </c>
      <c r="K18" s="185">
        <v>10247</v>
      </c>
      <c r="L18" s="185">
        <v>11019</v>
      </c>
      <c r="M18" s="164">
        <v>92.99391959342954</v>
      </c>
      <c r="N18" s="185">
        <v>12787</v>
      </c>
      <c r="O18" s="185">
        <v>13629</v>
      </c>
      <c r="P18" s="164">
        <v>93.82199721182772</v>
      </c>
      <c r="Q18" s="17"/>
      <c r="R18" s="25"/>
      <c r="S18" s="25"/>
      <c r="T18" s="17"/>
      <c r="U18" s="25"/>
      <c r="V18" s="25"/>
      <c r="W18" s="17"/>
      <c r="X18" s="25"/>
      <c r="Y18" s="25"/>
      <c r="Z18" s="17"/>
    </row>
    <row r="19" spans="1:26" ht="14.25" customHeight="1">
      <c r="A19" s="166" t="s">
        <v>76</v>
      </c>
      <c r="B19" s="185">
        <v>12920</v>
      </c>
      <c r="C19" s="185">
        <v>12910</v>
      </c>
      <c r="D19" s="186">
        <v>100.07745933384973</v>
      </c>
      <c r="E19" s="167">
        <v>192</v>
      </c>
      <c r="F19" s="185">
        <v>362</v>
      </c>
      <c r="G19" s="164">
        <v>53.03867403314917</v>
      </c>
      <c r="H19" s="185">
        <v>12728</v>
      </c>
      <c r="I19" s="185">
        <v>12548</v>
      </c>
      <c r="J19" s="164">
        <v>101.43449155243864</v>
      </c>
      <c r="K19" s="185">
        <v>23668</v>
      </c>
      <c r="L19" s="185">
        <v>62925</v>
      </c>
      <c r="M19" s="164">
        <v>37.613031386571315</v>
      </c>
      <c r="N19" s="185">
        <v>36588</v>
      </c>
      <c r="O19" s="185">
        <v>75835</v>
      </c>
      <c r="P19" s="164">
        <v>48.246851717544665</v>
      </c>
      <c r="Q19" s="17"/>
      <c r="R19" s="25"/>
      <c r="S19" s="25"/>
      <c r="T19" s="17"/>
      <c r="U19" s="25"/>
      <c r="V19" s="25"/>
      <c r="W19" s="17"/>
      <c r="X19" s="25"/>
      <c r="Y19" s="25"/>
      <c r="Z19" s="17"/>
    </row>
    <row r="20" spans="1:26" ht="14.25" customHeight="1">
      <c r="A20" s="166" t="s">
        <v>77</v>
      </c>
      <c r="B20" s="185">
        <v>3673</v>
      </c>
      <c r="C20" s="185">
        <v>3581</v>
      </c>
      <c r="D20" s="186">
        <v>102.56911477240993</v>
      </c>
      <c r="E20" s="185">
        <v>179</v>
      </c>
      <c r="F20" s="185">
        <v>11</v>
      </c>
      <c r="G20" s="164">
        <v>1627.2727272727273</v>
      </c>
      <c r="H20" s="185">
        <v>3494</v>
      </c>
      <c r="I20" s="185">
        <v>3570</v>
      </c>
      <c r="J20" s="164">
        <v>97.87114845938375</v>
      </c>
      <c r="K20" s="185">
        <v>11019</v>
      </c>
      <c r="L20" s="185">
        <v>12217</v>
      </c>
      <c r="M20" s="164">
        <v>90.19399197839077</v>
      </c>
      <c r="N20" s="185">
        <v>14692</v>
      </c>
      <c r="O20" s="185">
        <v>15798</v>
      </c>
      <c r="P20" s="164">
        <v>92.99911381187492</v>
      </c>
      <c r="Q20" s="17"/>
      <c r="R20" s="25"/>
      <c r="S20" s="25"/>
      <c r="T20" s="17"/>
      <c r="U20" s="25"/>
      <c r="V20" s="25"/>
      <c r="W20" s="17"/>
      <c r="X20" s="25"/>
      <c r="Y20" s="25"/>
      <c r="Z20" s="17"/>
    </row>
    <row r="21" spans="1:26" ht="14.25" customHeight="1">
      <c r="A21" s="166" t="s">
        <v>78</v>
      </c>
      <c r="B21" s="185">
        <v>43619</v>
      </c>
      <c r="C21" s="185">
        <v>27877</v>
      </c>
      <c r="D21" s="186">
        <v>156.4694909782258</v>
      </c>
      <c r="E21" s="185">
        <v>20020</v>
      </c>
      <c r="F21" s="185">
        <v>9486</v>
      </c>
      <c r="G21" s="164">
        <v>211.04786000421677</v>
      </c>
      <c r="H21" s="185">
        <v>23599</v>
      </c>
      <c r="I21" s="185">
        <v>18391</v>
      </c>
      <c r="J21" s="164">
        <v>128.31819911913436</v>
      </c>
      <c r="K21" s="185">
        <v>362924</v>
      </c>
      <c r="L21" s="185">
        <v>494860</v>
      </c>
      <c r="M21" s="164">
        <v>73.33872206280563</v>
      </c>
      <c r="N21" s="185">
        <v>406543</v>
      </c>
      <c r="O21" s="185">
        <v>522737</v>
      </c>
      <c r="P21" s="164">
        <v>77.77199624285252</v>
      </c>
      <c r="Q21" s="17"/>
      <c r="R21" s="25"/>
      <c r="S21" s="25"/>
      <c r="T21" s="17"/>
      <c r="U21" s="25"/>
      <c r="V21" s="25"/>
      <c r="W21" s="17"/>
      <c r="X21" s="25"/>
      <c r="Y21" s="25"/>
      <c r="Z21" s="17"/>
    </row>
    <row r="22" spans="1:26" ht="14.25" customHeight="1">
      <c r="A22" s="165" t="s">
        <v>101</v>
      </c>
      <c r="B22" s="185">
        <v>7383</v>
      </c>
      <c r="C22" s="185">
        <v>8703</v>
      </c>
      <c r="D22" s="186">
        <v>84.83281627025163</v>
      </c>
      <c r="E22" s="167" t="s">
        <v>188</v>
      </c>
      <c r="F22" s="167">
        <v>5</v>
      </c>
      <c r="G22" s="167" t="s">
        <v>188</v>
      </c>
      <c r="H22" s="185">
        <v>7383</v>
      </c>
      <c r="I22" s="185">
        <v>8698</v>
      </c>
      <c r="J22" s="164">
        <v>84.88158197286732</v>
      </c>
      <c r="K22" s="185">
        <v>9949</v>
      </c>
      <c r="L22" s="185">
        <v>11123</v>
      </c>
      <c r="M22" s="164">
        <v>89.44529353591656</v>
      </c>
      <c r="N22" s="185">
        <v>17332</v>
      </c>
      <c r="O22" s="185">
        <v>19826</v>
      </c>
      <c r="P22" s="164">
        <v>87.42055886210028</v>
      </c>
      <c r="Q22" s="17"/>
      <c r="R22" s="18"/>
      <c r="S22" s="25"/>
      <c r="T22" s="18"/>
      <c r="U22" s="25"/>
      <c r="V22" s="25"/>
      <c r="W22" s="17"/>
      <c r="X22" s="25"/>
      <c r="Y22" s="25"/>
      <c r="Z22" s="17"/>
    </row>
    <row r="23" spans="1:26" ht="14.25" customHeight="1">
      <c r="A23" s="166" t="s">
        <v>79</v>
      </c>
      <c r="B23" s="185">
        <v>15608</v>
      </c>
      <c r="C23" s="185">
        <v>16306</v>
      </c>
      <c r="D23" s="186">
        <v>95.71936710413344</v>
      </c>
      <c r="E23" s="167" t="s">
        <v>188</v>
      </c>
      <c r="F23" s="167" t="s">
        <v>188</v>
      </c>
      <c r="G23" s="167" t="s">
        <v>188</v>
      </c>
      <c r="H23" s="185">
        <v>15608</v>
      </c>
      <c r="I23" s="185">
        <v>16306</v>
      </c>
      <c r="J23" s="164">
        <v>95.71936710413344</v>
      </c>
      <c r="K23" s="185">
        <v>29190</v>
      </c>
      <c r="L23" s="190">
        <v>38516</v>
      </c>
      <c r="M23" s="164">
        <v>75.78668605254958</v>
      </c>
      <c r="N23" s="185">
        <v>44798</v>
      </c>
      <c r="O23" s="185">
        <v>54822</v>
      </c>
      <c r="P23" s="164">
        <v>81.71536974207434</v>
      </c>
      <c r="Q23" s="17"/>
      <c r="R23" s="25"/>
      <c r="S23" s="18"/>
      <c r="T23" s="18"/>
      <c r="U23" s="25"/>
      <c r="V23" s="25"/>
      <c r="W23" s="17"/>
      <c r="X23" s="25"/>
      <c r="Y23" s="25"/>
      <c r="Z23" s="17"/>
    </row>
    <row r="24" spans="1:26" ht="12.75">
      <c r="A24" s="166" t="s">
        <v>108</v>
      </c>
      <c r="B24" s="167" t="s">
        <v>188</v>
      </c>
      <c r="C24" s="185" t="s">
        <v>188</v>
      </c>
      <c r="D24" s="186" t="s">
        <v>188</v>
      </c>
      <c r="E24" s="167" t="s">
        <v>188</v>
      </c>
      <c r="F24" s="167" t="s">
        <v>188</v>
      </c>
      <c r="G24" s="167" t="s">
        <v>188</v>
      </c>
      <c r="H24" s="167" t="s">
        <v>188</v>
      </c>
      <c r="I24" s="167" t="s">
        <v>188</v>
      </c>
      <c r="J24" s="164" t="s">
        <v>188</v>
      </c>
      <c r="K24" s="185">
        <v>51</v>
      </c>
      <c r="L24" s="190">
        <v>53</v>
      </c>
      <c r="M24" s="164">
        <v>96.22641509433961</v>
      </c>
      <c r="N24" s="185">
        <v>51</v>
      </c>
      <c r="O24" s="185">
        <v>53</v>
      </c>
      <c r="P24" s="164">
        <v>96.22641509433961</v>
      </c>
      <c r="Q24" s="17"/>
      <c r="R24" s="18"/>
      <c r="S24" s="18"/>
      <c r="T24" s="18"/>
      <c r="U24" s="18"/>
      <c r="V24" s="25"/>
      <c r="W24" s="18"/>
      <c r="X24" s="25"/>
      <c r="Y24" s="25"/>
      <c r="Z24" s="17"/>
    </row>
    <row r="25" spans="1:26" ht="12.75">
      <c r="A25" s="166" t="s">
        <v>80</v>
      </c>
      <c r="B25" s="167" t="s">
        <v>188</v>
      </c>
      <c r="C25" s="185" t="s">
        <v>188</v>
      </c>
      <c r="D25" s="186" t="s">
        <v>188</v>
      </c>
      <c r="E25" s="167" t="s">
        <v>188</v>
      </c>
      <c r="F25" s="167" t="s">
        <v>188</v>
      </c>
      <c r="G25" s="167" t="s">
        <v>188</v>
      </c>
      <c r="H25" s="167" t="s">
        <v>188</v>
      </c>
      <c r="I25" s="167" t="s">
        <v>188</v>
      </c>
      <c r="J25" s="164" t="s">
        <v>188</v>
      </c>
      <c r="K25" s="185" t="s">
        <v>188</v>
      </c>
      <c r="L25" s="190">
        <v>10</v>
      </c>
      <c r="M25" s="164" t="s">
        <v>188</v>
      </c>
      <c r="N25" s="185" t="s">
        <v>188</v>
      </c>
      <c r="O25" s="185">
        <v>10</v>
      </c>
      <c r="P25" s="164" t="s">
        <v>188</v>
      </c>
      <c r="Q25" s="17"/>
      <c r="R25" s="18"/>
      <c r="S25" s="18"/>
      <c r="T25" s="18"/>
      <c r="U25" s="18"/>
      <c r="V25" s="18"/>
      <c r="W25" s="18"/>
      <c r="X25" s="25"/>
      <c r="Y25" s="25"/>
      <c r="Z25" s="17"/>
    </row>
    <row r="26" spans="1:26" ht="12.75">
      <c r="A26" s="168" t="s">
        <v>81</v>
      </c>
      <c r="B26" s="187">
        <v>805</v>
      </c>
      <c r="C26" s="187">
        <v>805</v>
      </c>
      <c r="D26" s="194">
        <v>100</v>
      </c>
      <c r="E26" s="188" t="s">
        <v>188</v>
      </c>
      <c r="F26" s="188"/>
      <c r="G26" s="188" t="s">
        <v>188</v>
      </c>
      <c r="H26" s="187">
        <v>805</v>
      </c>
      <c r="I26" s="187">
        <v>805</v>
      </c>
      <c r="J26" s="189">
        <v>100</v>
      </c>
      <c r="K26" s="187">
        <v>6687</v>
      </c>
      <c r="L26" s="187">
        <v>6687</v>
      </c>
      <c r="M26" s="189">
        <v>100</v>
      </c>
      <c r="N26" s="187">
        <v>7492</v>
      </c>
      <c r="O26" s="187">
        <v>7492</v>
      </c>
      <c r="P26" s="189">
        <v>100</v>
      </c>
      <c r="Q26" s="17"/>
      <c r="R26" s="18"/>
      <c r="S26" s="18"/>
      <c r="T26" s="18"/>
      <c r="U26" s="25"/>
      <c r="V26" s="25"/>
      <c r="W26" s="17"/>
      <c r="X26" s="25"/>
      <c r="Y26" s="25"/>
      <c r="Z26" s="17"/>
    </row>
    <row r="27" spans="1:14" ht="12.75">
      <c r="A27" s="9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ht="18.75" customHeight="1"/>
    <row r="29" spans="2:16" ht="12.75">
      <c r="B29" s="82"/>
      <c r="C29" s="82"/>
      <c r="D29" s="82"/>
      <c r="E29" s="314"/>
      <c r="F29" s="314"/>
      <c r="G29" s="312"/>
      <c r="H29" s="314"/>
      <c r="I29" s="314"/>
      <c r="J29" s="312"/>
      <c r="K29" s="314"/>
      <c r="L29" s="314"/>
      <c r="M29" s="312"/>
      <c r="N29" s="314"/>
      <c r="O29" s="314"/>
      <c r="P29" s="312"/>
    </row>
    <row r="30" spans="2:16" ht="12.75">
      <c r="B30" s="82"/>
      <c r="C30" s="82"/>
      <c r="D30" s="82"/>
      <c r="E30" s="314"/>
      <c r="F30" s="314"/>
      <c r="G30" s="312"/>
      <c r="H30" s="314"/>
      <c r="I30" s="314"/>
      <c r="J30" s="312"/>
      <c r="K30" s="314"/>
      <c r="L30" s="314"/>
      <c r="M30" s="312"/>
      <c r="N30" s="314"/>
      <c r="O30" s="314"/>
      <c r="P30" s="312"/>
    </row>
    <row r="31" spans="2:16" ht="12.75">
      <c r="B31" s="82"/>
      <c r="C31" s="82"/>
      <c r="D31" s="82"/>
      <c r="E31" s="314"/>
      <c r="F31" s="314"/>
      <c r="G31" s="312"/>
      <c r="H31" s="314"/>
      <c r="I31" s="314"/>
      <c r="J31" s="312"/>
      <c r="K31" s="314"/>
      <c r="L31" s="314"/>
      <c r="M31" s="312"/>
      <c r="N31" s="314"/>
      <c r="O31" s="314"/>
      <c r="P31" s="312"/>
    </row>
    <row r="32" spans="5:16" ht="12.75">
      <c r="E32" s="314"/>
      <c r="F32" s="314"/>
      <c r="G32" s="312"/>
      <c r="H32" s="314"/>
      <c r="I32" s="314"/>
      <c r="J32" s="312"/>
      <c r="K32" s="314"/>
      <c r="L32" s="314"/>
      <c r="M32" s="312"/>
      <c r="N32" s="314"/>
      <c r="O32" s="314"/>
      <c r="P32" s="312"/>
    </row>
    <row r="33" spans="5:16" ht="12.75">
      <c r="E33" s="314"/>
      <c r="F33" s="314"/>
      <c r="G33" s="312"/>
      <c r="H33" s="314"/>
      <c r="I33" s="314"/>
      <c r="J33" s="312"/>
      <c r="K33" s="314"/>
      <c r="L33" s="314"/>
      <c r="M33" s="312"/>
      <c r="N33" s="314"/>
      <c r="O33" s="314"/>
      <c r="P33" s="312"/>
    </row>
    <row r="34" spans="5:16" ht="12.75">
      <c r="E34" s="314"/>
      <c r="F34" s="314"/>
      <c r="G34" s="312"/>
      <c r="H34" s="314"/>
      <c r="I34" s="314"/>
      <c r="J34" s="312"/>
      <c r="K34" s="314"/>
      <c r="L34" s="314"/>
      <c r="M34" s="312"/>
      <c r="N34" s="314"/>
      <c r="O34" s="314"/>
      <c r="P34" s="312"/>
    </row>
    <row r="35" spans="5:16" ht="12.75">
      <c r="E35" s="314"/>
      <c r="F35" s="314"/>
      <c r="G35" s="312"/>
      <c r="H35" s="314"/>
      <c r="I35" s="314"/>
      <c r="J35" s="312"/>
      <c r="K35" s="314"/>
      <c r="L35" s="314"/>
      <c r="M35" s="312"/>
      <c r="N35" s="314"/>
      <c r="O35" s="314"/>
      <c r="P35" s="312"/>
    </row>
    <row r="36" spans="5:16" ht="12.75">
      <c r="E36" s="314"/>
      <c r="F36" s="311"/>
      <c r="G36" s="311"/>
      <c r="H36" s="314"/>
      <c r="I36" s="314"/>
      <c r="J36" s="312"/>
      <c r="K36" s="314"/>
      <c r="L36" s="314"/>
      <c r="M36" s="312"/>
      <c r="N36" s="314"/>
      <c r="O36" s="314"/>
      <c r="P36" s="312"/>
    </row>
    <row r="37" spans="5:16" ht="12.75">
      <c r="E37" s="314"/>
      <c r="F37" s="314"/>
      <c r="G37" s="312"/>
      <c r="H37" s="314"/>
      <c r="I37" s="314"/>
      <c r="J37" s="312"/>
      <c r="K37" s="314"/>
      <c r="L37" s="314"/>
      <c r="M37" s="312"/>
      <c r="N37" s="314"/>
      <c r="O37" s="314"/>
      <c r="P37" s="312"/>
    </row>
    <row r="38" spans="5:16" ht="12.75">
      <c r="E38" s="314"/>
      <c r="F38" s="314"/>
      <c r="G38" s="312"/>
      <c r="H38" s="314"/>
      <c r="I38" s="314"/>
      <c r="J38" s="312"/>
      <c r="K38" s="314"/>
      <c r="L38" s="314"/>
      <c r="M38" s="312"/>
      <c r="N38" s="314"/>
      <c r="O38" s="314"/>
      <c r="P38" s="312"/>
    </row>
    <row r="39" spans="5:16" ht="12.75">
      <c r="E39" s="314"/>
      <c r="F39" s="311"/>
      <c r="G39" s="311"/>
      <c r="H39" s="314"/>
      <c r="I39" s="314"/>
      <c r="J39" s="312"/>
      <c r="K39" s="314"/>
      <c r="L39" s="314"/>
      <c r="M39" s="312"/>
      <c r="N39" s="314"/>
      <c r="O39" s="314"/>
      <c r="P39" s="312"/>
    </row>
    <row r="40" spans="5:16" ht="12.75">
      <c r="E40" s="314"/>
      <c r="F40" s="314"/>
      <c r="G40" s="312"/>
      <c r="H40" s="314"/>
      <c r="I40" s="314"/>
      <c r="J40" s="312"/>
      <c r="K40" s="314"/>
      <c r="L40" s="314"/>
      <c r="M40" s="312"/>
      <c r="N40" s="314"/>
      <c r="O40" s="314"/>
      <c r="P40" s="312"/>
    </row>
    <row r="41" spans="5:16" ht="12.75">
      <c r="E41" s="311"/>
      <c r="F41" s="314"/>
      <c r="G41" s="311"/>
      <c r="H41" s="314"/>
      <c r="I41" s="314"/>
      <c r="J41" s="312"/>
      <c r="K41" s="314"/>
      <c r="L41" s="314"/>
      <c r="M41" s="312"/>
      <c r="N41" s="314"/>
      <c r="O41" s="314"/>
      <c r="P41" s="312"/>
    </row>
    <row r="42" spans="5:16" ht="12.75">
      <c r="E42" s="311"/>
      <c r="F42" s="314"/>
      <c r="G42" s="311"/>
      <c r="H42" s="314"/>
      <c r="I42" s="314"/>
      <c r="J42" s="312"/>
      <c r="K42" s="314"/>
      <c r="L42" s="314"/>
      <c r="M42" s="312"/>
      <c r="N42" s="314"/>
      <c r="O42" s="314"/>
      <c r="P42" s="312"/>
    </row>
    <row r="43" spans="5:16" ht="12.75">
      <c r="E43" s="314"/>
      <c r="F43" s="314"/>
      <c r="G43" s="312"/>
      <c r="H43" s="314"/>
      <c r="I43" s="314"/>
      <c r="J43" s="312"/>
      <c r="K43" s="314"/>
      <c r="L43" s="314"/>
      <c r="M43" s="312"/>
      <c r="N43" s="314"/>
      <c r="O43" s="314"/>
      <c r="P43" s="312"/>
    </row>
    <row r="44" spans="5:16" ht="12.75">
      <c r="E44" s="314"/>
      <c r="F44" s="314"/>
      <c r="G44" s="312"/>
      <c r="H44" s="314"/>
      <c r="I44" s="314"/>
      <c r="J44" s="312"/>
      <c r="K44" s="314"/>
      <c r="L44" s="314"/>
      <c r="M44" s="312"/>
      <c r="N44" s="314"/>
      <c r="O44" s="314"/>
      <c r="P44" s="312"/>
    </row>
    <row r="45" spans="5:16" ht="12.75">
      <c r="E45" s="311"/>
      <c r="F45" s="311"/>
      <c r="G45" s="311"/>
      <c r="H45" s="314"/>
      <c r="I45" s="314"/>
      <c r="J45" s="312"/>
      <c r="K45" s="314"/>
      <c r="L45" s="314"/>
      <c r="M45" s="312"/>
      <c r="N45" s="314"/>
      <c r="O45" s="314"/>
      <c r="P45" s="312"/>
    </row>
    <row r="46" spans="5:16" ht="12.75">
      <c r="E46" s="311"/>
      <c r="F46" s="311"/>
      <c r="G46" s="311"/>
      <c r="H46" s="314"/>
      <c r="I46" s="314"/>
      <c r="J46" s="312"/>
      <c r="K46" s="314"/>
      <c r="L46" s="314"/>
      <c r="M46" s="312"/>
      <c r="N46" s="314"/>
      <c r="O46" s="314"/>
      <c r="P46" s="312"/>
    </row>
    <row r="47" spans="5:16" ht="12.75">
      <c r="E47" s="311"/>
      <c r="F47" s="311"/>
      <c r="G47" s="311"/>
      <c r="H47" s="311"/>
      <c r="I47" s="311"/>
      <c r="J47" s="311"/>
      <c r="K47" s="314"/>
      <c r="L47" s="314"/>
      <c r="M47" s="312"/>
      <c r="N47" s="314"/>
      <c r="O47" s="314"/>
      <c r="P47" s="312"/>
    </row>
    <row r="48" spans="5:16" ht="12.75">
      <c r="E48" s="311"/>
      <c r="F48" s="311"/>
      <c r="G48" s="311"/>
      <c r="H48" s="311"/>
      <c r="I48" s="311"/>
      <c r="J48" s="311"/>
      <c r="K48" s="311"/>
      <c r="L48" s="314"/>
      <c r="M48" s="311"/>
      <c r="N48" s="311"/>
      <c r="O48" s="314"/>
      <c r="P48" s="311"/>
    </row>
    <row r="49" spans="5:16" ht="12.75">
      <c r="E49" s="311"/>
      <c r="F49" s="311"/>
      <c r="G49" s="311"/>
      <c r="H49" s="314"/>
      <c r="I49" s="314"/>
      <c r="J49" s="312"/>
      <c r="K49" s="314"/>
      <c r="L49" s="314"/>
      <c r="M49" s="312"/>
      <c r="N49" s="314"/>
      <c r="O49" s="314"/>
      <c r="P49" s="312"/>
    </row>
    <row r="52" spans="5:16" ht="12.75"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</row>
    <row r="53" spans="5:16" ht="12.75"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</row>
    <row r="54" spans="5:16" ht="12.75"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</row>
    <row r="55" spans="5:16" ht="12.75"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</row>
    <row r="56" spans="5:16" ht="12.75"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</row>
    <row r="57" spans="5:16" ht="12.75"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</row>
    <row r="58" spans="5:16" ht="12.75"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</row>
    <row r="59" spans="5:16" ht="12.75"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</row>
    <row r="60" spans="5:16" ht="12.75"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</row>
    <row r="61" spans="5:16" ht="12.75"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</row>
    <row r="62" spans="5:16" ht="12.75"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</row>
    <row r="63" spans="5:16" ht="12.75"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</row>
    <row r="64" spans="5:16" ht="12.75"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</row>
    <row r="65" spans="5:16" ht="12.75"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</row>
    <row r="66" spans="5:16" ht="12.75"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</row>
    <row r="67" spans="5:16" ht="12.75"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</row>
    <row r="68" spans="5:16" ht="12.75"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</row>
    <row r="69" spans="5:16" ht="12.75"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</row>
    <row r="70" spans="5:16" ht="12.75"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</row>
    <row r="71" spans="5:16" ht="12.75"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</row>
  </sheetData>
  <sheetProtection/>
  <mergeCells count="8">
    <mergeCell ref="N3:P4"/>
    <mergeCell ref="A1:P1"/>
    <mergeCell ref="A3:A5"/>
    <mergeCell ref="B3:D4"/>
    <mergeCell ref="E4:G4"/>
    <mergeCell ref="H4:J4"/>
    <mergeCell ref="E3:J3"/>
    <mergeCell ref="K3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A1">
      <selection activeCell="B22" sqref="B22"/>
    </sheetView>
  </sheetViews>
  <sheetFormatPr defaultColWidth="9.00390625" defaultRowHeight="12.75"/>
  <cols>
    <col min="1" max="1" width="26.00390625" style="27" customWidth="1"/>
    <col min="2" max="2" width="17.625" style="27" customWidth="1"/>
    <col min="3" max="3" width="22.625" style="27" customWidth="1"/>
    <col min="4" max="4" width="22.00390625" style="27" customWidth="1"/>
    <col min="5" max="5" width="15.375" style="27" customWidth="1"/>
    <col min="6" max="6" width="21.625" style="27" customWidth="1"/>
    <col min="7" max="16384" width="9.125" style="27" customWidth="1"/>
  </cols>
  <sheetData>
    <row r="1" spans="1:6" ht="33" customHeight="1">
      <c r="A1" s="418" t="s">
        <v>156</v>
      </c>
      <c r="B1" s="418"/>
      <c r="C1" s="418"/>
      <c r="D1" s="418"/>
      <c r="E1" s="418"/>
      <c r="F1" s="419"/>
    </row>
    <row r="2" spans="1:6" ht="27" customHeight="1">
      <c r="A2" s="420" t="s">
        <v>157</v>
      </c>
      <c r="B2" s="420"/>
      <c r="C2" s="420"/>
      <c r="D2" s="420"/>
      <c r="E2" s="420"/>
      <c r="F2" s="420"/>
    </row>
    <row r="3" spans="2:6" ht="12.75">
      <c r="B3" s="28"/>
      <c r="C3" s="28"/>
      <c r="D3" s="28"/>
      <c r="E3" s="28"/>
      <c r="F3" s="29" t="s">
        <v>87</v>
      </c>
    </row>
    <row r="4" spans="1:6" ht="16.5" customHeight="1">
      <c r="A4" s="421"/>
      <c r="B4" s="422" t="s">
        <v>88</v>
      </c>
      <c r="C4" s="422"/>
      <c r="D4" s="422"/>
      <c r="E4" s="422"/>
      <c r="F4" s="423" t="s">
        <v>89</v>
      </c>
    </row>
    <row r="5" spans="1:6" ht="22.5">
      <c r="A5" s="421"/>
      <c r="B5" s="210" t="s">
        <v>90</v>
      </c>
      <c r="C5" s="210" t="s">
        <v>91</v>
      </c>
      <c r="D5" s="210" t="s">
        <v>92</v>
      </c>
      <c r="E5" s="210" t="s">
        <v>93</v>
      </c>
      <c r="F5" s="423"/>
    </row>
    <row r="6" spans="1:13" ht="12.75">
      <c r="A6" s="211" t="s">
        <v>65</v>
      </c>
      <c r="B6" s="152">
        <v>1722.95</v>
      </c>
      <c r="C6" s="152">
        <v>11203.62</v>
      </c>
      <c r="D6" s="152">
        <v>110174.22</v>
      </c>
      <c r="E6" s="152">
        <v>1700.06</v>
      </c>
      <c r="F6" s="152">
        <v>1269.94</v>
      </c>
      <c r="H6" s="316"/>
      <c r="I6" s="316"/>
      <c r="J6" s="316"/>
      <c r="K6" s="316"/>
      <c r="L6" s="316"/>
      <c r="M6" s="316"/>
    </row>
    <row r="7" spans="1:13" ht="12.75">
      <c r="A7" s="173" t="s">
        <v>103</v>
      </c>
      <c r="B7" s="152">
        <v>36</v>
      </c>
      <c r="C7" s="152" t="s">
        <v>188</v>
      </c>
      <c r="D7" s="152">
        <v>4687.81</v>
      </c>
      <c r="E7" s="152">
        <v>2.02</v>
      </c>
      <c r="F7" s="152">
        <v>70.86</v>
      </c>
      <c r="H7" s="124"/>
      <c r="I7" s="116"/>
      <c r="J7" s="118"/>
      <c r="K7" s="116"/>
      <c r="L7" s="116"/>
      <c r="M7" s="116"/>
    </row>
    <row r="8" spans="1:13" ht="12.75">
      <c r="A8" s="212" t="s">
        <v>66</v>
      </c>
      <c r="B8" s="152">
        <v>40.4</v>
      </c>
      <c r="C8" s="152">
        <v>724.72</v>
      </c>
      <c r="D8" s="152">
        <v>22388.38</v>
      </c>
      <c r="E8" s="152" t="s">
        <v>188</v>
      </c>
      <c r="F8" s="152">
        <v>143.52</v>
      </c>
      <c r="H8" s="124"/>
      <c r="I8" s="116"/>
      <c r="J8" s="116"/>
      <c r="K8" s="116"/>
      <c r="L8" s="118"/>
      <c r="M8" s="116"/>
    </row>
    <row r="9" spans="1:13" ht="12.75">
      <c r="A9" s="212" t="s">
        <v>67</v>
      </c>
      <c r="B9" s="152" t="s">
        <v>188</v>
      </c>
      <c r="C9" s="152">
        <v>35.4</v>
      </c>
      <c r="D9" s="152">
        <v>3668.22</v>
      </c>
      <c r="E9" s="152">
        <v>76.3</v>
      </c>
      <c r="F9" s="152">
        <v>16.47</v>
      </c>
      <c r="H9" s="124"/>
      <c r="I9" s="118"/>
      <c r="J9" s="116"/>
      <c r="K9" s="116"/>
      <c r="L9" s="118"/>
      <c r="M9" s="118"/>
    </row>
    <row r="10" spans="1:13" ht="12.75">
      <c r="A10" s="212" t="s">
        <v>68</v>
      </c>
      <c r="B10" s="152">
        <v>91.8</v>
      </c>
      <c r="C10" s="152" t="s">
        <v>189</v>
      </c>
      <c r="D10" s="152">
        <v>26207.97</v>
      </c>
      <c r="E10" s="152">
        <v>79.23</v>
      </c>
      <c r="F10" s="152">
        <v>55.3</v>
      </c>
      <c r="H10" s="124"/>
      <c r="I10" s="118"/>
      <c r="J10" s="116"/>
      <c r="K10" s="116"/>
      <c r="L10" s="116"/>
      <c r="M10" s="116"/>
    </row>
    <row r="11" spans="1:13" ht="12.75">
      <c r="A11" s="212" t="s">
        <v>69</v>
      </c>
      <c r="B11" s="152" t="s">
        <v>188</v>
      </c>
      <c r="C11" s="152" t="s">
        <v>188</v>
      </c>
      <c r="D11" s="152">
        <v>169.03</v>
      </c>
      <c r="E11" s="152" t="s">
        <v>188</v>
      </c>
      <c r="F11" s="152">
        <v>6.02</v>
      </c>
      <c r="H11" s="124"/>
      <c r="I11" s="118"/>
      <c r="J11" s="118"/>
      <c r="K11" s="116"/>
      <c r="L11" s="118"/>
      <c r="M11" s="118"/>
    </row>
    <row r="12" spans="1:13" ht="12.75">
      <c r="A12" s="212" t="s">
        <v>70</v>
      </c>
      <c r="B12" s="152" t="s">
        <v>188</v>
      </c>
      <c r="C12" s="152" t="s">
        <v>188</v>
      </c>
      <c r="D12" s="152">
        <v>4362.36</v>
      </c>
      <c r="E12" s="152">
        <v>39.9</v>
      </c>
      <c r="F12" s="152">
        <v>27.55</v>
      </c>
      <c r="H12" s="124"/>
      <c r="I12" s="118"/>
      <c r="J12" s="116"/>
      <c r="K12" s="116"/>
      <c r="L12" s="118"/>
      <c r="M12" s="116"/>
    </row>
    <row r="13" spans="1:13" ht="12.75">
      <c r="A13" s="212" t="s">
        <v>71</v>
      </c>
      <c r="B13" s="152" t="s">
        <v>188</v>
      </c>
      <c r="C13" s="152" t="s">
        <v>188</v>
      </c>
      <c r="D13" s="152">
        <v>2990.95</v>
      </c>
      <c r="E13" s="152">
        <v>478.93</v>
      </c>
      <c r="F13" s="152">
        <v>20</v>
      </c>
      <c r="H13" s="124"/>
      <c r="I13" s="118"/>
      <c r="J13" s="116"/>
      <c r="K13" s="116"/>
      <c r="L13" s="116"/>
      <c r="M13" s="116"/>
    </row>
    <row r="14" spans="1:13" ht="12.75">
      <c r="A14" s="166" t="s">
        <v>104</v>
      </c>
      <c r="B14" s="152" t="s">
        <v>188</v>
      </c>
      <c r="C14" s="152" t="s">
        <v>188</v>
      </c>
      <c r="D14" s="152">
        <v>1298.85</v>
      </c>
      <c r="E14" s="152" t="s">
        <v>188</v>
      </c>
      <c r="F14" s="152">
        <v>47.6</v>
      </c>
      <c r="H14" s="124"/>
      <c r="I14" s="116"/>
      <c r="J14" s="118"/>
      <c r="K14" s="116"/>
      <c r="L14" s="118"/>
      <c r="M14" s="116"/>
    </row>
    <row r="15" spans="1:13" ht="12.75">
      <c r="A15" s="212" t="s">
        <v>72</v>
      </c>
      <c r="B15" s="152">
        <v>431.8</v>
      </c>
      <c r="C15" s="152">
        <v>602.92</v>
      </c>
      <c r="D15" s="152">
        <v>3320.68</v>
      </c>
      <c r="E15" s="152" t="s">
        <v>188</v>
      </c>
      <c r="F15" s="152">
        <v>768.23</v>
      </c>
      <c r="H15" s="124"/>
      <c r="I15" s="118"/>
      <c r="J15" s="116"/>
      <c r="K15" s="116"/>
      <c r="L15" s="118"/>
      <c r="M15" s="116"/>
    </row>
    <row r="16" spans="1:13" ht="12.75">
      <c r="A16" s="212" t="s">
        <v>73</v>
      </c>
      <c r="B16" s="152" t="s">
        <v>188</v>
      </c>
      <c r="C16" s="152">
        <v>1442.27</v>
      </c>
      <c r="D16" s="152">
        <v>5411.92</v>
      </c>
      <c r="E16" s="152" t="s">
        <v>188</v>
      </c>
      <c r="F16" s="152">
        <v>18.73</v>
      </c>
      <c r="H16" s="124"/>
      <c r="I16" s="118"/>
      <c r="J16" s="116"/>
      <c r="K16" s="116"/>
      <c r="L16" s="118"/>
      <c r="M16" s="118"/>
    </row>
    <row r="17" spans="1:13" ht="12.75">
      <c r="A17" s="212" t="s">
        <v>74</v>
      </c>
      <c r="B17" s="152" t="s">
        <v>188</v>
      </c>
      <c r="C17" s="152">
        <v>6.52</v>
      </c>
      <c r="D17" s="152">
        <v>265.01</v>
      </c>
      <c r="E17" s="152" t="s">
        <v>188</v>
      </c>
      <c r="F17" s="152">
        <v>9.5</v>
      </c>
      <c r="H17" s="124"/>
      <c r="I17" s="116"/>
      <c r="J17" s="116"/>
      <c r="K17" s="116"/>
      <c r="L17" s="118"/>
      <c r="M17" s="116"/>
    </row>
    <row r="18" spans="1:13" ht="12.75">
      <c r="A18" s="212" t="s">
        <v>75</v>
      </c>
      <c r="B18" s="152" t="s">
        <v>188</v>
      </c>
      <c r="C18" s="152" t="s">
        <v>188</v>
      </c>
      <c r="D18" s="152">
        <v>2171.58</v>
      </c>
      <c r="E18" s="152" t="s">
        <v>188</v>
      </c>
      <c r="F18" s="152" t="s">
        <v>188</v>
      </c>
      <c r="H18" s="124"/>
      <c r="I18" s="118"/>
      <c r="J18" s="118"/>
      <c r="K18" s="116"/>
      <c r="L18" s="118"/>
      <c r="M18" s="118"/>
    </row>
    <row r="19" spans="1:13" ht="12.75">
      <c r="A19" s="212" t="s">
        <v>76</v>
      </c>
      <c r="B19" s="152">
        <v>1120.85</v>
      </c>
      <c r="C19" s="152">
        <v>4332.17</v>
      </c>
      <c r="D19" s="152">
        <v>1842.81</v>
      </c>
      <c r="E19" s="152">
        <v>273.68</v>
      </c>
      <c r="F19" s="152">
        <v>29.55</v>
      </c>
      <c r="H19" s="124"/>
      <c r="I19" s="116"/>
      <c r="J19" s="116"/>
      <c r="K19" s="116"/>
      <c r="L19" s="118"/>
      <c r="M19" s="116"/>
    </row>
    <row r="20" spans="1:13" ht="12.75">
      <c r="A20" s="212" t="s">
        <v>77</v>
      </c>
      <c r="B20" s="152" t="s">
        <v>189</v>
      </c>
      <c r="C20" s="152">
        <v>4036.62</v>
      </c>
      <c r="D20" s="152">
        <v>2007.94</v>
      </c>
      <c r="E20" s="152" t="s">
        <v>188</v>
      </c>
      <c r="F20" s="152">
        <v>2.4</v>
      </c>
      <c r="H20" s="124"/>
      <c r="I20" s="118"/>
      <c r="J20" s="116"/>
      <c r="K20" s="116"/>
      <c r="L20" s="118"/>
      <c r="M20" s="118"/>
    </row>
    <row r="21" spans="1:13" ht="12.75">
      <c r="A21" s="212" t="s">
        <v>94</v>
      </c>
      <c r="B21" s="152" t="s">
        <v>188</v>
      </c>
      <c r="C21" s="152" t="s">
        <v>188</v>
      </c>
      <c r="D21" s="152">
        <v>8974.49</v>
      </c>
      <c r="E21" s="152">
        <v>750</v>
      </c>
      <c r="F21" s="152" t="s">
        <v>188</v>
      </c>
      <c r="H21" s="124"/>
      <c r="I21" s="118"/>
      <c r="J21" s="116"/>
      <c r="K21" s="116"/>
      <c r="L21" s="116"/>
      <c r="M21" s="116"/>
    </row>
    <row r="22" spans="1:13" ht="12.75">
      <c r="A22" s="212" t="s">
        <v>105</v>
      </c>
      <c r="B22" s="152" t="s">
        <v>188</v>
      </c>
      <c r="C22" s="152" t="s">
        <v>188</v>
      </c>
      <c r="D22" s="152">
        <v>4.2</v>
      </c>
      <c r="E22" s="152" t="s">
        <v>188</v>
      </c>
      <c r="F22" s="152" t="s">
        <v>188</v>
      </c>
      <c r="H22" s="124"/>
      <c r="I22" s="118"/>
      <c r="J22" s="116"/>
      <c r="K22" s="116"/>
      <c r="L22" s="116"/>
      <c r="M22" s="116"/>
    </row>
    <row r="23" spans="1:13" ht="12.75">
      <c r="A23" s="212" t="s">
        <v>79</v>
      </c>
      <c r="B23" s="156" t="s">
        <v>188</v>
      </c>
      <c r="C23" s="156" t="s">
        <v>188</v>
      </c>
      <c r="D23" s="156">
        <v>19849.35</v>
      </c>
      <c r="E23" s="156" t="s">
        <v>188</v>
      </c>
      <c r="F23" s="156">
        <v>1.1</v>
      </c>
      <c r="H23" s="124"/>
      <c r="I23" s="118"/>
      <c r="J23" s="118"/>
      <c r="K23" s="116"/>
      <c r="L23" s="118"/>
      <c r="M23" s="118"/>
    </row>
    <row r="24" spans="1:13" ht="12.75">
      <c r="A24" s="212" t="s">
        <v>80</v>
      </c>
      <c r="B24" s="156" t="s">
        <v>188</v>
      </c>
      <c r="C24" s="156" t="s">
        <v>188</v>
      </c>
      <c r="D24" s="156" t="s">
        <v>188</v>
      </c>
      <c r="E24" s="156" t="s">
        <v>188</v>
      </c>
      <c r="F24" s="156">
        <v>3.1</v>
      </c>
      <c r="H24" s="124"/>
      <c r="I24" s="118"/>
      <c r="J24" s="118"/>
      <c r="K24" s="116"/>
      <c r="L24" s="118"/>
      <c r="M24" s="118"/>
    </row>
    <row r="25" spans="1:13" ht="12.75">
      <c r="A25" s="213" t="s">
        <v>81</v>
      </c>
      <c r="B25" s="154" t="s">
        <v>188</v>
      </c>
      <c r="C25" s="154" t="s">
        <v>188</v>
      </c>
      <c r="D25" s="154">
        <v>552.68</v>
      </c>
      <c r="E25" s="154" t="s">
        <v>188</v>
      </c>
      <c r="F25" s="154" t="s">
        <v>189</v>
      </c>
      <c r="H25" s="124"/>
      <c r="I25" s="118"/>
      <c r="J25" s="116"/>
      <c r="K25" s="116"/>
      <c r="L25" s="118"/>
      <c r="M25" s="116"/>
    </row>
    <row r="26" spans="2:13" ht="12.75">
      <c r="B26" s="156"/>
      <c r="C26" s="156"/>
      <c r="D26" s="156"/>
      <c r="E26" s="156"/>
      <c r="F26" s="156"/>
      <c r="H26" s="124"/>
      <c r="I26" s="118"/>
      <c r="J26" s="118"/>
      <c r="K26" s="116"/>
      <c r="L26" s="118"/>
      <c r="M26" s="118"/>
    </row>
    <row r="27" spans="2:13" ht="12.75">
      <c r="B27" s="80"/>
      <c r="C27" s="80"/>
      <c r="D27" s="80"/>
      <c r="E27" s="80"/>
      <c r="F27" s="80"/>
      <c r="H27" s="18"/>
      <c r="I27" s="18"/>
      <c r="J27" s="18"/>
      <c r="K27" s="18"/>
      <c r="L27" s="18"/>
      <c r="M27" s="18"/>
    </row>
    <row r="28" spans="8:13" ht="12.75">
      <c r="H28" s="18"/>
      <c r="I28" s="18"/>
      <c r="J28" s="16"/>
      <c r="K28" s="18"/>
      <c r="L28" s="18"/>
      <c r="M28" s="18"/>
    </row>
    <row r="29" spans="1:6" ht="27" customHeight="1">
      <c r="A29" s="425" t="s">
        <v>158</v>
      </c>
      <c r="B29" s="425"/>
      <c r="C29" s="425"/>
      <c r="D29" s="425"/>
      <c r="E29" s="425"/>
      <c r="F29" s="425"/>
    </row>
    <row r="30" spans="1:6" ht="12.75">
      <c r="A30" s="30"/>
      <c r="B30" s="30"/>
      <c r="C30" s="30"/>
      <c r="D30" s="30"/>
      <c r="E30" s="30"/>
      <c r="F30" s="29" t="s">
        <v>87</v>
      </c>
    </row>
    <row r="31" spans="1:6" ht="16.5" customHeight="1">
      <c r="A31" s="409"/>
      <c r="B31" s="410" t="s">
        <v>88</v>
      </c>
      <c r="C31" s="411"/>
      <c r="D31" s="411"/>
      <c r="E31" s="410" t="s">
        <v>129</v>
      </c>
      <c r="F31" s="410" t="s">
        <v>130</v>
      </c>
    </row>
    <row r="32" spans="1:6" ht="22.5">
      <c r="A32" s="409"/>
      <c r="B32" s="215" t="s">
        <v>90</v>
      </c>
      <c r="C32" s="215" t="s">
        <v>91</v>
      </c>
      <c r="D32" s="215" t="s">
        <v>92</v>
      </c>
      <c r="E32" s="410"/>
      <c r="F32" s="410"/>
    </row>
    <row r="33" spans="1:13" ht="12.75">
      <c r="A33" s="216" t="s">
        <v>65</v>
      </c>
      <c r="B33" s="152">
        <v>1256.2</v>
      </c>
      <c r="C33" s="152">
        <v>91767.2</v>
      </c>
      <c r="D33" s="152">
        <v>41741.5</v>
      </c>
      <c r="E33" s="152">
        <v>12604.2</v>
      </c>
      <c r="F33" s="152">
        <v>270.3</v>
      </c>
      <c r="H33" s="312"/>
      <c r="I33" s="312"/>
      <c r="J33" s="312"/>
      <c r="K33" s="311"/>
      <c r="L33" s="312"/>
      <c r="M33" s="312"/>
    </row>
    <row r="34" spans="1:13" ht="12.75">
      <c r="A34" s="173" t="s">
        <v>103</v>
      </c>
      <c r="B34" s="152" t="s">
        <v>188</v>
      </c>
      <c r="C34" s="152">
        <v>1348.9</v>
      </c>
      <c r="D34" s="152">
        <v>3.6</v>
      </c>
      <c r="E34" s="152">
        <v>281.6</v>
      </c>
      <c r="F34" s="152">
        <v>10.7</v>
      </c>
      <c r="H34" s="63"/>
      <c r="I34" s="63"/>
      <c r="J34" s="63"/>
      <c r="K34" s="26"/>
      <c r="L34" s="63"/>
      <c r="M34" s="63"/>
    </row>
    <row r="35" spans="1:13" ht="12.75">
      <c r="A35" s="217" t="s">
        <v>66</v>
      </c>
      <c r="B35" s="152">
        <v>132.5</v>
      </c>
      <c r="C35" s="152">
        <v>3596.4</v>
      </c>
      <c r="D35" s="152">
        <v>10771.2</v>
      </c>
      <c r="E35" s="152">
        <v>2523.9</v>
      </c>
      <c r="F35" s="152">
        <v>59.5</v>
      </c>
      <c r="H35" s="26"/>
      <c r="I35" s="63"/>
      <c r="J35" s="63"/>
      <c r="K35" s="26"/>
      <c r="L35" s="63"/>
      <c r="M35" s="63"/>
    </row>
    <row r="36" spans="1:13" ht="12.75">
      <c r="A36" s="217" t="s">
        <v>67</v>
      </c>
      <c r="B36" s="152" t="s">
        <v>188</v>
      </c>
      <c r="C36" s="152">
        <v>3405.5</v>
      </c>
      <c r="D36" s="152">
        <v>76.2</v>
      </c>
      <c r="E36" s="152">
        <v>217.7</v>
      </c>
      <c r="F36" s="152" t="s">
        <v>188</v>
      </c>
      <c r="H36" s="26"/>
      <c r="I36" s="63"/>
      <c r="J36" s="63"/>
      <c r="K36" s="26"/>
      <c r="L36" s="63"/>
      <c r="M36" s="26"/>
    </row>
    <row r="37" spans="1:13" ht="12.75">
      <c r="A37" s="217" t="s">
        <v>68</v>
      </c>
      <c r="B37" s="152">
        <v>451.4</v>
      </c>
      <c r="C37" s="152">
        <v>9345.6</v>
      </c>
      <c r="D37" s="152">
        <v>121.3</v>
      </c>
      <c r="E37" s="152">
        <v>448.9</v>
      </c>
      <c r="F37" s="152">
        <v>25.3</v>
      </c>
      <c r="H37" s="63"/>
      <c r="I37" s="63"/>
      <c r="J37" s="63"/>
      <c r="K37" s="26"/>
      <c r="L37" s="63"/>
      <c r="M37" s="63"/>
    </row>
    <row r="38" spans="1:13" ht="12.75">
      <c r="A38" s="217" t="s">
        <v>69</v>
      </c>
      <c r="B38" s="152" t="s">
        <v>188</v>
      </c>
      <c r="C38" s="152" t="s">
        <v>188</v>
      </c>
      <c r="D38" s="152">
        <v>764.8</v>
      </c>
      <c r="E38" s="326" t="s">
        <v>188</v>
      </c>
      <c r="F38" s="326" t="s">
        <v>188</v>
      </c>
      <c r="H38" s="26"/>
      <c r="I38" s="26"/>
      <c r="J38" s="63"/>
      <c r="K38" s="26"/>
      <c r="L38" s="26"/>
      <c r="M38" s="26"/>
    </row>
    <row r="39" spans="1:13" ht="12.75">
      <c r="A39" s="217" t="s">
        <v>70</v>
      </c>
      <c r="B39" s="152" t="s">
        <v>188</v>
      </c>
      <c r="C39" s="152">
        <v>253</v>
      </c>
      <c r="D39" s="152">
        <v>45</v>
      </c>
      <c r="E39" s="152">
        <v>874.2</v>
      </c>
      <c r="F39" s="152">
        <v>72.9</v>
      </c>
      <c r="H39" s="26"/>
      <c r="I39" s="63"/>
      <c r="J39" s="63"/>
      <c r="K39" s="26"/>
      <c r="L39" s="63"/>
      <c r="M39" s="63"/>
    </row>
    <row r="40" spans="1:13" ht="12.75">
      <c r="A40" s="217" t="s">
        <v>71</v>
      </c>
      <c r="B40" s="152" t="s">
        <v>188</v>
      </c>
      <c r="C40" s="152">
        <v>397.6</v>
      </c>
      <c r="D40" s="152">
        <v>60</v>
      </c>
      <c r="E40" s="152">
        <v>447.9</v>
      </c>
      <c r="F40" s="152" t="s">
        <v>188</v>
      </c>
      <c r="H40" s="26"/>
      <c r="I40" s="63"/>
      <c r="J40" s="63"/>
      <c r="K40" s="26"/>
      <c r="L40" s="63"/>
      <c r="M40" s="63"/>
    </row>
    <row r="41" spans="1:13" ht="12.75">
      <c r="A41" s="166" t="s">
        <v>104</v>
      </c>
      <c r="B41" s="152" t="s">
        <v>188</v>
      </c>
      <c r="C41" s="152">
        <v>2651.7</v>
      </c>
      <c r="D41" s="152">
        <v>1470.3</v>
      </c>
      <c r="E41" s="152">
        <v>194.5</v>
      </c>
      <c r="F41" s="152">
        <v>11.1</v>
      </c>
      <c r="H41" s="26"/>
      <c r="I41" s="63"/>
      <c r="J41" s="63"/>
      <c r="K41" s="26"/>
      <c r="L41" s="63"/>
      <c r="M41" s="63"/>
    </row>
    <row r="42" spans="1:13" ht="12.75">
      <c r="A42" s="217" t="s">
        <v>72</v>
      </c>
      <c r="B42" s="152" t="s">
        <v>188</v>
      </c>
      <c r="C42" s="152">
        <v>230.8</v>
      </c>
      <c r="D42" s="152">
        <v>204.4</v>
      </c>
      <c r="E42" s="152">
        <v>437.3</v>
      </c>
      <c r="F42" s="152">
        <v>17</v>
      </c>
      <c r="H42" s="26"/>
      <c r="I42" s="63"/>
      <c r="J42" s="63"/>
      <c r="K42" s="26"/>
      <c r="L42" s="63"/>
      <c r="M42" s="63"/>
    </row>
    <row r="43" spans="1:13" ht="12.75">
      <c r="A43" s="217" t="s">
        <v>73</v>
      </c>
      <c r="B43" s="152" t="s">
        <v>188</v>
      </c>
      <c r="C43" s="152">
        <v>15366.9</v>
      </c>
      <c r="D43" s="152">
        <v>198.1</v>
      </c>
      <c r="E43" s="152">
        <v>1167.8</v>
      </c>
      <c r="F43" s="152">
        <v>53.1</v>
      </c>
      <c r="H43" s="26"/>
      <c r="I43" s="63"/>
      <c r="J43" s="63"/>
      <c r="K43" s="26"/>
      <c r="L43" s="63"/>
      <c r="M43" s="26"/>
    </row>
    <row r="44" spans="1:13" ht="12.75">
      <c r="A44" s="217" t="s">
        <v>74</v>
      </c>
      <c r="B44" s="152" t="s">
        <v>188</v>
      </c>
      <c r="C44" s="152">
        <v>1777</v>
      </c>
      <c r="D44" s="152">
        <v>16.7</v>
      </c>
      <c r="E44" s="152">
        <v>4.6</v>
      </c>
      <c r="F44" s="152" t="s">
        <v>188</v>
      </c>
      <c r="H44" s="26"/>
      <c r="I44" s="63"/>
      <c r="J44" s="63"/>
      <c r="K44" s="26"/>
      <c r="L44" s="63"/>
      <c r="M44" s="63"/>
    </row>
    <row r="45" spans="1:13" ht="12.75">
      <c r="A45" s="217" t="s">
        <v>76</v>
      </c>
      <c r="B45" s="152">
        <v>616.6</v>
      </c>
      <c r="C45" s="152">
        <v>19474.9</v>
      </c>
      <c r="D45" s="152">
        <v>93.2</v>
      </c>
      <c r="E45" s="152">
        <v>1712.6</v>
      </c>
      <c r="F45" s="152" t="s">
        <v>188</v>
      </c>
      <c r="H45" s="26"/>
      <c r="I45" s="26"/>
      <c r="J45" s="26"/>
      <c r="K45" s="26"/>
      <c r="L45" s="26"/>
      <c r="M45" s="26"/>
    </row>
    <row r="46" spans="1:13" ht="12.75">
      <c r="A46" s="217" t="s">
        <v>77</v>
      </c>
      <c r="B46" s="152">
        <v>55.7</v>
      </c>
      <c r="C46" s="152">
        <v>24453.3</v>
      </c>
      <c r="D46" s="152">
        <v>6268.2</v>
      </c>
      <c r="E46" s="152">
        <v>3697.3</v>
      </c>
      <c r="F46" s="152" t="s">
        <v>188</v>
      </c>
      <c r="H46" s="63"/>
      <c r="I46" s="63"/>
      <c r="J46" s="63"/>
      <c r="K46" s="26"/>
      <c r="L46" s="63"/>
      <c r="M46" s="63"/>
    </row>
    <row r="47" spans="1:13" ht="12.75">
      <c r="A47" s="217" t="s">
        <v>94</v>
      </c>
      <c r="B47" s="152" t="s">
        <v>188</v>
      </c>
      <c r="C47" s="152">
        <v>1339.4</v>
      </c>
      <c r="D47" s="152">
        <v>18026.9</v>
      </c>
      <c r="E47" s="152">
        <v>90.8</v>
      </c>
      <c r="F47" s="152">
        <v>11.9</v>
      </c>
      <c r="H47" s="63"/>
      <c r="I47" s="63"/>
      <c r="J47" s="63"/>
      <c r="K47" s="26"/>
      <c r="L47" s="63"/>
      <c r="M47" s="26"/>
    </row>
    <row r="48" spans="1:13" ht="12.75">
      <c r="A48" s="217" t="s">
        <v>79</v>
      </c>
      <c r="B48" s="152" t="s">
        <v>188</v>
      </c>
      <c r="C48" s="152">
        <v>7263.3</v>
      </c>
      <c r="D48" s="152">
        <v>7.2</v>
      </c>
      <c r="E48" s="152">
        <v>485.5</v>
      </c>
      <c r="F48" s="152">
        <v>8.6</v>
      </c>
      <c r="H48" s="63"/>
      <c r="I48" s="63"/>
      <c r="J48" s="63"/>
      <c r="K48" s="26"/>
      <c r="L48" s="63"/>
      <c r="M48" s="26"/>
    </row>
    <row r="49" spans="1:13" ht="12.75">
      <c r="A49" s="218" t="s">
        <v>81</v>
      </c>
      <c r="B49" s="154" t="s">
        <v>188</v>
      </c>
      <c r="C49" s="154">
        <v>862.8</v>
      </c>
      <c r="D49" s="154">
        <v>3614.5</v>
      </c>
      <c r="E49" s="154">
        <v>19.7</v>
      </c>
      <c r="F49" s="327" t="s">
        <v>188</v>
      </c>
      <c r="H49" s="26"/>
      <c r="I49" s="63"/>
      <c r="J49" s="63"/>
      <c r="K49" s="26"/>
      <c r="L49" s="63"/>
      <c r="M49" s="63"/>
    </row>
    <row r="50" spans="1:13" ht="12.75">
      <c r="A50" s="80"/>
      <c r="B50" s="156"/>
      <c r="C50" s="156"/>
      <c r="D50" s="156"/>
      <c r="E50" s="156"/>
      <c r="F50" s="156"/>
      <c r="H50" s="26"/>
      <c r="I50" s="63"/>
      <c r="J50" s="63"/>
      <c r="K50" s="26"/>
      <c r="L50" s="63"/>
      <c r="M50" s="63"/>
    </row>
    <row r="51" spans="1:13" ht="12.75">
      <c r="A51" s="80"/>
      <c r="B51" s="80"/>
      <c r="C51" s="80"/>
      <c r="D51" s="80"/>
      <c r="E51" s="80"/>
      <c r="F51" s="80"/>
      <c r="H51" s="26"/>
      <c r="I51" s="26"/>
      <c r="J51" s="26"/>
      <c r="K51" s="26"/>
      <c r="L51" s="26"/>
      <c r="M51" s="26"/>
    </row>
    <row r="52" spans="8:13" ht="12.75">
      <c r="H52" s="26"/>
      <c r="I52" s="26"/>
      <c r="J52" s="26"/>
      <c r="K52" s="26"/>
      <c r="L52" s="26"/>
      <c r="M52" s="26"/>
    </row>
    <row r="53" spans="1:13" ht="27" customHeight="1">
      <c r="A53" s="424" t="s">
        <v>159</v>
      </c>
      <c r="B53" s="424"/>
      <c r="C53" s="424"/>
      <c r="D53" s="424"/>
      <c r="E53" s="424"/>
      <c r="F53" s="424"/>
      <c r="H53" s="26"/>
      <c r="I53" s="63"/>
      <c r="J53" s="63"/>
      <c r="K53" s="26"/>
      <c r="L53" s="63"/>
      <c r="M53" s="63"/>
    </row>
    <row r="54" spans="2:13" ht="12.75">
      <c r="B54" s="31"/>
      <c r="C54" s="32"/>
      <c r="D54" s="32"/>
      <c r="E54" s="33"/>
      <c r="F54" s="34" t="s">
        <v>85</v>
      </c>
      <c r="H54" s="61"/>
      <c r="I54" s="61"/>
      <c r="J54" s="61"/>
      <c r="K54" s="61"/>
      <c r="L54" s="61"/>
      <c r="M54" s="61"/>
    </row>
    <row r="55" spans="1:6" ht="14.25" customHeight="1">
      <c r="A55" s="409"/>
      <c r="B55" s="411" t="s">
        <v>88</v>
      </c>
      <c r="C55" s="411"/>
      <c r="D55" s="412"/>
      <c r="E55" s="410" t="s">
        <v>129</v>
      </c>
      <c r="F55" s="410" t="s">
        <v>130</v>
      </c>
    </row>
    <row r="56" spans="1:6" ht="22.5">
      <c r="A56" s="409"/>
      <c r="B56" s="215" t="s">
        <v>91</v>
      </c>
      <c r="C56" s="215" t="s">
        <v>131</v>
      </c>
      <c r="D56" s="215" t="s">
        <v>93</v>
      </c>
      <c r="E56" s="410"/>
      <c r="F56" s="410"/>
    </row>
    <row r="57" spans="1:13" ht="12.75">
      <c r="A57" s="216" t="s">
        <v>65</v>
      </c>
      <c r="B57" s="167">
        <v>1562.2</v>
      </c>
      <c r="C57" s="164">
        <v>799202.3</v>
      </c>
      <c r="D57" s="167">
        <v>6271.5</v>
      </c>
      <c r="E57" s="164">
        <v>41371.4</v>
      </c>
      <c r="F57" s="167">
        <v>3512</v>
      </c>
      <c r="H57" s="311"/>
      <c r="I57" s="312"/>
      <c r="J57" s="312"/>
      <c r="K57" s="312"/>
      <c r="L57" s="312"/>
      <c r="M57" s="312"/>
    </row>
    <row r="58" spans="1:13" ht="12.75">
      <c r="A58" s="173" t="s">
        <v>103</v>
      </c>
      <c r="B58" s="167" t="s">
        <v>188</v>
      </c>
      <c r="C58" s="164">
        <v>751.6</v>
      </c>
      <c r="D58" s="164" t="s">
        <v>188</v>
      </c>
      <c r="E58" s="164" t="s">
        <v>188</v>
      </c>
      <c r="F58" s="164" t="s">
        <v>188</v>
      </c>
      <c r="H58" s="18"/>
      <c r="I58" s="25"/>
      <c r="J58" s="25"/>
      <c r="K58" s="25"/>
      <c r="L58" s="17"/>
      <c r="M58" s="17"/>
    </row>
    <row r="59" spans="1:13" ht="12.75">
      <c r="A59" s="217" t="s">
        <v>66</v>
      </c>
      <c r="B59" s="167" t="s">
        <v>188</v>
      </c>
      <c r="C59" s="164">
        <v>121081</v>
      </c>
      <c r="D59" s="167" t="s">
        <v>188</v>
      </c>
      <c r="E59" s="164">
        <v>2435</v>
      </c>
      <c r="F59" s="167">
        <v>316</v>
      </c>
      <c r="H59" s="18"/>
      <c r="I59" s="18"/>
      <c r="J59" s="25"/>
      <c r="K59" s="25"/>
      <c r="L59" s="17"/>
      <c r="M59" s="17"/>
    </row>
    <row r="60" spans="1:13" ht="12.75">
      <c r="A60" s="217" t="s">
        <v>67</v>
      </c>
      <c r="B60" s="167" t="s">
        <v>188</v>
      </c>
      <c r="C60" s="164">
        <v>32593</v>
      </c>
      <c r="D60" s="167" t="s">
        <v>188</v>
      </c>
      <c r="E60" s="167">
        <v>1091</v>
      </c>
      <c r="F60" s="167" t="s">
        <v>188</v>
      </c>
      <c r="H60" s="18"/>
      <c r="I60" s="18"/>
      <c r="J60" s="25"/>
      <c r="K60" s="18"/>
      <c r="L60" s="17"/>
      <c r="M60" s="18"/>
    </row>
    <row r="61" spans="1:13" ht="12.75">
      <c r="A61" s="217" t="s">
        <v>68</v>
      </c>
      <c r="B61" s="167" t="s">
        <v>188</v>
      </c>
      <c r="C61" s="164">
        <v>84071.9</v>
      </c>
      <c r="D61" s="167">
        <v>2037.9</v>
      </c>
      <c r="E61" s="164">
        <v>32552</v>
      </c>
      <c r="F61" s="167">
        <v>1355</v>
      </c>
      <c r="H61" s="18"/>
      <c r="I61" s="18"/>
      <c r="J61" s="25"/>
      <c r="K61" s="25"/>
      <c r="L61" s="17"/>
      <c r="M61" s="18"/>
    </row>
    <row r="62" spans="1:13" ht="12.75">
      <c r="A62" s="217" t="s">
        <v>70</v>
      </c>
      <c r="B62" s="167" t="s">
        <v>188</v>
      </c>
      <c r="C62" s="164">
        <v>27528</v>
      </c>
      <c r="D62" s="164" t="s">
        <v>188</v>
      </c>
      <c r="E62" s="164">
        <v>10</v>
      </c>
      <c r="F62" s="167" t="s">
        <v>188</v>
      </c>
      <c r="H62" s="18"/>
      <c r="I62" s="18"/>
      <c r="J62" s="25"/>
      <c r="K62" s="18"/>
      <c r="L62" s="18"/>
      <c r="M62" s="18"/>
    </row>
    <row r="63" spans="1:13" ht="12.75">
      <c r="A63" s="217" t="s">
        <v>71</v>
      </c>
      <c r="B63" s="167" t="s">
        <v>188</v>
      </c>
      <c r="C63" s="164">
        <v>7326</v>
      </c>
      <c r="D63" s="167" t="s">
        <v>188</v>
      </c>
      <c r="E63" s="167" t="s">
        <v>188</v>
      </c>
      <c r="F63" s="167" t="s">
        <v>188</v>
      </c>
      <c r="H63" s="18"/>
      <c r="I63" s="18"/>
      <c r="J63" s="25"/>
      <c r="K63" s="25"/>
      <c r="L63" s="17"/>
      <c r="M63" s="18"/>
    </row>
    <row r="64" spans="1:13" ht="12.75">
      <c r="A64" s="166" t="s">
        <v>104</v>
      </c>
      <c r="B64" s="167" t="s">
        <v>188</v>
      </c>
      <c r="C64" s="164">
        <v>63860</v>
      </c>
      <c r="D64" s="167" t="s">
        <v>188</v>
      </c>
      <c r="E64" s="167">
        <v>1861</v>
      </c>
      <c r="F64" s="167" t="s">
        <v>188</v>
      </c>
      <c r="H64" s="18"/>
      <c r="I64" s="18"/>
      <c r="J64" s="25"/>
      <c r="K64" s="18"/>
      <c r="L64" s="18"/>
      <c r="M64" s="18"/>
    </row>
    <row r="65" spans="1:13" ht="12.75">
      <c r="A65" s="217" t="s">
        <v>72</v>
      </c>
      <c r="B65" s="167" t="s">
        <v>188</v>
      </c>
      <c r="C65" s="164">
        <v>141944.1</v>
      </c>
      <c r="D65" s="167">
        <v>4233.6</v>
      </c>
      <c r="E65" s="164">
        <v>1829.3</v>
      </c>
      <c r="F65" s="167">
        <v>1841</v>
      </c>
      <c r="H65" s="18"/>
      <c r="I65" s="18"/>
      <c r="J65" s="25"/>
      <c r="K65" s="18"/>
      <c r="L65" s="18"/>
      <c r="M65" s="18"/>
    </row>
    <row r="66" spans="1:13" ht="12.75">
      <c r="A66" s="217" t="s">
        <v>73</v>
      </c>
      <c r="B66" s="167" t="s">
        <v>188</v>
      </c>
      <c r="C66" s="164">
        <v>91522.8</v>
      </c>
      <c r="D66" s="167" t="s">
        <v>188</v>
      </c>
      <c r="E66" s="167" t="s">
        <v>188</v>
      </c>
      <c r="F66" s="167" t="s">
        <v>188</v>
      </c>
      <c r="H66" s="18"/>
      <c r="I66" s="18"/>
      <c r="J66" s="25"/>
      <c r="K66" s="25"/>
      <c r="L66" s="17"/>
      <c r="M66" s="17"/>
    </row>
    <row r="67" spans="1:13" ht="12.75">
      <c r="A67" s="217" t="s">
        <v>76</v>
      </c>
      <c r="B67" s="167" t="s">
        <v>188</v>
      </c>
      <c r="C67" s="164">
        <v>32647.3</v>
      </c>
      <c r="D67" s="167" t="s">
        <v>188</v>
      </c>
      <c r="E67" s="164" t="s">
        <v>188</v>
      </c>
      <c r="F67" s="167" t="s">
        <v>188</v>
      </c>
      <c r="H67" s="18"/>
      <c r="I67" s="18"/>
      <c r="J67" s="25"/>
      <c r="K67" s="25"/>
      <c r="L67" s="18"/>
      <c r="M67" s="18"/>
    </row>
    <row r="68" spans="1:13" ht="12.75">
      <c r="A68" s="217" t="s">
        <v>77</v>
      </c>
      <c r="B68" s="164" t="s">
        <v>188</v>
      </c>
      <c r="C68" s="164">
        <v>125881.6</v>
      </c>
      <c r="D68" s="167" t="s">
        <v>188</v>
      </c>
      <c r="E68" s="167">
        <v>413.6</v>
      </c>
      <c r="F68" s="167" t="s">
        <v>188</v>
      </c>
      <c r="H68" s="18"/>
      <c r="I68" s="18"/>
      <c r="J68" s="25"/>
      <c r="K68" s="18"/>
      <c r="L68" s="18"/>
      <c r="M68" s="18"/>
    </row>
    <row r="69" spans="1:13" ht="12.75">
      <c r="A69" s="217" t="s">
        <v>94</v>
      </c>
      <c r="B69" s="193" t="s">
        <v>188</v>
      </c>
      <c r="C69" s="192">
        <v>27213.7</v>
      </c>
      <c r="D69" s="193" t="s">
        <v>188</v>
      </c>
      <c r="E69" s="193" t="s">
        <v>188</v>
      </c>
      <c r="F69" s="193" t="s">
        <v>188</v>
      </c>
      <c r="H69" s="18"/>
      <c r="I69" s="18"/>
      <c r="J69" s="25"/>
      <c r="K69" s="18"/>
      <c r="L69" s="18"/>
      <c r="M69" s="18"/>
    </row>
    <row r="70" spans="1:13" ht="12.75">
      <c r="A70" s="173" t="s">
        <v>105</v>
      </c>
      <c r="B70" s="328" t="s">
        <v>188</v>
      </c>
      <c r="C70" s="328">
        <v>1407.2</v>
      </c>
      <c r="D70" s="328" t="s">
        <v>188</v>
      </c>
      <c r="E70" s="328">
        <v>1147.7</v>
      </c>
      <c r="F70" s="328" t="s">
        <v>188</v>
      </c>
      <c r="H70" s="18"/>
      <c r="I70" s="18"/>
      <c r="J70" s="25"/>
      <c r="K70" s="18"/>
      <c r="L70" s="18"/>
      <c r="M70" s="18"/>
    </row>
    <row r="71" spans="1:13" ht="12.75">
      <c r="A71" s="219" t="s">
        <v>79</v>
      </c>
      <c r="B71" s="328">
        <v>1562.2</v>
      </c>
      <c r="C71" s="328">
        <v>137.2</v>
      </c>
      <c r="D71" s="328" t="s">
        <v>188</v>
      </c>
      <c r="E71" s="328" t="s">
        <v>188</v>
      </c>
      <c r="F71" s="328" t="s">
        <v>188</v>
      </c>
      <c r="H71" s="18"/>
      <c r="I71" s="18"/>
      <c r="J71" s="25"/>
      <c r="K71" s="25"/>
      <c r="L71" s="17"/>
      <c r="M71" s="18"/>
    </row>
    <row r="72" spans="1:13" ht="12.75">
      <c r="A72" s="218" t="s">
        <v>81</v>
      </c>
      <c r="B72" s="329" t="s">
        <v>188</v>
      </c>
      <c r="C72" s="329">
        <v>41236.9</v>
      </c>
      <c r="D72" s="329" t="s">
        <v>188</v>
      </c>
      <c r="E72" s="329">
        <v>31.8</v>
      </c>
      <c r="F72" s="330" t="s">
        <v>188</v>
      </c>
      <c r="H72" s="18"/>
      <c r="I72" s="18"/>
      <c r="J72" s="25"/>
      <c r="K72" s="18"/>
      <c r="L72" s="18"/>
      <c r="M72" s="18"/>
    </row>
    <row r="73" spans="8:13" ht="12.75">
      <c r="H73" s="18"/>
      <c r="I73" s="18"/>
      <c r="J73" s="25"/>
      <c r="K73" s="18"/>
      <c r="L73" s="17"/>
      <c r="M73" s="18"/>
    </row>
    <row r="74" spans="1:5" ht="27" customHeight="1">
      <c r="A74" s="417" t="s">
        <v>160</v>
      </c>
      <c r="B74" s="417"/>
      <c r="C74" s="417"/>
      <c r="D74" s="417"/>
      <c r="E74" s="130"/>
    </row>
    <row r="75" spans="1:5" ht="12.75">
      <c r="A75" s="220"/>
      <c r="B75" s="221"/>
      <c r="C75" s="221"/>
      <c r="D75" s="222" t="s">
        <v>95</v>
      </c>
      <c r="E75" s="80"/>
    </row>
    <row r="76" spans="1:5" ht="14.25" customHeight="1">
      <c r="A76" s="409"/>
      <c r="B76" s="410" t="s">
        <v>88</v>
      </c>
      <c r="C76" s="412"/>
      <c r="D76" s="415" t="s">
        <v>129</v>
      </c>
      <c r="E76" s="128"/>
    </row>
    <row r="77" spans="1:5" ht="22.5">
      <c r="A77" s="409"/>
      <c r="B77" s="215" t="s">
        <v>90</v>
      </c>
      <c r="C77" s="214" t="s">
        <v>132</v>
      </c>
      <c r="D77" s="416"/>
      <c r="E77" s="128"/>
    </row>
    <row r="78" spans="1:11" ht="12.75">
      <c r="A78" s="216" t="s">
        <v>65</v>
      </c>
      <c r="B78" s="185">
        <v>3356</v>
      </c>
      <c r="C78" s="185">
        <v>9456</v>
      </c>
      <c r="D78" s="185">
        <v>501</v>
      </c>
      <c r="E78" s="67"/>
      <c r="F78" s="314"/>
      <c r="G78" s="311"/>
      <c r="H78" s="314"/>
      <c r="I78" s="311"/>
      <c r="J78" s="314"/>
      <c r="K78" s="311"/>
    </row>
    <row r="79" spans="1:5" ht="12.75">
      <c r="A79" s="173" t="s">
        <v>103</v>
      </c>
      <c r="B79" s="185">
        <v>112</v>
      </c>
      <c r="C79" s="185">
        <v>92</v>
      </c>
      <c r="D79" s="167">
        <v>40</v>
      </c>
      <c r="E79" s="67"/>
    </row>
    <row r="80" spans="1:5" ht="12.75">
      <c r="A80" s="217" t="s">
        <v>66</v>
      </c>
      <c r="B80" s="167" t="s">
        <v>188</v>
      </c>
      <c r="C80" s="185">
        <v>652</v>
      </c>
      <c r="D80" s="185">
        <v>162</v>
      </c>
      <c r="E80" s="4"/>
    </row>
    <row r="81" spans="1:5" ht="12.75">
      <c r="A81" s="217" t="s">
        <v>67</v>
      </c>
      <c r="B81" s="185">
        <v>5</v>
      </c>
      <c r="C81" s="167" t="s">
        <v>188</v>
      </c>
      <c r="D81" s="185">
        <v>229</v>
      </c>
      <c r="E81" s="4"/>
    </row>
    <row r="82" spans="1:5" ht="12.75">
      <c r="A82" s="217" t="s">
        <v>68</v>
      </c>
      <c r="B82" s="167" t="s">
        <v>188</v>
      </c>
      <c r="C82" s="185">
        <v>425</v>
      </c>
      <c r="D82" s="167" t="s">
        <v>188</v>
      </c>
      <c r="E82" s="4"/>
    </row>
    <row r="83" spans="1:5" ht="12.75">
      <c r="A83" s="217" t="s">
        <v>70</v>
      </c>
      <c r="B83" s="185">
        <v>187</v>
      </c>
      <c r="C83" s="167" t="s">
        <v>188</v>
      </c>
      <c r="D83" s="167" t="s">
        <v>188</v>
      </c>
      <c r="E83" s="4"/>
    </row>
    <row r="84" spans="1:5" ht="12.75">
      <c r="A84" s="217" t="s">
        <v>71</v>
      </c>
      <c r="B84" s="167" t="s">
        <v>188</v>
      </c>
      <c r="C84" s="185">
        <v>4</v>
      </c>
      <c r="D84" s="167" t="s">
        <v>188</v>
      </c>
      <c r="E84" s="4"/>
    </row>
    <row r="85" spans="1:5" ht="12.75">
      <c r="A85" s="166" t="s">
        <v>104</v>
      </c>
      <c r="B85" s="167" t="s">
        <v>188</v>
      </c>
      <c r="C85" s="185">
        <v>688</v>
      </c>
      <c r="D85" s="185">
        <v>70</v>
      </c>
      <c r="E85" s="4"/>
    </row>
    <row r="86" spans="1:5" ht="12.75">
      <c r="A86" s="217" t="s">
        <v>72</v>
      </c>
      <c r="B86" s="167" t="s">
        <v>188</v>
      </c>
      <c r="C86" s="185">
        <v>22</v>
      </c>
      <c r="D86" s="167" t="s">
        <v>188</v>
      </c>
      <c r="E86" s="4"/>
    </row>
    <row r="87" spans="1:5" ht="12.75">
      <c r="A87" s="217" t="s">
        <v>73</v>
      </c>
      <c r="B87" s="167" t="s">
        <v>188</v>
      </c>
      <c r="C87" s="185">
        <v>3924</v>
      </c>
      <c r="D87" s="167" t="s">
        <v>188</v>
      </c>
      <c r="E87" s="4"/>
    </row>
    <row r="88" spans="1:5" ht="12.75">
      <c r="A88" s="217" t="s">
        <v>74</v>
      </c>
      <c r="B88" s="167" t="s">
        <v>188</v>
      </c>
      <c r="C88" s="185">
        <v>582</v>
      </c>
      <c r="D88" s="167" t="s">
        <v>188</v>
      </c>
      <c r="E88" s="4"/>
    </row>
    <row r="89" spans="1:5" ht="12.75">
      <c r="A89" s="219" t="s">
        <v>76</v>
      </c>
      <c r="B89" s="185">
        <v>3052</v>
      </c>
      <c r="C89" s="185">
        <v>91</v>
      </c>
      <c r="D89" s="167" t="s">
        <v>188</v>
      </c>
      <c r="E89" s="4"/>
    </row>
    <row r="90" spans="1:5" ht="12.75">
      <c r="A90" s="219" t="s">
        <v>77</v>
      </c>
      <c r="B90" s="167" t="s">
        <v>188</v>
      </c>
      <c r="C90" s="185">
        <v>471</v>
      </c>
      <c r="D90" s="167" t="s">
        <v>188</v>
      </c>
      <c r="E90" s="4"/>
    </row>
    <row r="91" spans="1:5" ht="12.75">
      <c r="A91" s="219" t="s">
        <v>94</v>
      </c>
      <c r="B91" s="167" t="s">
        <v>188</v>
      </c>
      <c r="C91" s="185">
        <v>1606</v>
      </c>
      <c r="D91" s="167" t="s">
        <v>188</v>
      </c>
      <c r="E91" s="4"/>
    </row>
    <row r="92" spans="1:5" ht="12.75">
      <c r="A92" s="223" t="s">
        <v>79</v>
      </c>
      <c r="B92" s="188" t="s">
        <v>188</v>
      </c>
      <c r="C92" s="187">
        <v>899</v>
      </c>
      <c r="D92" s="188" t="s">
        <v>188</v>
      </c>
      <c r="E92" s="4"/>
    </row>
    <row r="93" ht="12.75">
      <c r="E93" s="80"/>
    </row>
    <row r="95" spans="1:4" ht="29.25" customHeight="1">
      <c r="A95" s="413" t="s">
        <v>161</v>
      </c>
      <c r="B95" s="413"/>
      <c r="C95" s="413"/>
      <c r="D95" s="129"/>
    </row>
    <row r="96" spans="1:4" ht="12.75">
      <c r="A96" s="220"/>
      <c r="B96" s="224"/>
      <c r="C96" s="353" t="s">
        <v>95</v>
      </c>
      <c r="D96" s="80"/>
    </row>
    <row r="97" spans="1:4" ht="14.25" customHeight="1">
      <c r="A97" s="414"/>
      <c r="B97" s="411" t="s">
        <v>88</v>
      </c>
      <c r="C97" s="412"/>
      <c r="D97" s="415" t="s">
        <v>129</v>
      </c>
    </row>
    <row r="98" spans="1:4" ht="22.5">
      <c r="A98" s="414"/>
      <c r="B98" s="215" t="s">
        <v>90</v>
      </c>
      <c r="C98" s="214" t="s">
        <v>132</v>
      </c>
      <c r="D98" s="416"/>
    </row>
    <row r="99" spans="1:4" ht="12.75">
      <c r="A99" s="216" t="s">
        <v>65</v>
      </c>
      <c r="B99" s="185">
        <v>95</v>
      </c>
      <c r="C99" s="185">
        <v>16120</v>
      </c>
      <c r="D99" s="167">
        <v>173</v>
      </c>
    </row>
    <row r="100" spans="1:4" ht="12.75">
      <c r="A100" s="173" t="s">
        <v>103</v>
      </c>
      <c r="B100" s="185" t="s">
        <v>188</v>
      </c>
      <c r="C100" s="185">
        <v>61</v>
      </c>
      <c r="D100" s="167">
        <v>20</v>
      </c>
    </row>
    <row r="101" spans="1:4" ht="12.75">
      <c r="A101" s="217" t="s">
        <v>66</v>
      </c>
      <c r="B101" s="185" t="s">
        <v>188</v>
      </c>
      <c r="C101" s="185">
        <v>58</v>
      </c>
      <c r="D101" s="167">
        <v>150</v>
      </c>
    </row>
    <row r="102" spans="1:4" ht="12.75">
      <c r="A102" s="217" t="s">
        <v>68</v>
      </c>
      <c r="B102" s="185" t="s">
        <v>188</v>
      </c>
      <c r="C102" s="185">
        <v>74</v>
      </c>
      <c r="D102" s="167" t="s">
        <v>188</v>
      </c>
    </row>
    <row r="103" spans="1:4" ht="12.75">
      <c r="A103" s="217" t="s">
        <v>71</v>
      </c>
      <c r="B103" s="185" t="s">
        <v>188</v>
      </c>
      <c r="C103" s="185">
        <v>4</v>
      </c>
      <c r="D103" s="167" t="s">
        <v>188</v>
      </c>
    </row>
    <row r="104" spans="1:4" ht="12.75">
      <c r="A104" s="166" t="s">
        <v>104</v>
      </c>
      <c r="B104" s="185" t="s">
        <v>188</v>
      </c>
      <c r="C104" s="167">
        <v>1196</v>
      </c>
      <c r="D104" s="167" t="s">
        <v>188</v>
      </c>
    </row>
    <row r="105" spans="1:4" ht="12.75">
      <c r="A105" s="217" t="s">
        <v>72</v>
      </c>
      <c r="B105" s="185" t="s">
        <v>188</v>
      </c>
      <c r="C105" s="167" t="s">
        <v>188</v>
      </c>
      <c r="D105" s="167" t="s">
        <v>189</v>
      </c>
    </row>
    <row r="106" spans="1:4" ht="12.75">
      <c r="A106" s="217" t="s">
        <v>73</v>
      </c>
      <c r="B106" s="185" t="s">
        <v>188</v>
      </c>
      <c r="C106" s="167">
        <v>387</v>
      </c>
      <c r="D106" s="167" t="s">
        <v>188</v>
      </c>
    </row>
    <row r="107" spans="1:4" ht="12.75">
      <c r="A107" s="217" t="s">
        <v>74</v>
      </c>
      <c r="B107" s="185" t="s">
        <v>188</v>
      </c>
      <c r="C107" s="185">
        <v>151</v>
      </c>
      <c r="D107" s="167" t="s">
        <v>188</v>
      </c>
    </row>
    <row r="108" spans="1:4" ht="12.75">
      <c r="A108" s="217" t="s">
        <v>76</v>
      </c>
      <c r="B108" s="185">
        <v>95</v>
      </c>
      <c r="C108" s="185" t="s">
        <v>188</v>
      </c>
      <c r="D108" s="167" t="s">
        <v>188</v>
      </c>
    </row>
    <row r="109" spans="1:4" ht="12.75">
      <c r="A109" s="218" t="s">
        <v>94</v>
      </c>
      <c r="B109" s="187" t="s">
        <v>188</v>
      </c>
      <c r="C109" s="187">
        <v>14189</v>
      </c>
      <c r="D109" s="188" t="s">
        <v>188</v>
      </c>
    </row>
    <row r="111" ht="12.75">
      <c r="C111" s="80"/>
    </row>
  </sheetData>
  <sheetProtection/>
  <mergeCells count="23">
    <mergeCell ref="A1:F1"/>
    <mergeCell ref="A2:F2"/>
    <mergeCell ref="A4:A5"/>
    <mergeCell ref="B4:E4"/>
    <mergeCell ref="F4:F5"/>
    <mergeCell ref="A53:F53"/>
    <mergeCell ref="F31:F32"/>
    <mergeCell ref="B31:D31"/>
    <mergeCell ref="A29:F29"/>
    <mergeCell ref="E31:E32"/>
    <mergeCell ref="A97:A98"/>
    <mergeCell ref="A55:A56"/>
    <mergeCell ref="B97:C97"/>
    <mergeCell ref="D97:D98"/>
    <mergeCell ref="A76:A77"/>
    <mergeCell ref="A74:D74"/>
    <mergeCell ref="D76:D77"/>
    <mergeCell ref="A31:A32"/>
    <mergeCell ref="F55:F56"/>
    <mergeCell ref="B55:D55"/>
    <mergeCell ref="A95:C95"/>
    <mergeCell ref="E55:E56"/>
    <mergeCell ref="B76:C76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&amp;R&amp;P</oddFooter>
  </headerFooter>
  <rowBreaks count="4" manualBreakCount="4">
    <brk id="27" max="255" man="1"/>
    <brk id="51" max="255" man="1"/>
    <brk id="72" max="255" man="1"/>
    <brk id="93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78"/>
  <sheetViews>
    <sheetView workbookViewId="0" topLeftCell="A214">
      <selection activeCell="B274" sqref="B274:N274"/>
    </sheetView>
  </sheetViews>
  <sheetFormatPr defaultColWidth="9.00390625" defaultRowHeight="12.75"/>
  <cols>
    <col min="1" max="1" width="24.375" style="94" customWidth="1"/>
    <col min="2" max="2" width="9.375" style="94" customWidth="1"/>
    <col min="3" max="3" width="9.75390625" style="94" customWidth="1"/>
    <col min="4" max="4" width="10.00390625" style="94" customWidth="1"/>
    <col min="5" max="5" width="9.00390625" style="94" customWidth="1"/>
    <col min="6" max="6" width="8.875" style="94" customWidth="1"/>
    <col min="7" max="7" width="9.25390625" style="94" customWidth="1"/>
    <col min="8" max="9" width="9.625" style="94" customWidth="1"/>
    <col min="10" max="10" width="9.125" style="94" customWidth="1"/>
    <col min="11" max="12" width="9.875" style="94" customWidth="1"/>
    <col min="13" max="13" width="9.375" style="94" customWidth="1"/>
    <col min="14" max="19" width="9.125" style="94" customWidth="1"/>
    <col min="20" max="20" width="10.75390625" style="94" bestFit="1" customWidth="1"/>
    <col min="21" max="16384" width="9.125" style="94" customWidth="1"/>
  </cols>
  <sheetData>
    <row r="1" spans="1:16" ht="32.25" customHeight="1">
      <c r="A1" s="426" t="s">
        <v>194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</row>
    <row r="2" spans="1:16" ht="32.25" customHeight="1">
      <c r="A2" s="426" t="s">
        <v>226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ht="26.25" customHeight="1">
      <c r="A3" s="445" t="s">
        <v>206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</row>
    <row r="4" spans="2:16" ht="12.7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P4" s="96" t="s">
        <v>96</v>
      </c>
    </row>
    <row r="5" spans="1:16" ht="16.5" customHeight="1">
      <c r="A5" s="373"/>
      <c r="B5" s="392" t="s">
        <v>183</v>
      </c>
      <c r="C5" s="392"/>
      <c r="D5" s="392"/>
      <c r="E5" s="382" t="s">
        <v>113</v>
      </c>
      <c r="F5" s="383"/>
      <c r="G5" s="383"/>
      <c r="H5" s="383"/>
      <c r="I5" s="383"/>
      <c r="J5" s="383"/>
      <c r="K5" s="374" t="s">
        <v>220</v>
      </c>
      <c r="L5" s="375"/>
      <c r="M5" s="380"/>
      <c r="N5" s="392" t="s">
        <v>190</v>
      </c>
      <c r="O5" s="392"/>
      <c r="P5" s="382"/>
    </row>
    <row r="6" spans="1:16" ht="30" customHeight="1">
      <c r="A6" s="373"/>
      <c r="B6" s="392"/>
      <c r="C6" s="392"/>
      <c r="D6" s="392"/>
      <c r="E6" s="392" t="s">
        <v>111</v>
      </c>
      <c r="F6" s="392"/>
      <c r="G6" s="392"/>
      <c r="H6" s="392" t="s">
        <v>112</v>
      </c>
      <c r="I6" s="392"/>
      <c r="J6" s="392"/>
      <c r="K6" s="376"/>
      <c r="L6" s="377"/>
      <c r="M6" s="381"/>
      <c r="N6" s="392"/>
      <c r="O6" s="392"/>
      <c r="P6" s="382"/>
    </row>
    <row r="7" spans="1:20" ht="54.75" customHeight="1">
      <c r="A7" s="373"/>
      <c r="B7" s="160" t="s">
        <v>185</v>
      </c>
      <c r="C7" s="160" t="s">
        <v>180</v>
      </c>
      <c r="D7" s="160" t="s">
        <v>186</v>
      </c>
      <c r="E7" s="160" t="s">
        <v>185</v>
      </c>
      <c r="F7" s="160" t="s">
        <v>180</v>
      </c>
      <c r="G7" s="160" t="s">
        <v>186</v>
      </c>
      <c r="H7" s="160" t="s">
        <v>185</v>
      </c>
      <c r="I7" s="160" t="s">
        <v>180</v>
      </c>
      <c r="J7" s="160" t="s">
        <v>186</v>
      </c>
      <c r="K7" s="160" t="s">
        <v>185</v>
      </c>
      <c r="L7" s="160" t="s">
        <v>180</v>
      </c>
      <c r="M7" s="160" t="s">
        <v>186</v>
      </c>
      <c r="N7" s="160" t="s">
        <v>185</v>
      </c>
      <c r="O7" s="160" t="s">
        <v>180</v>
      </c>
      <c r="P7" s="161" t="s">
        <v>186</v>
      </c>
      <c r="Q7" s="97"/>
      <c r="R7" s="97"/>
      <c r="S7" s="97"/>
      <c r="T7" s="97"/>
    </row>
    <row r="8" spans="1:27" s="36" customFormat="1" ht="12.75">
      <c r="A8" s="225" t="s">
        <v>65</v>
      </c>
      <c r="B8" s="190">
        <v>4710065</v>
      </c>
      <c r="C8" s="190">
        <v>4502448</v>
      </c>
      <c r="D8" s="191">
        <v>104.61120261688752</v>
      </c>
      <c r="E8" s="190">
        <v>864035</v>
      </c>
      <c r="F8" s="190">
        <v>827555</v>
      </c>
      <c r="G8" s="191">
        <v>104.4081662246014</v>
      </c>
      <c r="H8" s="190">
        <v>3846030</v>
      </c>
      <c r="I8" s="190">
        <v>3674894</v>
      </c>
      <c r="J8" s="191">
        <v>104.65689622612243</v>
      </c>
      <c r="K8" s="190">
        <v>4403214</v>
      </c>
      <c r="L8" s="190">
        <v>4748259</v>
      </c>
      <c r="M8" s="191">
        <v>92.7332312748736</v>
      </c>
      <c r="N8" s="190">
        <v>9113279</v>
      </c>
      <c r="O8" s="190">
        <v>9250708</v>
      </c>
      <c r="P8" s="191">
        <v>98.51439479010688</v>
      </c>
      <c r="Q8" s="126"/>
      <c r="R8" s="127"/>
      <c r="S8" s="127"/>
      <c r="T8" s="126"/>
      <c r="U8" s="127"/>
      <c r="V8" s="127"/>
      <c r="W8" s="126"/>
      <c r="X8" s="127"/>
      <c r="Y8" s="127"/>
      <c r="Z8" s="82"/>
      <c r="AA8" s="78"/>
    </row>
    <row r="9" spans="1:27" s="36" customFormat="1" ht="12.75">
      <c r="A9" s="165" t="s">
        <v>103</v>
      </c>
      <c r="B9" s="190">
        <v>484984</v>
      </c>
      <c r="C9" s="190">
        <v>500008</v>
      </c>
      <c r="D9" s="191">
        <v>96.99524807603078</v>
      </c>
      <c r="E9" s="190">
        <v>30478</v>
      </c>
      <c r="F9" s="190">
        <v>25622</v>
      </c>
      <c r="G9" s="191">
        <v>118.95246272734367</v>
      </c>
      <c r="H9" s="190">
        <v>454506</v>
      </c>
      <c r="I9" s="190">
        <v>474386</v>
      </c>
      <c r="J9" s="191">
        <v>95.80931983658877</v>
      </c>
      <c r="K9" s="190">
        <v>345492</v>
      </c>
      <c r="L9" s="190">
        <v>369669</v>
      </c>
      <c r="M9" s="191">
        <v>93.459824870357</v>
      </c>
      <c r="N9" s="230">
        <v>830476</v>
      </c>
      <c r="O9" s="190">
        <v>869677</v>
      </c>
      <c r="P9" s="191">
        <v>95.49246444369575</v>
      </c>
      <c r="Q9" s="126"/>
      <c r="R9" s="127"/>
      <c r="S9" s="127"/>
      <c r="T9" s="126"/>
      <c r="U9" s="127"/>
      <c r="V9" s="127"/>
      <c r="W9" s="126"/>
      <c r="X9" s="127"/>
      <c r="Y9" s="127"/>
      <c r="Z9" s="78"/>
      <c r="AA9" s="78"/>
    </row>
    <row r="10" spans="1:27" s="36" customFormat="1" ht="12.75">
      <c r="A10" s="226" t="s">
        <v>66</v>
      </c>
      <c r="B10" s="190">
        <v>227445</v>
      </c>
      <c r="C10" s="190">
        <v>234673</v>
      </c>
      <c r="D10" s="191">
        <v>96.9199694894598</v>
      </c>
      <c r="E10" s="190">
        <v>129234</v>
      </c>
      <c r="F10" s="190">
        <v>135095</v>
      </c>
      <c r="G10" s="191">
        <v>95.66157148673156</v>
      </c>
      <c r="H10" s="190">
        <v>98211</v>
      </c>
      <c r="I10" s="190">
        <v>99578</v>
      </c>
      <c r="J10" s="191">
        <v>98.6272068127498</v>
      </c>
      <c r="K10" s="190">
        <v>238092</v>
      </c>
      <c r="L10" s="190">
        <v>239960</v>
      </c>
      <c r="M10" s="191">
        <v>99.22153692282048</v>
      </c>
      <c r="N10" s="230">
        <v>465537</v>
      </c>
      <c r="O10" s="190">
        <v>474633</v>
      </c>
      <c r="P10" s="191">
        <v>98.08357193874004</v>
      </c>
      <c r="Q10" s="126"/>
      <c r="R10" s="127"/>
      <c r="S10" s="127"/>
      <c r="T10" s="126"/>
      <c r="U10" s="127"/>
      <c r="V10" s="127"/>
      <c r="W10" s="126"/>
      <c r="X10" s="127"/>
      <c r="Y10" s="127"/>
      <c r="Z10" s="82"/>
      <c r="AA10" s="78"/>
    </row>
    <row r="11" spans="1:27" s="36" customFormat="1" ht="12.75">
      <c r="A11" s="226" t="s">
        <v>67</v>
      </c>
      <c r="B11" s="190">
        <v>392339</v>
      </c>
      <c r="C11" s="190">
        <v>364692</v>
      </c>
      <c r="D11" s="191">
        <v>107.58091759621817</v>
      </c>
      <c r="E11" s="190">
        <v>58399</v>
      </c>
      <c r="F11" s="190">
        <v>55211</v>
      </c>
      <c r="G11" s="191">
        <v>105.77421166071979</v>
      </c>
      <c r="H11" s="190">
        <v>333940</v>
      </c>
      <c r="I11" s="190">
        <v>309481</v>
      </c>
      <c r="J11" s="191">
        <v>107.90323153925443</v>
      </c>
      <c r="K11" s="190">
        <v>250789</v>
      </c>
      <c r="L11" s="190">
        <v>247673</v>
      </c>
      <c r="M11" s="191">
        <v>101.25811049246386</v>
      </c>
      <c r="N11" s="230">
        <v>643128</v>
      </c>
      <c r="O11" s="190">
        <v>612365</v>
      </c>
      <c r="P11" s="191">
        <v>105.02363786303921</v>
      </c>
      <c r="Q11" s="126"/>
      <c r="R11" s="127"/>
      <c r="S11" s="127"/>
      <c r="T11" s="126"/>
      <c r="U11" s="127"/>
      <c r="V11" s="127"/>
      <c r="W11" s="126"/>
      <c r="X11" s="127"/>
      <c r="Y11" s="127"/>
      <c r="Z11" s="82"/>
      <c r="AA11" s="78"/>
    </row>
    <row r="12" spans="1:27" s="36" customFormat="1" ht="12.75">
      <c r="A12" s="226" t="s">
        <v>68</v>
      </c>
      <c r="B12" s="190">
        <v>382141</v>
      </c>
      <c r="C12" s="190">
        <v>375429</v>
      </c>
      <c r="D12" s="191">
        <v>101.78782139898624</v>
      </c>
      <c r="E12" s="190">
        <v>62845</v>
      </c>
      <c r="F12" s="190">
        <v>52330</v>
      </c>
      <c r="G12" s="191">
        <v>120.09363653735907</v>
      </c>
      <c r="H12" s="190">
        <v>319296</v>
      </c>
      <c r="I12" s="190">
        <v>323099</v>
      </c>
      <c r="J12" s="191">
        <v>98.8229613833531</v>
      </c>
      <c r="K12" s="190">
        <v>344115</v>
      </c>
      <c r="L12" s="190">
        <v>365098</v>
      </c>
      <c r="M12" s="191">
        <v>94.25277596700064</v>
      </c>
      <c r="N12" s="230">
        <v>726256</v>
      </c>
      <c r="O12" s="190">
        <v>740527</v>
      </c>
      <c r="P12" s="191">
        <v>98.07285892344235</v>
      </c>
      <c r="Q12" s="126"/>
      <c r="R12" s="127"/>
      <c r="S12" s="127"/>
      <c r="T12" s="126"/>
      <c r="U12" s="127"/>
      <c r="V12" s="127"/>
      <c r="W12" s="126"/>
      <c r="X12" s="127"/>
      <c r="Y12" s="127"/>
      <c r="Z12" s="82"/>
      <c r="AA12" s="78"/>
    </row>
    <row r="13" spans="1:27" s="36" customFormat="1" ht="12.75">
      <c r="A13" s="226" t="s">
        <v>69</v>
      </c>
      <c r="B13" s="190">
        <v>118656</v>
      </c>
      <c r="C13" s="190">
        <v>113156</v>
      </c>
      <c r="D13" s="191">
        <v>104.86054650217397</v>
      </c>
      <c r="E13" s="190">
        <v>2341</v>
      </c>
      <c r="F13" s="190">
        <v>1978</v>
      </c>
      <c r="G13" s="191">
        <v>118.35187057633973</v>
      </c>
      <c r="H13" s="190">
        <v>116315</v>
      </c>
      <c r="I13" s="190">
        <v>111178</v>
      </c>
      <c r="J13" s="191">
        <v>104.62051844789437</v>
      </c>
      <c r="K13" s="190">
        <v>112403</v>
      </c>
      <c r="L13" s="190">
        <v>109857</v>
      </c>
      <c r="M13" s="191">
        <v>102.31755828030987</v>
      </c>
      <c r="N13" s="230">
        <v>231059</v>
      </c>
      <c r="O13" s="190">
        <v>223013</v>
      </c>
      <c r="P13" s="191">
        <v>103.60786142511871</v>
      </c>
      <c r="Q13" s="126"/>
      <c r="R13" s="127"/>
      <c r="S13" s="127"/>
      <c r="T13" s="126"/>
      <c r="U13" s="127"/>
      <c r="V13" s="127"/>
      <c r="W13" s="126"/>
      <c r="X13" s="127"/>
      <c r="Y13" s="127"/>
      <c r="Z13" s="82"/>
      <c r="AA13" s="78"/>
    </row>
    <row r="14" spans="1:27" s="36" customFormat="1" ht="12.75">
      <c r="A14" s="226" t="s">
        <v>70</v>
      </c>
      <c r="B14" s="190">
        <v>675125</v>
      </c>
      <c r="C14" s="190">
        <v>607808</v>
      </c>
      <c r="D14" s="191">
        <v>111.07537248604822</v>
      </c>
      <c r="E14" s="190">
        <v>84934</v>
      </c>
      <c r="F14" s="190">
        <v>80526</v>
      </c>
      <c r="G14" s="191">
        <v>105.47400839480416</v>
      </c>
      <c r="H14" s="190">
        <v>590191</v>
      </c>
      <c r="I14" s="190">
        <v>527282</v>
      </c>
      <c r="J14" s="191">
        <v>111.93080742373152</v>
      </c>
      <c r="K14" s="190">
        <v>270685</v>
      </c>
      <c r="L14" s="190">
        <v>258650</v>
      </c>
      <c r="M14" s="191">
        <v>104.65300599265417</v>
      </c>
      <c r="N14" s="230">
        <v>945810</v>
      </c>
      <c r="O14" s="190">
        <v>866458</v>
      </c>
      <c r="P14" s="191">
        <v>109.15820501397644</v>
      </c>
      <c r="Q14" s="126"/>
      <c r="R14" s="127"/>
      <c r="S14" s="127"/>
      <c r="T14" s="126"/>
      <c r="U14" s="127"/>
      <c r="V14" s="127"/>
      <c r="W14" s="126"/>
      <c r="X14" s="127"/>
      <c r="Y14" s="127"/>
      <c r="Z14" s="82"/>
      <c r="AA14" s="78"/>
    </row>
    <row r="15" spans="1:27" s="36" customFormat="1" ht="12.75">
      <c r="A15" s="226" t="s">
        <v>71</v>
      </c>
      <c r="B15" s="190">
        <v>250223</v>
      </c>
      <c r="C15" s="190">
        <v>246064</v>
      </c>
      <c r="D15" s="191">
        <v>101.69021067689708</v>
      </c>
      <c r="E15" s="190">
        <v>26240</v>
      </c>
      <c r="F15" s="190">
        <v>32011</v>
      </c>
      <c r="G15" s="191">
        <v>81.97182218612352</v>
      </c>
      <c r="H15" s="190">
        <v>223983</v>
      </c>
      <c r="I15" s="190">
        <v>214053</v>
      </c>
      <c r="J15" s="191">
        <v>104.63903799526284</v>
      </c>
      <c r="K15" s="190">
        <v>280770</v>
      </c>
      <c r="L15" s="190">
        <v>263345</v>
      </c>
      <c r="M15" s="191">
        <v>106.61679545842907</v>
      </c>
      <c r="N15" s="230">
        <v>530993</v>
      </c>
      <c r="O15" s="190">
        <v>509409</v>
      </c>
      <c r="P15" s="191">
        <v>104.23706687553616</v>
      </c>
      <c r="Q15" s="126"/>
      <c r="R15" s="127"/>
      <c r="S15" s="127"/>
      <c r="T15" s="126"/>
      <c r="U15" s="127"/>
      <c r="V15" s="127"/>
      <c r="W15" s="126"/>
      <c r="X15" s="127"/>
      <c r="Y15" s="127"/>
      <c r="Z15" s="82"/>
      <c r="AA15" s="78"/>
    </row>
    <row r="16" spans="1:27" s="36" customFormat="1" ht="12.75">
      <c r="A16" s="166" t="s">
        <v>104</v>
      </c>
      <c r="B16" s="190">
        <v>282395</v>
      </c>
      <c r="C16" s="190">
        <v>270316</v>
      </c>
      <c r="D16" s="191">
        <v>104.46847393421032</v>
      </c>
      <c r="E16" s="190">
        <v>32688</v>
      </c>
      <c r="F16" s="190">
        <v>31121</v>
      </c>
      <c r="G16" s="191">
        <v>105.03518524469008</v>
      </c>
      <c r="H16" s="190">
        <v>249707</v>
      </c>
      <c r="I16" s="190">
        <v>239195</v>
      </c>
      <c r="J16" s="191">
        <v>104.39474069274024</v>
      </c>
      <c r="K16" s="190">
        <v>282032</v>
      </c>
      <c r="L16" s="190">
        <v>299753</v>
      </c>
      <c r="M16" s="191">
        <v>94.08813256247643</v>
      </c>
      <c r="N16" s="230">
        <v>564427</v>
      </c>
      <c r="O16" s="190">
        <v>570069</v>
      </c>
      <c r="P16" s="191">
        <v>99.01029524496158</v>
      </c>
      <c r="Q16" s="126"/>
      <c r="R16" s="127"/>
      <c r="S16" s="127"/>
      <c r="T16" s="126"/>
      <c r="U16" s="127"/>
      <c r="V16" s="127"/>
      <c r="W16" s="126"/>
      <c r="X16" s="127"/>
      <c r="Y16" s="127"/>
      <c r="Z16" s="78"/>
      <c r="AA16" s="78"/>
    </row>
    <row r="17" spans="1:27" s="36" customFormat="1" ht="14.25" customHeight="1">
      <c r="A17" s="226" t="s">
        <v>72</v>
      </c>
      <c r="B17" s="190">
        <v>330675</v>
      </c>
      <c r="C17" s="190">
        <v>322315</v>
      </c>
      <c r="D17" s="191">
        <v>102.59373594154786</v>
      </c>
      <c r="E17" s="190">
        <v>26242</v>
      </c>
      <c r="F17" s="190">
        <v>24901</v>
      </c>
      <c r="G17" s="191">
        <v>105.38532589052649</v>
      </c>
      <c r="H17" s="190">
        <v>304433</v>
      </c>
      <c r="I17" s="190">
        <v>297414</v>
      </c>
      <c r="J17" s="191">
        <v>102.36000995245685</v>
      </c>
      <c r="K17" s="190">
        <v>216317</v>
      </c>
      <c r="L17" s="190">
        <v>219577</v>
      </c>
      <c r="M17" s="191">
        <v>98.51532719729298</v>
      </c>
      <c r="N17" s="230">
        <v>546992</v>
      </c>
      <c r="O17" s="190">
        <v>541892</v>
      </c>
      <c r="P17" s="191">
        <v>100.94114694440958</v>
      </c>
      <c r="Q17" s="126"/>
      <c r="R17" s="127"/>
      <c r="S17" s="127"/>
      <c r="T17" s="126"/>
      <c r="U17" s="127"/>
      <c r="V17" s="127"/>
      <c r="W17" s="126"/>
      <c r="X17" s="127"/>
      <c r="Y17" s="127"/>
      <c r="Z17" s="82"/>
      <c r="AA17" s="78"/>
    </row>
    <row r="18" spans="1:27" s="36" customFormat="1" ht="14.25" customHeight="1">
      <c r="A18" s="226" t="s">
        <v>73</v>
      </c>
      <c r="B18" s="190">
        <v>242885</v>
      </c>
      <c r="C18" s="190">
        <v>228674</v>
      </c>
      <c r="D18" s="191">
        <v>106.21452373247504</v>
      </c>
      <c r="E18" s="190">
        <v>120596</v>
      </c>
      <c r="F18" s="190">
        <v>113615</v>
      </c>
      <c r="G18" s="191">
        <v>106.14443515380891</v>
      </c>
      <c r="H18" s="190">
        <v>122289</v>
      </c>
      <c r="I18" s="190">
        <v>115059</v>
      </c>
      <c r="J18" s="191">
        <v>106.28373269366152</v>
      </c>
      <c r="K18" s="190">
        <v>179980</v>
      </c>
      <c r="L18" s="190">
        <v>173600</v>
      </c>
      <c r="M18" s="191">
        <v>103.67511520737327</v>
      </c>
      <c r="N18" s="230">
        <v>422865</v>
      </c>
      <c r="O18" s="190">
        <v>402274</v>
      </c>
      <c r="P18" s="191">
        <v>105.1186504720663</v>
      </c>
      <c r="Q18" s="126"/>
      <c r="R18" s="127"/>
      <c r="S18" s="127"/>
      <c r="T18" s="126"/>
      <c r="U18" s="127"/>
      <c r="V18" s="127"/>
      <c r="W18" s="126"/>
      <c r="X18" s="127"/>
      <c r="Y18" s="127"/>
      <c r="Z18" s="82"/>
      <c r="AA18" s="78"/>
    </row>
    <row r="19" spans="1:27" s="36" customFormat="1" ht="14.25" customHeight="1">
      <c r="A19" s="226" t="s">
        <v>74</v>
      </c>
      <c r="B19" s="190">
        <v>167006</v>
      </c>
      <c r="C19" s="190">
        <v>142717</v>
      </c>
      <c r="D19" s="191">
        <v>117.01899563471765</v>
      </c>
      <c r="E19" s="190">
        <v>6883</v>
      </c>
      <c r="F19" s="190">
        <v>6374</v>
      </c>
      <c r="G19" s="191">
        <v>107.98556636335111</v>
      </c>
      <c r="H19" s="190">
        <v>160123</v>
      </c>
      <c r="I19" s="190">
        <v>136343</v>
      </c>
      <c r="J19" s="191">
        <v>117.44130611765914</v>
      </c>
      <c r="K19" s="190">
        <v>238142</v>
      </c>
      <c r="L19" s="190">
        <v>229045</v>
      </c>
      <c r="M19" s="191">
        <v>103.97170861621079</v>
      </c>
      <c r="N19" s="230">
        <v>405148</v>
      </c>
      <c r="O19" s="190">
        <v>371762</v>
      </c>
      <c r="P19" s="191">
        <v>108.98047675663463</v>
      </c>
      <c r="Q19" s="126"/>
      <c r="R19" s="127"/>
      <c r="S19" s="127"/>
      <c r="T19" s="126"/>
      <c r="U19" s="127"/>
      <c r="V19" s="127"/>
      <c r="W19" s="126"/>
      <c r="X19" s="127"/>
      <c r="Y19" s="127"/>
      <c r="Z19" s="82"/>
      <c r="AA19" s="78"/>
    </row>
    <row r="20" spans="1:27" s="36" customFormat="1" ht="14.25" customHeight="1">
      <c r="A20" s="226" t="s">
        <v>75</v>
      </c>
      <c r="B20" s="190">
        <v>11142</v>
      </c>
      <c r="C20" s="190">
        <v>11170</v>
      </c>
      <c r="D20" s="191">
        <v>99.74932855863922</v>
      </c>
      <c r="E20" s="190">
        <v>142</v>
      </c>
      <c r="F20" s="190">
        <v>126</v>
      </c>
      <c r="G20" s="191">
        <v>112.6984126984127</v>
      </c>
      <c r="H20" s="190">
        <v>11000</v>
      </c>
      <c r="I20" s="190">
        <v>11044</v>
      </c>
      <c r="J20" s="191">
        <v>99.60159362549801</v>
      </c>
      <c r="K20" s="190">
        <v>17247</v>
      </c>
      <c r="L20" s="190">
        <v>18649</v>
      </c>
      <c r="M20" s="191">
        <v>92.48217062577082</v>
      </c>
      <c r="N20" s="230">
        <v>28389</v>
      </c>
      <c r="O20" s="190">
        <v>29819</v>
      </c>
      <c r="P20" s="191">
        <v>95.2043998792716</v>
      </c>
      <c r="Q20" s="126"/>
      <c r="R20" s="127"/>
      <c r="S20" s="127"/>
      <c r="T20" s="126"/>
      <c r="U20" s="127"/>
      <c r="V20" s="127"/>
      <c r="W20" s="126"/>
      <c r="X20" s="127"/>
      <c r="Y20" s="127"/>
      <c r="Z20" s="82"/>
      <c r="AA20" s="78"/>
    </row>
    <row r="21" spans="1:27" s="36" customFormat="1" ht="14.25" customHeight="1">
      <c r="A21" s="226" t="s">
        <v>76</v>
      </c>
      <c r="B21" s="190">
        <v>324723</v>
      </c>
      <c r="C21" s="190">
        <v>309843</v>
      </c>
      <c r="D21" s="191">
        <v>104.80243219953331</v>
      </c>
      <c r="E21" s="190">
        <v>68633</v>
      </c>
      <c r="F21" s="190">
        <v>68535</v>
      </c>
      <c r="G21" s="191">
        <v>100.14299263150215</v>
      </c>
      <c r="H21" s="190">
        <v>256090</v>
      </c>
      <c r="I21" s="190">
        <v>241308</v>
      </c>
      <c r="J21" s="191">
        <v>106.12578115934822</v>
      </c>
      <c r="K21" s="190">
        <v>222549</v>
      </c>
      <c r="L21" s="190">
        <v>261066</v>
      </c>
      <c r="M21" s="191">
        <v>85.2462595665464</v>
      </c>
      <c r="N21" s="230">
        <v>547272</v>
      </c>
      <c r="O21" s="190">
        <v>570909</v>
      </c>
      <c r="P21" s="191">
        <v>95.859760487223</v>
      </c>
      <c r="Q21" s="126"/>
      <c r="R21" s="127"/>
      <c r="S21" s="127"/>
      <c r="T21" s="126"/>
      <c r="U21" s="127"/>
      <c r="V21" s="127"/>
      <c r="W21" s="126"/>
      <c r="X21" s="127"/>
      <c r="Y21" s="127"/>
      <c r="Z21" s="82"/>
      <c r="AA21" s="78"/>
    </row>
    <row r="22" spans="1:27" s="36" customFormat="1" ht="14.25" customHeight="1">
      <c r="A22" s="226" t="s">
        <v>77</v>
      </c>
      <c r="B22" s="190">
        <v>195716</v>
      </c>
      <c r="C22" s="190">
        <v>197144</v>
      </c>
      <c r="D22" s="191">
        <v>99.27565637300654</v>
      </c>
      <c r="E22" s="190">
        <v>120237</v>
      </c>
      <c r="F22" s="190">
        <v>118835</v>
      </c>
      <c r="G22" s="191">
        <v>101.17978709976018</v>
      </c>
      <c r="H22" s="190">
        <v>75479</v>
      </c>
      <c r="I22" s="190">
        <v>78309</v>
      </c>
      <c r="J22" s="191">
        <v>96.38611143035921</v>
      </c>
      <c r="K22" s="190">
        <v>148462</v>
      </c>
      <c r="L22" s="190">
        <v>177932</v>
      </c>
      <c r="M22" s="191">
        <v>83.43749297484433</v>
      </c>
      <c r="N22" s="230">
        <v>344178</v>
      </c>
      <c r="O22" s="190">
        <v>375076</v>
      </c>
      <c r="P22" s="191">
        <v>91.76220286022033</v>
      </c>
      <c r="Q22" s="126"/>
      <c r="R22" s="127"/>
      <c r="S22" s="127"/>
      <c r="T22" s="126"/>
      <c r="U22" s="127"/>
      <c r="V22" s="127"/>
      <c r="W22" s="126"/>
      <c r="X22" s="127"/>
      <c r="Y22" s="127"/>
      <c r="Z22" s="82"/>
      <c r="AA22" s="78"/>
    </row>
    <row r="23" spans="1:27" s="36" customFormat="1" ht="14.25" customHeight="1">
      <c r="A23" s="226" t="s">
        <v>78</v>
      </c>
      <c r="B23" s="190">
        <v>287229</v>
      </c>
      <c r="C23" s="190">
        <v>220206</v>
      </c>
      <c r="D23" s="191">
        <v>130.43650036783737</v>
      </c>
      <c r="E23" s="190">
        <v>59641</v>
      </c>
      <c r="F23" s="190">
        <v>46477</v>
      </c>
      <c r="G23" s="191">
        <v>128.32368698496032</v>
      </c>
      <c r="H23" s="190">
        <v>227588</v>
      </c>
      <c r="I23" s="190">
        <v>173729</v>
      </c>
      <c r="J23" s="191">
        <v>131.0017325835065</v>
      </c>
      <c r="K23" s="190">
        <v>894131</v>
      </c>
      <c r="L23" s="190">
        <v>1113727</v>
      </c>
      <c r="M23" s="191">
        <v>80.28278025045634</v>
      </c>
      <c r="N23" s="230">
        <v>1181360</v>
      </c>
      <c r="O23" s="190">
        <v>1333933</v>
      </c>
      <c r="P23" s="191">
        <v>88.56216916441831</v>
      </c>
      <c r="Q23" s="126"/>
      <c r="R23" s="127"/>
      <c r="S23" s="127"/>
      <c r="T23" s="126"/>
      <c r="U23" s="127"/>
      <c r="V23" s="127"/>
      <c r="W23" s="126"/>
      <c r="X23" s="127"/>
      <c r="Y23" s="127"/>
      <c r="Z23" s="82"/>
      <c r="AA23" s="78"/>
    </row>
    <row r="24" spans="1:27" s="36" customFormat="1" ht="14.25" customHeight="1">
      <c r="A24" s="165" t="s">
        <v>101</v>
      </c>
      <c r="B24" s="190">
        <v>130097</v>
      </c>
      <c r="C24" s="190">
        <v>133101</v>
      </c>
      <c r="D24" s="191">
        <v>97.74306729476112</v>
      </c>
      <c r="E24" s="190">
        <v>1797</v>
      </c>
      <c r="F24" s="190">
        <v>2167</v>
      </c>
      <c r="G24" s="191">
        <v>82.92570373788648</v>
      </c>
      <c r="H24" s="190">
        <v>128300</v>
      </c>
      <c r="I24" s="190">
        <v>130934</v>
      </c>
      <c r="J24" s="191">
        <v>97.98829944857715</v>
      </c>
      <c r="K24" s="190">
        <v>54911</v>
      </c>
      <c r="L24" s="190">
        <v>77690</v>
      </c>
      <c r="M24" s="191">
        <v>70.6796241472519</v>
      </c>
      <c r="N24" s="230">
        <v>185008</v>
      </c>
      <c r="O24" s="190">
        <v>210791</v>
      </c>
      <c r="P24" s="191">
        <v>87.76845311232454</v>
      </c>
      <c r="Q24" s="126"/>
      <c r="R24" s="127"/>
      <c r="S24" s="127"/>
      <c r="T24" s="126"/>
      <c r="U24" s="127"/>
      <c r="V24" s="127"/>
      <c r="W24" s="126"/>
      <c r="X24" s="127"/>
      <c r="Y24" s="127"/>
      <c r="Z24" s="78"/>
      <c r="AA24" s="78"/>
    </row>
    <row r="25" spans="1:27" s="36" customFormat="1" ht="12.75">
      <c r="A25" s="226" t="s">
        <v>79</v>
      </c>
      <c r="B25" s="190">
        <v>199633</v>
      </c>
      <c r="C25" s="190">
        <v>212618</v>
      </c>
      <c r="D25" s="191">
        <v>93.89280305524463</v>
      </c>
      <c r="E25" s="190">
        <v>28030</v>
      </c>
      <c r="F25" s="190">
        <v>28237</v>
      </c>
      <c r="G25" s="191">
        <v>99.26691929029288</v>
      </c>
      <c r="H25" s="190">
        <v>171603</v>
      </c>
      <c r="I25" s="190">
        <v>184381</v>
      </c>
      <c r="J25" s="191">
        <v>93.06978484767954</v>
      </c>
      <c r="K25" s="190">
        <v>223311</v>
      </c>
      <c r="L25" s="190">
        <v>261157</v>
      </c>
      <c r="M25" s="191">
        <v>85.5083340672469</v>
      </c>
      <c r="N25" s="230">
        <v>422944</v>
      </c>
      <c r="O25" s="190">
        <v>473775</v>
      </c>
      <c r="P25" s="191">
        <v>89.27106748984222</v>
      </c>
      <c r="Q25" s="126"/>
      <c r="R25" s="127"/>
      <c r="S25" s="127"/>
      <c r="T25" s="126"/>
      <c r="U25" s="127"/>
      <c r="V25" s="127"/>
      <c r="W25" s="126"/>
      <c r="X25" s="127"/>
      <c r="Y25" s="127"/>
      <c r="Z25" s="82"/>
      <c r="AA25" s="78"/>
    </row>
    <row r="26" spans="1:27" s="36" customFormat="1" ht="12.75">
      <c r="A26" s="166" t="s">
        <v>108</v>
      </c>
      <c r="B26" s="190">
        <v>59</v>
      </c>
      <c r="C26" s="190" t="s">
        <v>188</v>
      </c>
      <c r="D26" s="191" t="s">
        <v>188</v>
      </c>
      <c r="E26" s="193" t="s">
        <v>188</v>
      </c>
      <c r="F26" s="193" t="s">
        <v>188</v>
      </c>
      <c r="G26" s="192" t="s">
        <v>188</v>
      </c>
      <c r="H26" s="190">
        <v>59</v>
      </c>
      <c r="I26" s="190" t="s">
        <v>188</v>
      </c>
      <c r="J26" s="192" t="s">
        <v>188</v>
      </c>
      <c r="K26" s="190">
        <v>151</v>
      </c>
      <c r="L26" s="190">
        <v>209</v>
      </c>
      <c r="M26" s="192">
        <v>72.2488038277512</v>
      </c>
      <c r="N26" s="230">
        <v>210</v>
      </c>
      <c r="O26" s="190">
        <v>209</v>
      </c>
      <c r="P26" s="192">
        <v>100.47846889952154</v>
      </c>
      <c r="Q26" s="126"/>
      <c r="R26" s="126"/>
      <c r="S26" s="126"/>
      <c r="T26" s="126"/>
      <c r="U26" s="126"/>
      <c r="V26" s="127"/>
      <c r="W26" s="126"/>
      <c r="X26" s="127"/>
      <c r="Y26" s="127"/>
      <c r="Z26" s="82"/>
      <c r="AA26" s="78"/>
    </row>
    <row r="27" spans="1:27" s="36" customFormat="1" ht="12.75">
      <c r="A27" s="226" t="s">
        <v>80</v>
      </c>
      <c r="B27" s="193" t="s">
        <v>188</v>
      </c>
      <c r="C27" s="190" t="s">
        <v>188</v>
      </c>
      <c r="D27" s="192" t="s">
        <v>188</v>
      </c>
      <c r="E27" s="193" t="s">
        <v>188</v>
      </c>
      <c r="F27" s="190" t="s">
        <v>188</v>
      </c>
      <c r="G27" s="192" t="s">
        <v>188</v>
      </c>
      <c r="H27" s="193" t="s">
        <v>188</v>
      </c>
      <c r="I27" s="190">
        <v>1</v>
      </c>
      <c r="J27" s="192" t="s">
        <v>188</v>
      </c>
      <c r="K27" s="231">
        <v>2129</v>
      </c>
      <c r="L27" s="190">
        <v>2673</v>
      </c>
      <c r="M27" s="232">
        <v>79.64833520389075</v>
      </c>
      <c r="N27" s="233">
        <v>2129</v>
      </c>
      <c r="O27" s="231">
        <v>2674</v>
      </c>
      <c r="P27" s="232">
        <v>79.61854899027675</v>
      </c>
      <c r="Q27" s="126"/>
      <c r="R27" s="126"/>
      <c r="S27" s="126"/>
      <c r="T27" s="126"/>
      <c r="U27" s="127"/>
      <c r="V27" s="127"/>
      <c r="W27" s="126"/>
      <c r="X27" s="127"/>
      <c r="Y27" s="127"/>
      <c r="Z27" s="82"/>
      <c r="AA27" s="78"/>
    </row>
    <row r="28" spans="1:27" s="36" customFormat="1" ht="12.75">
      <c r="A28" s="227" t="s">
        <v>81</v>
      </c>
      <c r="B28" s="187">
        <v>7592</v>
      </c>
      <c r="C28" s="187">
        <v>12514</v>
      </c>
      <c r="D28" s="194">
        <v>60.66805178200415</v>
      </c>
      <c r="E28" s="187">
        <v>4675</v>
      </c>
      <c r="F28" s="187">
        <v>4394</v>
      </c>
      <c r="G28" s="189">
        <v>106.3950842057351</v>
      </c>
      <c r="H28" s="187">
        <v>2917</v>
      </c>
      <c r="I28" s="187">
        <v>8120</v>
      </c>
      <c r="J28" s="189">
        <v>35.923645320197046</v>
      </c>
      <c r="K28" s="234">
        <v>81506</v>
      </c>
      <c r="L28" s="187">
        <v>58929</v>
      </c>
      <c r="M28" s="235">
        <v>138.31220621425786</v>
      </c>
      <c r="N28" s="236">
        <v>89098</v>
      </c>
      <c r="O28" s="234">
        <v>71443</v>
      </c>
      <c r="P28" s="235">
        <v>124.7120081743488</v>
      </c>
      <c r="Q28" s="126"/>
      <c r="R28" s="127"/>
      <c r="S28" s="127"/>
      <c r="T28" s="126"/>
      <c r="U28" s="127"/>
      <c r="V28" s="127"/>
      <c r="W28" s="126"/>
      <c r="X28" s="127"/>
      <c r="Y28" s="127"/>
      <c r="Z28" s="82"/>
      <c r="AA28" s="78"/>
    </row>
    <row r="29" spans="1:25" s="36" customFormat="1" ht="12.75">
      <c r="A29" s="24"/>
      <c r="B29" s="24"/>
      <c r="C29" s="24"/>
      <c r="D29" s="24"/>
      <c r="E29" s="24"/>
      <c r="F29" s="24"/>
      <c r="G29" s="24"/>
      <c r="H29" s="24"/>
      <c r="I29" s="24"/>
      <c r="J29" s="98"/>
      <c r="K29" s="24"/>
      <c r="L29" s="24"/>
      <c r="M29" s="98"/>
      <c r="N29" s="9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spans="1:20" s="36" customFormat="1" ht="28.5" customHeight="1">
      <c r="A30" s="443" t="s">
        <v>207</v>
      </c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99"/>
      <c r="R30" s="99"/>
      <c r="S30" s="99"/>
      <c r="T30" s="99"/>
    </row>
    <row r="31" spans="1:16" s="36" customFormat="1" ht="14.25" customHeight="1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4"/>
      <c r="N31" s="94"/>
      <c r="O31" s="94"/>
      <c r="P31" s="96" t="s">
        <v>96</v>
      </c>
    </row>
    <row r="32" spans="1:16" s="36" customFormat="1" ht="28.5" customHeight="1">
      <c r="A32" s="393"/>
      <c r="B32" s="392" t="s">
        <v>183</v>
      </c>
      <c r="C32" s="392"/>
      <c r="D32" s="392"/>
      <c r="E32" s="382" t="s">
        <v>113</v>
      </c>
      <c r="F32" s="383"/>
      <c r="G32" s="383"/>
      <c r="H32" s="383"/>
      <c r="I32" s="383"/>
      <c r="J32" s="383"/>
      <c r="K32" s="374" t="s">
        <v>220</v>
      </c>
      <c r="L32" s="375"/>
      <c r="M32" s="380"/>
      <c r="N32" s="392" t="s">
        <v>190</v>
      </c>
      <c r="O32" s="392"/>
      <c r="P32" s="382"/>
    </row>
    <row r="33" spans="1:16" s="36" customFormat="1" ht="44.25" customHeight="1">
      <c r="A33" s="393"/>
      <c r="B33" s="392"/>
      <c r="C33" s="392"/>
      <c r="D33" s="392"/>
      <c r="E33" s="392" t="s">
        <v>111</v>
      </c>
      <c r="F33" s="392"/>
      <c r="G33" s="392"/>
      <c r="H33" s="392" t="s">
        <v>112</v>
      </c>
      <c r="I33" s="392"/>
      <c r="J33" s="392"/>
      <c r="K33" s="376"/>
      <c r="L33" s="377"/>
      <c r="M33" s="381"/>
      <c r="N33" s="392"/>
      <c r="O33" s="392"/>
      <c r="P33" s="382"/>
    </row>
    <row r="34" spans="1:25" s="36" customFormat="1" ht="45">
      <c r="A34" s="393"/>
      <c r="B34" s="160" t="s">
        <v>185</v>
      </c>
      <c r="C34" s="160" t="s">
        <v>180</v>
      </c>
      <c r="D34" s="160" t="s">
        <v>186</v>
      </c>
      <c r="E34" s="160" t="s">
        <v>185</v>
      </c>
      <c r="F34" s="160" t="s">
        <v>180</v>
      </c>
      <c r="G34" s="160" t="s">
        <v>186</v>
      </c>
      <c r="H34" s="160" t="s">
        <v>185</v>
      </c>
      <c r="I34" s="160" t="s">
        <v>180</v>
      </c>
      <c r="J34" s="160" t="s">
        <v>186</v>
      </c>
      <c r="K34" s="160" t="s">
        <v>185</v>
      </c>
      <c r="L34" s="160" t="s">
        <v>180</v>
      </c>
      <c r="M34" s="160" t="s">
        <v>186</v>
      </c>
      <c r="N34" s="160" t="s">
        <v>185</v>
      </c>
      <c r="O34" s="160" t="s">
        <v>180</v>
      </c>
      <c r="P34" s="161" t="s">
        <v>186</v>
      </c>
      <c r="Q34" s="126"/>
      <c r="R34" s="127"/>
      <c r="S34" s="127"/>
      <c r="T34" s="126"/>
      <c r="U34" s="127"/>
      <c r="V34" s="127"/>
      <c r="W34" s="126"/>
      <c r="X34" s="127"/>
      <c r="Y34" s="127"/>
    </row>
    <row r="35" spans="1:25" s="68" customFormat="1" ht="12.75">
      <c r="A35" s="225" t="s">
        <v>65</v>
      </c>
      <c r="B35" s="331">
        <v>2365438</v>
      </c>
      <c r="C35" s="331">
        <v>2118873</v>
      </c>
      <c r="D35" s="332">
        <v>111.63661059440561</v>
      </c>
      <c r="E35" s="331">
        <v>355238</v>
      </c>
      <c r="F35" s="331">
        <v>318095</v>
      </c>
      <c r="G35" s="332">
        <v>111.67670035681165</v>
      </c>
      <c r="H35" s="331">
        <v>2010200</v>
      </c>
      <c r="I35" s="331">
        <v>1800778</v>
      </c>
      <c r="J35" s="332">
        <v>111.62952901468144</v>
      </c>
      <c r="K35" s="331">
        <v>2120061</v>
      </c>
      <c r="L35" s="331">
        <v>2022273</v>
      </c>
      <c r="M35" s="332">
        <v>104.83554890956859</v>
      </c>
      <c r="N35" s="331">
        <v>4485499</v>
      </c>
      <c r="O35" s="331">
        <v>4141146</v>
      </c>
      <c r="P35" s="332">
        <v>108.31540351390655</v>
      </c>
      <c r="Q35" s="126"/>
      <c r="R35" s="127"/>
      <c r="S35" s="127"/>
      <c r="T35" s="126"/>
      <c r="U35" s="127"/>
      <c r="V35" s="127"/>
      <c r="W35" s="126"/>
      <c r="X35" s="127"/>
      <c r="Y35" s="127"/>
    </row>
    <row r="36" spans="1:25" s="36" customFormat="1" ht="12.75">
      <c r="A36" s="165" t="s">
        <v>103</v>
      </c>
      <c r="B36" s="190">
        <v>251092</v>
      </c>
      <c r="C36" s="190">
        <v>241743</v>
      </c>
      <c r="D36" s="191">
        <v>103.86733018122551</v>
      </c>
      <c r="E36" s="190">
        <v>14482</v>
      </c>
      <c r="F36" s="190">
        <v>10101</v>
      </c>
      <c r="G36" s="191">
        <v>143.37194337194336</v>
      </c>
      <c r="H36" s="190">
        <v>236610</v>
      </c>
      <c r="I36" s="190">
        <v>231642</v>
      </c>
      <c r="J36" s="191">
        <v>102.14468878700754</v>
      </c>
      <c r="K36" s="190">
        <v>159255</v>
      </c>
      <c r="L36" s="190">
        <v>152665</v>
      </c>
      <c r="M36" s="191">
        <v>104.31664101136475</v>
      </c>
      <c r="N36" s="190">
        <v>410347</v>
      </c>
      <c r="O36" s="190">
        <v>394408</v>
      </c>
      <c r="P36" s="191">
        <v>104.04124662785745</v>
      </c>
      <c r="Q36" s="126"/>
      <c r="R36" s="127"/>
      <c r="S36" s="127"/>
      <c r="T36" s="126"/>
      <c r="U36" s="127"/>
      <c r="V36" s="127"/>
      <c r="W36" s="126"/>
      <c r="X36" s="127"/>
      <c r="Y36" s="127"/>
    </row>
    <row r="37" spans="1:25" s="36" customFormat="1" ht="12.75">
      <c r="A37" s="226" t="s">
        <v>66</v>
      </c>
      <c r="B37" s="190">
        <v>98006</v>
      </c>
      <c r="C37" s="190">
        <v>101019</v>
      </c>
      <c r="D37" s="191">
        <v>97.01739276769716</v>
      </c>
      <c r="E37" s="190">
        <v>46824</v>
      </c>
      <c r="F37" s="190">
        <v>51624</v>
      </c>
      <c r="G37" s="191">
        <v>90.7019990701999</v>
      </c>
      <c r="H37" s="190">
        <v>51182</v>
      </c>
      <c r="I37" s="190">
        <v>49395</v>
      </c>
      <c r="J37" s="191">
        <v>103.61777507844924</v>
      </c>
      <c r="K37" s="190">
        <v>107160</v>
      </c>
      <c r="L37" s="190">
        <v>99776</v>
      </c>
      <c r="M37" s="191">
        <v>107.40057729313662</v>
      </c>
      <c r="N37" s="190">
        <v>205166</v>
      </c>
      <c r="O37" s="190">
        <v>200795</v>
      </c>
      <c r="P37" s="191">
        <v>102.17684703304364</v>
      </c>
      <c r="Q37" s="126"/>
      <c r="R37" s="127"/>
      <c r="S37" s="127"/>
      <c r="T37" s="126"/>
      <c r="U37" s="127"/>
      <c r="V37" s="127"/>
      <c r="W37" s="126"/>
      <c r="X37" s="127"/>
      <c r="Y37" s="127"/>
    </row>
    <row r="38" spans="1:25" s="68" customFormat="1" ht="12.75">
      <c r="A38" s="226" t="s">
        <v>67</v>
      </c>
      <c r="B38" s="190">
        <v>218773</v>
      </c>
      <c r="C38" s="190">
        <v>181817</v>
      </c>
      <c r="D38" s="191">
        <v>120.32593211855878</v>
      </c>
      <c r="E38" s="190">
        <v>27440</v>
      </c>
      <c r="F38" s="190">
        <v>26428</v>
      </c>
      <c r="G38" s="191">
        <v>103.82927198425914</v>
      </c>
      <c r="H38" s="190">
        <v>191333</v>
      </c>
      <c r="I38" s="190">
        <v>155389</v>
      </c>
      <c r="J38" s="191">
        <v>123.131624503665</v>
      </c>
      <c r="K38" s="190">
        <v>134906</v>
      </c>
      <c r="L38" s="190">
        <v>128523</v>
      </c>
      <c r="M38" s="191">
        <v>104.96642624277366</v>
      </c>
      <c r="N38" s="190">
        <v>353679</v>
      </c>
      <c r="O38" s="190">
        <v>310340</v>
      </c>
      <c r="P38" s="191">
        <v>113.96500612231746</v>
      </c>
      <c r="Q38" s="126"/>
      <c r="R38" s="127"/>
      <c r="S38" s="127"/>
      <c r="T38" s="126"/>
      <c r="U38" s="127"/>
      <c r="V38" s="127"/>
      <c r="W38" s="126"/>
      <c r="X38" s="127"/>
      <c r="Y38" s="127"/>
    </row>
    <row r="39" spans="1:25" s="36" customFormat="1" ht="12.75">
      <c r="A39" s="226" t="s">
        <v>68</v>
      </c>
      <c r="B39" s="190">
        <v>193623</v>
      </c>
      <c r="C39" s="190">
        <v>166285</v>
      </c>
      <c r="D39" s="191">
        <v>116.44044862735666</v>
      </c>
      <c r="E39" s="190">
        <v>27945</v>
      </c>
      <c r="F39" s="190">
        <v>25245</v>
      </c>
      <c r="G39" s="191">
        <v>110.69518716577541</v>
      </c>
      <c r="H39" s="190">
        <v>165678</v>
      </c>
      <c r="I39" s="190">
        <v>141040</v>
      </c>
      <c r="J39" s="191">
        <v>117.46880317640385</v>
      </c>
      <c r="K39" s="190">
        <v>173568</v>
      </c>
      <c r="L39" s="190">
        <v>148388</v>
      </c>
      <c r="M39" s="191">
        <v>116.96902714505215</v>
      </c>
      <c r="N39" s="190">
        <v>367191</v>
      </c>
      <c r="O39" s="190">
        <v>314673</v>
      </c>
      <c r="P39" s="191">
        <v>116.68970645717935</v>
      </c>
      <c r="Q39" s="126"/>
      <c r="R39" s="127"/>
      <c r="S39" s="127"/>
      <c r="T39" s="126"/>
      <c r="U39" s="127"/>
      <c r="V39" s="127"/>
      <c r="W39" s="126"/>
      <c r="X39" s="127"/>
      <c r="Y39" s="127"/>
    </row>
    <row r="40" spans="1:25" s="36" customFormat="1" ht="12.75">
      <c r="A40" s="226" t="s">
        <v>69</v>
      </c>
      <c r="B40" s="190">
        <v>61742</v>
      </c>
      <c r="C40" s="190">
        <v>57689</v>
      </c>
      <c r="D40" s="191">
        <v>107.02560280122727</v>
      </c>
      <c r="E40" s="190">
        <v>1240</v>
      </c>
      <c r="F40" s="190">
        <v>900</v>
      </c>
      <c r="G40" s="191">
        <v>137.77777777777777</v>
      </c>
      <c r="H40" s="190">
        <v>60502</v>
      </c>
      <c r="I40" s="190">
        <v>56789</v>
      </c>
      <c r="J40" s="191">
        <v>106.53823803905686</v>
      </c>
      <c r="K40" s="190">
        <v>63519</v>
      </c>
      <c r="L40" s="190">
        <v>59304</v>
      </c>
      <c r="M40" s="191">
        <v>107.10744637798463</v>
      </c>
      <c r="N40" s="190">
        <v>125261</v>
      </c>
      <c r="O40" s="190">
        <v>116993</v>
      </c>
      <c r="P40" s="191">
        <v>107.06708948398621</v>
      </c>
      <c r="Q40" s="126"/>
      <c r="R40" s="127"/>
      <c r="S40" s="127"/>
      <c r="T40" s="126"/>
      <c r="U40" s="127"/>
      <c r="V40" s="127"/>
      <c r="W40" s="126"/>
      <c r="X40" s="127"/>
      <c r="Y40" s="127"/>
    </row>
    <row r="41" spans="1:25" s="36" customFormat="1" ht="12.75">
      <c r="A41" s="226" t="s">
        <v>70</v>
      </c>
      <c r="B41" s="190">
        <v>337877</v>
      </c>
      <c r="C41" s="190">
        <v>294727</v>
      </c>
      <c r="D41" s="191">
        <v>114.64066746514573</v>
      </c>
      <c r="E41" s="190">
        <v>40759</v>
      </c>
      <c r="F41" s="190">
        <v>37759</v>
      </c>
      <c r="G41" s="191">
        <v>107.94512566540428</v>
      </c>
      <c r="H41" s="190">
        <v>297118</v>
      </c>
      <c r="I41" s="190">
        <v>256968</v>
      </c>
      <c r="J41" s="191">
        <v>115.6245135581084</v>
      </c>
      <c r="K41" s="190">
        <v>108142</v>
      </c>
      <c r="L41" s="190">
        <v>98820</v>
      </c>
      <c r="M41" s="191">
        <v>109.43331309451527</v>
      </c>
      <c r="N41" s="190">
        <v>446019</v>
      </c>
      <c r="O41" s="190">
        <v>393547</v>
      </c>
      <c r="P41" s="191">
        <v>113.3330961740275</v>
      </c>
      <c r="Q41" s="126"/>
      <c r="R41" s="127"/>
      <c r="S41" s="127"/>
      <c r="T41" s="126"/>
      <c r="U41" s="127"/>
      <c r="V41" s="127"/>
      <c r="W41" s="126"/>
      <c r="X41" s="127"/>
      <c r="Y41" s="127"/>
    </row>
    <row r="42" spans="1:25" s="68" customFormat="1" ht="12.75">
      <c r="A42" s="226" t="s">
        <v>71</v>
      </c>
      <c r="B42" s="190">
        <v>100724</v>
      </c>
      <c r="C42" s="190">
        <v>98641</v>
      </c>
      <c r="D42" s="191">
        <v>102.11169797548688</v>
      </c>
      <c r="E42" s="190">
        <v>10246</v>
      </c>
      <c r="F42" s="190">
        <v>9261</v>
      </c>
      <c r="G42" s="191">
        <v>110.6360004319188</v>
      </c>
      <c r="H42" s="190">
        <v>90478</v>
      </c>
      <c r="I42" s="190">
        <v>89380</v>
      </c>
      <c r="J42" s="191">
        <v>101.22846274334303</v>
      </c>
      <c r="K42" s="190">
        <v>119351</v>
      </c>
      <c r="L42" s="190">
        <v>122577</v>
      </c>
      <c r="M42" s="191">
        <v>97.36818489602454</v>
      </c>
      <c r="N42" s="190">
        <v>220075</v>
      </c>
      <c r="O42" s="190">
        <v>221218</v>
      </c>
      <c r="P42" s="191">
        <v>99.48331510094116</v>
      </c>
      <c r="Q42" s="126"/>
      <c r="R42" s="127"/>
      <c r="S42" s="127"/>
      <c r="T42" s="126"/>
      <c r="U42" s="127"/>
      <c r="V42" s="127"/>
      <c r="W42" s="126"/>
      <c r="X42" s="127"/>
      <c r="Y42" s="127"/>
    </row>
    <row r="43" spans="1:25" s="36" customFormat="1" ht="12.75">
      <c r="A43" s="166" t="s">
        <v>104</v>
      </c>
      <c r="B43" s="190">
        <v>137796</v>
      </c>
      <c r="C43" s="190">
        <v>124433</v>
      </c>
      <c r="D43" s="191">
        <v>110.73911261482084</v>
      </c>
      <c r="E43" s="190">
        <v>12954</v>
      </c>
      <c r="F43" s="190">
        <v>11600</v>
      </c>
      <c r="G43" s="191">
        <v>111.67241379310344</v>
      </c>
      <c r="H43" s="190">
        <v>124842</v>
      </c>
      <c r="I43" s="190">
        <v>112833</v>
      </c>
      <c r="J43" s="191">
        <v>110.64316290446945</v>
      </c>
      <c r="K43" s="190">
        <v>127825</v>
      </c>
      <c r="L43" s="190">
        <v>116881</v>
      </c>
      <c r="M43" s="191">
        <v>109.36336958102686</v>
      </c>
      <c r="N43" s="190">
        <v>265621</v>
      </c>
      <c r="O43" s="190">
        <v>241314</v>
      </c>
      <c r="P43" s="191">
        <v>110.07276826044075</v>
      </c>
      <c r="Q43" s="126"/>
      <c r="R43" s="127"/>
      <c r="S43" s="127"/>
      <c r="T43" s="126"/>
      <c r="U43" s="127"/>
      <c r="V43" s="127"/>
      <c r="W43" s="126"/>
      <c r="X43" s="127"/>
      <c r="Y43" s="127"/>
    </row>
    <row r="44" spans="1:25" s="36" customFormat="1" ht="12.75">
      <c r="A44" s="226" t="s">
        <v>72</v>
      </c>
      <c r="B44" s="190">
        <v>157372</v>
      </c>
      <c r="C44" s="190">
        <v>148407</v>
      </c>
      <c r="D44" s="191">
        <v>106.04082017694583</v>
      </c>
      <c r="E44" s="190">
        <v>11990</v>
      </c>
      <c r="F44" s="190">
        <v>11453</v>
      </c>
      <c r="G44" s="191">
        <v>104.68872784423296</v>
      </c>
      <c r="H44" s="190">
        <v>145382</v>
      </c>
      <c r="I44" s="190">
        <v>136954</v>
      </c>
      <c r="J44" s="191">
        <v>106.15389108751845</v>
      </c>
      <c r="K44" s="190">
        <v>100462</v>
      </c>
      <c r="L44" s="190">
        <v>101919</v>
      </c>
      <c r="M44" s="191">
        <v>98.57043338337307</v>
      </c>
      <c r="N44" s="190">
        <v>257834</v>
      </c>
      <c r="O44" s="190">
        <v>250326</v>
      </c>
      <c r="P44" s="191">
        <v>102.99928892723887</v>
      </c>
      <c r="Q44" s="126"/>
      <c r="R44" s="127"/>
      <c r="S44" s="127"/>
      <c r="T44" s="126"/>
      <c r="U44" s="127"/>
      <c r="V44" s="127"/>
      <c r="W44" s="126"/>
      <c r="X44" s="127"/>
      <c r="Y44" s="127"/>
    </row>
    <row r="45" spans="1:25" s="36" customFormat="1" ht="12.75">
      <c r="A45" s="226" t="s">
        <v>73</v>
      </c>
      <c r="B45" s="190">
        <v>112467</v>
      </c>
      <c r="C45" s="190">
        <v>101219</v>
      </c>
      <c r="D45" s="191">
        <v>111.11253815983164</v>
      </c>
      <c r="E45" s="190">
        <v>42467</v>
      </c>
      <c r="F45" s="190">
        <v>37135</v>
      </c>
      <c r="G45" s="191">
        <v>114.35842197387909</v>
      </c>
      <c r="H45" s="190">
        <v>70000</v>
      </c>
      <c r="I45" s="190">
        <v>64084</v>
      </c>
      <c r="J45" s="191">
        <v>109.23163348105611</v>
      </c>
      <c r="K45" s="190">
        <v>96029</v>
      </c>
      <c r="L45" s="190">
        <v>90072</v>
      </c>
      <c r="M45" s="191">
        <v>106.6135980104805</v>
      </c>
      <c r="N45" s="190">
        <v>208496</v>
      </c>
      <c r="O45" s="190">
        <v>191291</v>
      </c>
      <c r="P45" s="191">
        <v>108.99415027366682</v>
      </c>
      <c r="Q45" s="126"/>
      <c r="R45" s="127"/>
      <c r="S45" s="127"/>
      <c r="T45" s="126"/>
      <c r="U45" s="127"/>
      <c r="V45" s="127"/>
      <c r="W45" s="126"/>
      <c r="X45" s="127"/>
      <c r="Y45" s="127"/>
    </row>
    <row r="46" spans="1:25" s="36" customFormat="1" ht="12.75">
      <c r="A46" s="226" t="s">
        <v>74</v>
      </c>
      <c r="B46" s="190">
        <v>102130</v>
      </c>
      <c r="C46" s="190">
        <v>89226</v>
      </c>
      <c r="D46" s="191">
        <v>114.46215228744985</v>
      </c>
      <c r="E46" s="190">
        <v>2204</v>
      </c>
      <c r="F46" s="190">
        <v>1213</v>
      </c>
      <c r="G46" s="191">
        <v>181.6982687551525</v>
      </c>
      <c r="H46" s="190">
        <v>99926</v>
      </c>
      <c r="I46" s="190">
        <v>88013</v>
      </c>
      <c r="J46" s="191">
        <v>113.53550043743537</v>
      </c>
      <c r="K46" s="190">
        <v>142506</v>
      </c>
      <c r="L46" s="190">
        <v>122336</v>
      </c>
      <c r="M46" s="191">
        <v>116.48737902171071</v>
      </c>
      <c r="N46" s="190">
        <v>244636</v>
      </c>
      <c r="O46" s="190">
        <v>211562</v>
      </c>
      <c r="P46" s="191">
        <v>115.63324226467891</v>
      </c>
      <c r="Q46" s="126"/>
      <c r="R46" s="126"/>
      <c r="S46" s="126"/>
      <c r="T46" s="126"/>
      <c r="U46" s="127"/>
      <c r="V46" s="127"/>
      <c r="W46" s="126"/>
      <c r="X46" s="127"/>
      <c r="Y46" s="127"/>
    </row>
    <row r="47" spans="1:25" s="36" customFormat="1" ht="12.75">
      <c r="A47" s="226" t="s">
        <v>75</v>
      </c>
      <c r="B47" s="190">
        <v>5142</v>
      </c>
      <c r="C47" s="190">
        <v>5174</v>
      </c>
      <c r="D47" s="191">
        <v>99.38152299961345</v>
      </c>
      <c r="E47" s="190">
        <v>38</v>
      </c>
      <c r="F47" s="193" t="s">
        <v>188</v>
      </c>
      <c r="G47" s="191" t="s">
        <v>188</v>
      </c>
      <c r="H47" s="190">
        <v>5104</v>
      </c>
      <c r="I47" s="190">
        <v>5174</v>
      </c>
      <c r="J47" s="191">
        <v>98.64708156165442</v>
      </c>
      <c r="K47" s="190">
        <v>9108</v>
      </c>
      <c r="L47" s="190">
        <v>9350</v>
      </c>
      <c r="M47" s="191">
        <v>97.41176470588235</v>
      </c>
      <c r="N47" s="190">
        <v>14250</v>
      </c>
      <c r="O47" s="190">
        <v>14524</v>
      </c>
      <c r="P47" s="191">
        <v>98.11346736436244</v>
      </c>
      <c r="Q47" s="126"/>
      <c r="R47" s="127"/>
      <c r="S47" s="127"/>
      <c r="T47" s="126"/>
      <c r="U47" s="127"/>
      <c r="V47" s="127"/>
      <c r="W47" s="126"/>
      <c r="X47" s="127"/>
      <c r="Y47" s="127"/>
    </row>
    <row r="48" spans="1:25" s="36" customFormat="1" ht="12.75">
      <c r="A48" s="226" t="s">
        <v>76</v>
      </c>
      <c r="B48" s="190">
        <v>156959</v>
      </c>
      <c r="C48" s="190">
        <v>141494</v>
      </c>
      <c r="D48" s="191">
        <v>110.9297920759891</v>
      </c>
      <c r="E48" s="190">
        <v>31223</v>
      </c>
      <c r="F48" s="190">
        <v>27360</v>
      </c>
      <c r="G48" s="191">
        <v>114.11915204678361</v>
      </c>
      <c r="H48" s="190">
        <v>125736</v>
      </c>
      <c r="I48" s="190">
        <v>114134</v>
      </c>
      <c r="J48" s="191">
        <v>110.16524436189042</v>
      </c>
      <c r="K48" s="190">
        <v>96715</v>
      </c>
      <c r="L48" s="190">
        <v>87091</v>
      </c>
      <c r="M48" s="191">
        <v>111.05051038568854</v>
      </c>
      <c r="N48" s="190">
        <v>253674</v>
      </c>
      <c r="O48" s="190">
        <v>228585</v>
      </c>
      <c r="P48" s="191">
        <v>110.97578581271738</v>
      </c>
      <c r="Q48" s="126"/>
      <c r="R48" s="127"/>
      <c r="S48" s="127"/>
      <c r="T48" s="126"/>
      <c r="U48" s="127"/>
      <c r="V48" s="127"/>
      <c r="W48" s="126"/>
      <c r="X48" s="127"/>
      <c r="Y48" s="127"/>
    </row>
    <row r="49" spans="1:25" s="36" customFormat="1" ht="12.75">
      <c r="A49" s="226" t="s">
        <v>77</v>
      </c>
      <c r="B49" s="190">
        <v>88471</v>
      </c>
      <c r="C49" s="190">
        <v>84200</v>
      </c>
      <c r="D49" s="191">
        <v>105.07244655581948</v>
      </c>
      <c r="E49" s="190">
        <v>48733</v>
      </c>
      <c r="F49" s="190">
        <v>45166</v>
      </c>
      <c r="G49" s="191">
        <v>107.89753354293052</v>
      </c>
      <c r="H49" s="190">
        <v>39738</v>
      </c>
      <c r="I49" s="190">
        <v>39034</v>
      </c>
      <c r="J49" s="191">
        <v>101.80355587436594</v>
      </c>
      <c r="K49" s="190">
        <v>73529</v>
      </c>
      <c r="L49" s="190">
        <v>70947</v>
      </c>
      <c r="M49" s="191">
        <v>103.63933640604958</v>
      </c>
      <c r="N49" s="190">
        <v>162000</v>
      </c>
      <c r="O49" s="190">
        <v>155147</v>
      </c>
      <c r="P49" s="191">
        <v>104.41710120079667</v>
      </c>
      <c r="Q49" s="126"/>
      <c r="R49" s="127"/>
      <c r="S49" s="127"/>
      <c r="T49" s="126"/>
      <c r="U49" s="127"/>
      <c r="V49" s="127"/>
      <c r="W49" s="126"/>
      <c r="X49" s="127"/>
      <c r="Y49" s="127"/>
    </row>
    <row r="50" spans="1:25" s="81" customFormat="1" ht="12.75">
      <c r="A50" s="226" t="s">
        <v>78</v>
      </c>
      <c r="B50" s="190">
        <v>155259</v>
      </c>
      <c r="C50" s="190">
        <v>105823</v>
      </c>
      <c r="D50" s="191">
        <v>146.7157423244474</v>
      </c>
      <c r="E50" s="190">
        <v>24735</v>
      </c>
      <c r="F50" s="190">
        <v>10983</v>
      </c>
      <c r="G50" s="191">
        <v>225.2116907948648</v>
      </c>
      <c r="H50" s="190">
        <v>130524</v>
      </c>
      <c r="I50" s="190">
        <v>94840</v>
      </c>
      <c r="J50" s="191">
        <v>137.62547448334035</v>
      </c>
      <c r="K50" s="190">
        <v>436249</v>
      </c>
      <c r="L50" s="190">
        <v>442103</v>
      </c>
      <c r="M50" s="191">
        <v>98.67587417411781</v>
      </c>
      <c r="N50" s="190">
        <v>591508</v>
      </c>
      <c r="O50" s="190">
        <v>547926</v>
      </c>
      <c r="P50" s="191">
        <v>107.95399378748225</v>
      </c>
      <c r="Q50" s="126"/>
      <c r="R50" s="127"/>
      <c r="S50" s="127"/>
      <c r="T50" s="126"/>
      <c r="U50" s="127"/>
      <c r="V50" s="127"/>
      <c r="W50" s="126"/>
      <c r="X50" s="127"/>
      <c r="Y50" s="127"/>
    </row>
    <row r="51" spans="1:25" s="68" customFormat="1" ht="12.75">
      <c r="A51" s="165" t="s">
        <v>101</v>
      </c>
      <c r="B51" s="190">
        <v>74514</v>
      </c>
      <c r="C51" s="190">
        <v>64651</v>
      </c>
      <c r="D51" s="191">
        <v>115.25575783823916</v>
      </c>
      <c r="E51" s="190">
        <v>656</v>
      </c>
      <c r="F51" s="190">
        <v>632</v>
      </c>
      <c r="G51" s="191">
        <v>103.79746835443038</v>
      </c>
      <c r="H51" s="190">
        <v>73858</v>
      </c>
      <c r="I51" s="190">
        <v>64019</v>
      </c>
      <c r="J51" s="191">
        <v>115.36887486527436</v>
      </c>
      <c r="K51" s="190">
        <v>32107</v>
      </c>
      <c r="L51" s="190">
        <v>34376</v>
      </c>
      <c r="M51" s="191">
        <v>93.39946474284385</v>
      </c>
      <c r="N51" s="190">
        <v>106621</v>
      </c>
      <c r="O51" s="190">
        <v>99027</v>
      </c>
      <c r="P51" s="191">
        <v>107.66861563008068</v>
      </c>
      <c r="Q51" s="126"/>
      <c r="R51" s="127"/>
      <c r="S51" s="127"/>
      <c r="T51" s="126"/>
      <c r="U51" s="127"/>
      <c r="V51" s="127"/>
      <c r="W51" s="126"/>
      <c r="X51" s="127"/>
      <c r="Y51" s="127"/>
    </row>
    <row r="52" spans="1:25" s="36" customFormat="1" ht="12.75">
      <c r="A52" s="226" t="s">
        <v>79</v>
      </c>
      <c r="B52" s="190">
        <v>108339</v>
      </c>
      <c r="C52" s="190">
        <v>105664</v>
      </c>
      <c r="D52" s="191">
        <v>102.53160963052694</v>
      </c>
      <c r="E52" s="190">
        <v>8416</v>
      </c>
      <c r="F52" s="190">
        <v>8236</v>
      </c>
      <c r="G52" s="191">
        <v>102.18552695483244</v>
      </c>
      <c r="H52" s="190">
        <v>99923</v>
      </c>
      <c r="I52" s="190">
        <v>97428</v>
      </c>
      <c r="J52" s="191">
        <v>102.56086545962147</v>
      </c>
      <c r="K52" s="190">
        <v>114214</v>
      </c>
      <c r="L52" s="190">
        <v>111903</v>
      </c>
      <c r="M52" s="191">
        <v>102.06518145179308</v>
      </c>
      <c r="N52" s="190">
        <v>222553</v>
      </c>
      <c r="O52" s="190">
        <v>217567</v>
      </c>
      <c r="P52" s="191">
        <v>102.29170784172231</v>
      </c>
      <c r="Q52" s="126"/>
      <c r="R52" s="126"/>
      <c r="S52" s="126"/>
      <c r="T52" s="126"/>
      <c r="U52" s="126"/>
      <c r="V52" s="127"/>
      <c r="W52" s="126"/>
      <c r="X52" s="127"/>
      <c r="Y52" s="127"/>
    </row>
    <row r="53" spans="1:25" s="36" customFormat="1" ht="12.75">
      <c r="A53" s="166" t="s">
        <v>108</v>
      </c>
      <c r="B53" s="190">
        <v>41</v>
      </c>
      <c r="C53" s="190" t="s">
        <v>188</v>
      </c>
      <c r="D53" s="191" t="s">
        <v>188</v>
      </c>
      <c r="E53" s="193" t="s">
        <v>188</v>
      </c>
      <c r="F53" s="193" t="s">
        <v>188</v>
      </c>
      <c r="G53" s="193" t="s">
        <v>188</v>
      </c>
      <c r="H53" s="190">
        <v>41</v>
      </c>
      <c r="I53" s="193" t="s">
        <v>188</v>
      </c>
      <c r="J53" s="193" t="s">
        <v>188</v>
      </c>
      <c r="K53" s="190">
        <v>118</v>
      </c>
      <c r="L53" s="190">
        <v>181</v>
      </c>
      <c r="M53" s="192">
        <v>65.19337016574586</v>
      </c>
      <c r="N53" s="190">
        <v>159</v>
      </c>
      <c r="O53" s="190">
        <v>181</v>
      </c>
      <c r="P53" s="192">
        <v>87.84530386740332</v>
      </c>
      <c r="Q53" s="126"/>
      <c r="R53" s="126"/>
      <c r="S53" s="126"/>
      <c r="T53" s="126"/>
      <c r="U53" s="127"/>
      <c r="V53" s="127"/>
      <c r="W53" s="126"/>
      <c r="X53" s="127"/>
      <c r="Y53" s="127"/>
    </row>
    <row r="54" spans="1:25" s="36" customFormat="1" ht="12.75">
      <c r="A54" s="226" t="s">
        <v>80</v>
      </c>
      <c r="B54" s="193" t="s">
        <v>188</v>
      </c>
      <c r="C54" s="190" t="s">
        <v>188</v>
      </c>
      <c r="D54" s="191" t="s">
        <v>188</v>
      </c>
      <c r="E54" s="193" t="s">
        <v>188</v>
      </c>
      <c r="F54" s="193" t="s">
        <v>188</v>
      </c>
      <c r="G54" s="193" t="s">
        <v>188</v>
      </c>
      <c r="H54" s="193" t="s">
        <v>188</v>
      </c>
      <c r="I54" s="193" t="s">
        <v>188</v>
      </c>
      <c r="J54" s="193" t="s">
        <v>188</v>
      </c>
      <c r="K54" s="190">
        <v>1029</v>
      </c>
      <c r="L54" s="190">
        <v>1050</v>
      </c>
      <c r="M54" s="192">
        <v>98</v>
      </c>
      <c r="N54" s="190">
        <v>1029</v>
      </c>
      <c r="O54" s="190">
        <v>1050</v>
      </c>
      <c r="P54" s="192">
        <v>98</v>
      </c>
      <c r="Q54" s="126"/>
      <c r="R54" s="127"/>
      <c r="S54" s="127"/>
      <c r="T54" s="126"/>
      <c r="U54" s="127"/>
      <c r="V54" s="127"/>
      <c r="W54" s="126"/>
      <c r="X54" s="127"/>
      <c r="Y54" s="127"/>
    </row>
    <row r="55" spans="1:25" s="36" customFormat="1" ht="12.75">
      <c r="A55" s="227" t="s">
        <v>81</v>
      </c>
      <c r="B55" s="187">
        <v>5111</v>
      </c>
      <c r="C55" s="187">
        <v>6661</v>
      </c>
      <c r="D55" s="194">
        <v>76.73022068758445</v>
      </c>
      <c r="E55" s="187">
        <v>2886</v>
      </c>
      <c r="F55" s="187">
        <v>2999</v>
      </c>
      <c r="G55" s="189">
        <v>96.23207735911971</v>
      </c>
      <c r="H55" s="187">
        <v>2225</v>
      </c>
      <c r="I55" s="187">
        <v>3662</v>
      </c>
      <c r="J55" s="188">
        <v>60.7591480065538</v>
      </c>
      <c r="K55" s="187">
        <v>24269</v>
      </c>
      <c r="L55" s="187">
        <v>24011</v>
      </c>
      <c r="M55" s="189">
        <v>101.07450751738786</v>
      </c>
      <c r="N55" s="187">
        <v>29380</v>
      </c>
      <c r="O55" s="187">
        <v>30672</v>
      </c>
      <c r="P55" s="189">
        <v>95.78768909754824</v>
      </c>
      <c r="Q55" s="66"/>
      <c r="R55" s="60"/>
      <c r="S55" s="60"/>
      <c r="T55" s="66"/>
      <c r="U55" s="60"/>
      <c r="V55" s="60"/>
      <c r="W55" s="66"/>
      <c r="X55" s="60"/>
      <c r="Y55" s="60"/>
    </row>
    <row r="56" spans="2:13" s="100" customFormat="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1:19" s="36" customFormat="1" ht="32.25" customHeight="1">
      <c r="A57" s="387" t="s">
        <v>208</v>
      </c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</row>
    <row r="58" spans="1:19" s="36" customFormat="1" ht="12.75">
      <c r="A58" s="104"/>
      <c r="B58" s="105"/>
      <c r="C58" s="105"/>
      <c r="D58" s="105"/>
      <c r="E58" s="106"/>
      <c r="F58" s="106"/>
      <c r="G58" s="105"/>
      <c r="H58" s="106"/>
      <c r="I58" s="106"/>
      <c r="J58" s="105"/>
      <c r="K58" s="106"/>
      <c r="L58" s="106"/>
      <c r="M58" s="105"/>
      <c r="N58" s="105"/>
      <c r="O58" s="105"/>
      <c r="P58" s="39"/>
      <c r="Q58" s="106"/>
      <c r="R58" s="106"/>
      <c r="S58" s="96"/>
    </row>
    <row r="59" spans="1:28" s="36" customFormat="1" ht="13.5" customHeight="1">
      <c r="A59" s="427"/>
      <c r="B59" s="430" t="s">
        <v>183</v>
      </c>
      <c r="C59" s="431"/>
      <c r="D59" s="431"/>
      <c r="E59" s="431"/>
      <c r="F59" s="431"/>
      <c r="G59" s="431"/>
      <c r="H59" s="431"/>
      <c r="I59" s="431"/>
      <c r="J59" s="432"/>
      <c r="K59" s="436" t="s">
        <v>113</v>
      </c>
      <c r="L59" s="437"/>
      <c r="M59" s="437"/>
      <c r="N59" s="437"/>
      <c r="O59" s="437"/>
      <c r="P59" s="437"/>
      <c r="Q59" s="437"/>
      <c r="R59" s="437"/>
      <c r="S59" s="437"/>
      <c r="T59" s="437"/>
      <c r="U59" s="437"/>
      <c r="V59" s="437"/>
      <c r="W59" s="437"/>
      <c r="X59" s="437"/>
      <c r="Y59" s="437"/>
      <c r="Z59" s="437"/>
      <c r="AA59" s="437"/>
      <c r="AB59" s="437"/>
    </row>
    <row r="60" spans="1:28" s="36" customFormat="1" ht="17.25" customHeight="1">
      <c r="A60" s="428"/>
      <c r="B60" s="433"/>
      <c r="C60" s="434"/>
      <c r="D60" s="434"/>
      <c r="E60" s="434"/>
      <c r="F60" s="434"/>
      <c r="G60" s="434"/>
      <c r="H60" s="434"/>
      <c r="I60" s="434"/>
      <c r="J60" s="435"/>
      <c r="K60" s="436" t="s">
        <v>111</v>
      </c>
      <c r="L60" s="437"/>
      <c r="M60" s="437"/>
      <c r="N60" s="437"/>
      <c r="O60" s="437"/>
      <c r="P60" s="437"/>
      <c r="Q60" s="437"/>
      <c r="R60" s="437"/>
      <c r="S60" s="437"/>
      <c r="T60" s="436" t="s">
        <v>111</v>
      </c>
      <c r="U60" s="437"/>
      <c r="V60" s="437"/>
      <c r="W60" s="437"/>
      <c r="X60" s="437"/>
      <c r="Y60" s="437"/>
      <c r="Z60" s="437"/>
      <c r="AA60" s="437"/>
      <c r="AB60" s="437"/>
    </row>
    <row r="61" spans="1:28" s="36" customFormat="1" ht="16.5" customHeight="1">
      <c r="A61" s="428"/>
      <c r="B61" s="436" t="s">
        <v>133</v>
      </c>
      <c r="C61" s="438"/>
      <c r="D61" s="439" t="s">
        <v>136</v>
      </c>
      <c r="E61" s="436" t="s">
        <v>137</v>
      </c>
      <c r="F61" s="441"/>
      <c r="G61" s="439" t="s">
        <v>138</v>
      </c>
      <c r="H61" s="389" t="s">
        <v>139</v>
      </c>
      <c r="I61" s="389"/>
      <c r="J61" s="389" t="s">
        <v>142</v>
      </c>
      <c r="K61" s="436" t="s">
        <v>133</v>
      </c>
      <c r="L61" s="438"/>
      <c r="M61" s="439" t="s">
        <v>136</v>
      </c>
      <c r="N61" s="436" t="s">
        <v>137</v>
      </c>
      <c r="O61" s="438"/>
      <c r="P61" s="430" t="s">
        <v>138</v>
      </c>
      <c r="Q61" s="389" t="s">
        <v>139</v>
      </c>
      <c r="R61" s="389"/>
      <c r="S61" s="436" t="s">
        <v>143</v>
      </c>
      <c r="T61" s="436" t="s">
        <v>133</v>
      </c>
      <c r="U61" s="438"/>
      <c r="V61" s="439" t="s">
        <v>136</v>
      </c>
      <c r="W61" s="436" t="s">
        <v>137</v>
      </c>
      <c r="X61" s="438"/>
      <c r="Y61" s="430" t="s">
        <v>138</v>
      </c>
      <c r="Z61" s="389" t="s">
        <v>139</v>
      </c>
      <c r="AA61" s="389"/>
      <c r="AB61" s="436" t="s">
        <v>143</v>
      </c>
    </row>
    <row r="62" spans="1:28" s="36" customFormat="1" ht="36" customHeight="1">
      <c r="A62" s="429"/>
      <c r="B62" s="176" t="s">
        <v>135</v>
      </c>
      <c r="C62" s="176" t="s">
        <v>134</v>
      </c>
      <c r="D62" s="440"/>
      <c r="E62" s="176" t="s">
        <v>135</v>
      </c>
      <c r="F62" s="176" t="s">
        <v>134</v>
      </c>
      <c r="G62" s="440"/>
      <c r="H62" s="176" t="s">
        <v>140</v>
      </c>
      <c r="I62" s="176" t="s">
        <v>141</v>
      </c>
      <c r="J62" s="389"/>
      <c r="K62" s="176" t="s">
        <v>135</v>
      </c>
      <c r="L62" s="176" t="s">
        <v>134</v>
      </c>
      <c r="M62" s="440"/>
      <c r="N62" s="176" t="s">
        <v>135</v>
      </c>
      <c r="O62" s="176" t="s">
        <v>134</v>
      </c>
      <c r="P62" s="433"/>
      <c r="Q62" s="176" t="s">
        <v>135</v>
      </c>
      <c r="R62" s="176" t="s">
        <v>134</v>
      </c>
      <c r="S62" s="436"/>
      <c r="T62" s="176" t="s">
        <v>135</v>
      </c>
      <c r="U62" s="176" t="s">
        <v>134</v>
      </c>
      <c r="V62" s="440"/>
      <c r="W62" s="176" t="s">
        <v>135</v>
      </c>
      <c r="X62" s="176" t="s">
        <v>134</v>
      </c>
      <c r="Y62" s="433"/>
      <c r="Z62" s="176" t="s">
        <v>135</v>
      </c>
      <c r="AA62" s="176" t="s">
        <v>134</v>
      </c>
      <c r="AB62" s="436"/>
    </row>
    <row r="63" spans="1:28" s="36" customFormat="1" ht="12.75">
      <c r="A63" s="228" t="s">
        <v>65</v>
      </c>
      <c r="B63" s="185">
        <v>1883751</v>
      </c>
      <c r="C63" s="185">
        <v>966847</v>
      </c>
      <c r="D63" s="164">
        <v>40</v>
      </c>
      <c r="E63" s="185">
        <v>1161930</v>
      </c>
      <c r="F63" s="185">
        <v>531389</v>
      </c>
      <c r="G63" s="164">
        <v>24.7</v>
      </c>
      <c r="H63" s="185">
        <v>1665040</v>
      </c>
      <c r="I63" s="185">
        <v>867202</v>
      </c>
      <c r="J63" s="164">
        <v>35.3</v>
      </c>
      <c r="K63" s="185">
        <v>284556</v>
      </c>
      <c r="L63" s="185">
        <v>126279</v>
      </c>
      <c r="M63" s="164">
        <v>32.9</v>
      </c>
      <c r="N63" s="185">
        <v>419151</v>
      </c>
      <c r="O63" s="185">
        <v>159108</v>
      </c>
      <c r="P63" s="164">
        <v>48.5</v>
      </c>
      <c r="Q63" s="185">
        <v>160328</v>
      </c>
      <c r="R63" s="185">
        <v>69851</v>
      </c>
      <c r="S63" s="164">
        <v>18.6</v>
      </c>
      <c r="T63" s="185">
        <v>1599195</v>
      </c>
      <c r="U63" s="185">
        <v>840568</v>
      </c>
      <c r="V63" s="164">
        <v>41.6</v>
      </c>
      <c r="W63" s="185">
        <v>742779</v>
      </c>
      <c r="X63" s="185">
        <v>372281</v>
      </c>
      <c r="Y63" s="164">
        <v>19.3</v>
      </c>
      <c r="Z63" s="185">
        <v>1504712</v>
      </c>
      <c r="AA63" s="185">
        <v>797351</v>
      </c>
      <c r="AB63" s="164">
        <v>39.1</v>
      </c>
    </row>
    <row r="64" spans="1:28" s="36" customFormat="1" ht="12.75">
      <c r="A64" s="165" t="s">
        <v>103</v>
      </c>
      <c r="B64" s="185">
        <v>15289</v>
      </c>
      <c r="C64" s="185">
        <v>7096</v>
      </c>
      <c r="D64" s="164">
        <v>3.2</v>
      </c>
      <c r="E64" s="185">
        <v>41884</v>
      </c>
      <c r="F64" s="185">
        <v>20316</v>
      </c>
      <c r="G64" s="164">
        <v>8.6</v>
      </c>
      <c r="H64" s="185">
        <v>427811</v>
      </c>
      <c r="I64" s="185">
        <v>223680</v>
      </c>
      <c r="J64" s="164">
        <v>88.2</v>
      </c>
      <c r="K64" s="185">
        <v>3220</v>
      </c>
      <c r="L64" s="185">
        <v>1637</v>
      </c>
      <c r="M64" s="164">
        <v>10.6</v>
      </c>
      <c r="N64" s="185">
        <v>13308</v>
      </c>
      <c r="O64" s="185">
        <v>6284</v>
      </c>
      <c r="P64" s="164">
        <v>43.7</v>
      </c>
      <c r="Q64" s="185">
        <v>13950</v>
      </c>
      <c r="R64" s="185">
        <v>6561</v>
      </c>
      <c r="S64" s="164">
        <v>45.8</v>
      </c>
      <c r="T64" s="185">
        <v>12069</v>
      </c>
      <c r="U64" s="185">
        <v>5459</v>
      </c>
      <c r="V64" s="164">
        <v>2.7</v>
      </c>
      <c r="W64" s="185">
        <v>28576</v>
      </c>
      <c r="X64" s="185">
        <v>14032</v>
      </c>
      <c r="Y64" s="164">
        <v>6.3</v>
      </c>
      <c r="Z64" s="185">
        <v>413861</v>
      </c>
      <c r="AA64" s="185">
        <v>217119</v>
      </c>
      <c r="AB64" s="164">
        <v>91.1</v>
      </c>
    </row>
    <row r="65" spans="1:28" s="36" customFormat="1" ht="12.75">
      <c r="A65" s="226" t="s">
        <v>66</v>
      </c>
      <c r="B65" s="185">
        <v>89137</v>
      </c>
      <c r="C65" s="185">
        <v>41339</v>
      </c>
      <c r="D65" s="164">
        <v>39.2</v>
      </c>
      <c r="E65" s="185">
        <v>132306</v>
      </c>
      <c r="F65" s="185">
        <v>54158</v>
      </c>
      <c r="G65" s="164">
        <v>58.2</v>
      </c>
      <c r="H65" s="185">
        <v>6002</v>
      </c>
      <c r="I65" s="185">
        <v>2509</v>
      </c>
      <c r="J65" s="164">
        <v>2.6</v>
      </c>
      <c r="K65" s="185">
        <v>40076</v>
      </c>
      <c r="L65" s="185">
        <v>16619</v>
      </c>
      <c r="M65" s="164">
        <v>31</v>
      </c>
      <c r="N65" s="185">
        <v>85328</v>
      </c>
      <c r="O65" s="185">
        <v>29015</v>
      </c>
      <c r="P65" s="164">
        <v>66</v>
      </c>
      <c r="Q65" s="185">
        <v>3830</v>
      </c>
      <c r="R65" s="185">
        <v>1190</v>
      </c>
      <c r="S65" s="164">
        <v>3</v>
      </c>
      <c r="T65" s="185">
        <v>49061</v>
      </c>
      <c r="U65" s="185">
        <v>24720</v>
      </c>
      <c r="V65" s="164">
        <v>50</v>
      </c>
      <c r="W65" s="185">
        <v>46978</v>
      </c>
      <c r="X65" s="185">
        <v>25143</v>
      </c>
      <c r="Y65" s="164">
        <v>47.8</v>
      </c>
      <c r="Z65" s="185">
        <v>2172</v>
      </c>
      <c r="AA65" s="185">
        <v>1319</v>
      </c>
      <c r="AB65" s="164">
        <v>2.2</v>
      </c>
    </row>
    <row r="66" spans="1:28" s="36" customFormat="1" ht="12.75">
      <c r="A66" s="226" t="s">
        <v>67</v>
      </c>
      <c r="B66" s="185">
        <v>136361</v>
      </c>
      <c r="C66" s="185">
        <v>80059</v>
      </c>
      <c r="D66" s="164">
        <v>34.7</v>
      </c>
      <c r="E66" s="185">
        <v>20978</v>
      </c>
      <c r="F66" s="185">
        <v>10508</v>
      </c>
      <c r="G66" s="164">
        <v>5.3</v>
      </c>
      <c r="H66" s="185">
        <v>235656</v>
      </c>
      <c r="I66" s="185">
        <v>128206</v>
      </c>
      <c r="J66" s="164">
        <v>60</v>
      </c>
      <c r="K66" s="185">
        <v>9136</v>
      </c>
      <c r="L66" s="185">
        <v>4107</v>
      </c>
      <c r="M66" s="164">
        <v>15.6</v>
      </c>
      <c r="N66" s="185">
        <v>18153</v>
      </c>
      <c r="O66" s="185">
        <v>8854</v>
      </c>
      <c r="P66" s="164">
        <v>31.1</v>
      </c>
      <c r="Q66" s="185">
        <v>31110</v>
      </c>
      <c r="R66" s="185">
        <v>14479</v>
      </c>
      <c r="S66" s="164">
        <v>53.3</v>
      </c>
      <c r="T66" s="185">
        <v>127225</v>
      </c>
      <c r="U66" s="185">
        <v>75952</v>
      </c>
      <c r="V66" s="164">
        <v>38</v>
      </c>
      <c r="W66" s="185">
        <v>2825</v>
      </c>
      <c r="X66" s="185">
        <v>1654</v>
      </c>
      <c r="Y66" s="164">
        <v>0.8</v>
      </c>
      <c r="Z66" s="185">
        <v>204546</v>
      </c>
      <c r="AA66" s="185">
        <v>113727</v>
      </c>
      <c r="AB66" s="164">
        <v>61.1</v>
      </c>
    </row>
    <row r="67" spans="1:28" s="36" customFormat="1" ht="12.75">
      <c r="A67" s="226" t="s">
        <v>68</v>
      </c>
      <c r="B67" s="185">
        <v>164832</v>
      </c>
      <c r="C67" s="185">
        <v>86615</v>
      </c>
      <c r="D67" s="164">
        <v>43.1</v>
      </c>
      <c r="E67" s="185">
        <v>79660</v>
      </c>
      <c r="F67" s="185">
        <v>35602</v>
      </c>
      <c r="G67" s="164">
        <v>20.8</v>
      </c>
      <c r="H67" s="185">
        <v>137649</v>
      </c>
      <c r="I67" s="185">
        <v>71406</v>
      </c>
      <c r="J67" s="164">
        <v>36</v>
      </c>
      <c r="K67" s="185">
        <v>19274</v>
      </c>
      <c r="L67" s="185">
        <v>9489</v>
      </c>
      <c r="M67" s="164">
        <v>30.7</v>
      </c>
      <c r="N67" s="185">
        <v>38174</v>
      </c>
      <c r="O67" s="185">
        <v>15410</v>
      </c>
      <c r="P67" s="164">
        <v>60.7</v>
      </c>
      <c r="Q67" s="185">
        <v>5397</v>
      </c>
      <c r="R67" s="185">
        <v>3046</v>
      </c>
      <c r="S67" s="164">
        <v>8.6</v>
      </c>
      <c r="T67" s="185">
        <v>145558</v>
      </c>
      <c r="U67" s="185">
        <v>77126</v>
      </c>
      <c r="V67" s="164">
        <v>45.6</v>
      </c>
      <c r="W67" s="185">
        <v>41486</v>
      </c>
      <c r="X67" s="185">
        <v>20192</v>
      </c>
      <c r="Y67" s="164">
        <v>13</v>
      </c>
      <c r="Z67" s="185">
        <v>132252</v>
      </c>
      <c r="AA67" s="185">
        <v>68360</v>
      </c>
      <c r="AB67" s="164">
        <v>41.4</v>
      </c>
    </row>
    <row r="68" spans="1:28" s="36" customFormat="1" ht="12.75">
      <c r="A68" s="226" t="s">
        <v>69</v>
      </c>
      <c r="B68" s="185">
        <v>765</v>
      </c>
      <c r="C68" s="185">
        <v>550</v>
      </c>
      <c r="D68" s="164">
        <v>0.6</v>
      </c>
      <c r="E68" s="185">
        <v>209</v>
      </c>
      <c r="F68" s="185">
        <v>16</v>
      </c>
      <c r="G68" s="164">
        <v>0.2</v>
      </c>
      <c r="H68" s="185">
        <v>117682</v>
      </c>
      <c r="I68" s="185">
        <v>61176</v>
      </c>
      <c r="J68" s="164">
        <v>99.2</v>
      </c>
      <c r="K68" s="185">
        <v>765</v>
      </c>
      <c r="L68" s="185">
        <v>550</v>
      </c>
      <c r="M68" s="164">
        <v>32.7</v>
      </c>
      <c r="N68" s="185">
        <v>209</v>
      </c>
      <c r="O68" s="185">
        <v>16</v>
      </c>
      <c r="P68" s="164">
        <v>8.9</v>
      </c>
      <c r="Q68" s="185">
        <v>1367</v>
      </c>
      <c r="R68" s="185">
        <v>674</v>
      </c>
      <c r="S68" s="164">
        <v>58.4</v>
      </c>
      <c r="T68" s="167" t="s">
        <v>188</v>
      </c>
      <c r="U68" s="167" t="s">
        <v>188</v>
      </c>
      <c r="V68" s="167" t="s">
        <v>188</v>
      </c>
      <c r="W68" s="167" t="s">
        <v>188</v>
      </c>
      <c r="X68" s="167" t="s">
        <v>188</v>
      </c>
      <c r="Y68" s="167" t="s">
        <v>188</v>
      </c>
      <c r="Z68" s="185">
        <v>116315</v>
      </c>
      <c r="AA68" s="185">
        <v>60502</v>
      </c>
      <c r="AB68" s="164">
        <v>100</v>
      </c>
    </row>
    <row r="69" spans="1:28" s="36" customFormat="1" ht="12.75">
      <c r="A69" s="226" t="s">
        <v>70</v>
      </c>
      <c r="B69" s="185">
        <v>6811</v>
      </c>
      <c r="C69" s="185">
        <v>3542</v>
      </c>
      <c r="D69" s="164">
        <v>1</v>
      </c>
      <c r="E69" s="185">
        <v>387534</v>
      </c>
      <c r="F69" s="185">
        <v>193125</v>
      </c>
      <c r="G69" s="164">
        <v>57.4</v>
      </c>
      <c r="H69" s="185">
        <v>280780</v>
      </c>
      <c r="I69" s="185">
        <v>141210</v>
      </c>
      <c r="J69" s="164">
        <v>41.6</v>
      </c>
      <c r="K69" s="185">
        <v>2362</v>
      </c>
      <c r="L69" s="185">
        <v>1344</v>
      </c>
      <c r="M69" s="164">
        <v>2.8</v>
      </c>
      <c r="N69" s="185">
        <v>32744</v>
      </c>
      <c r="O69" s="185">
        <v>12917</v>
      </c>
      <c r="P69" s="164">
        <v>38.6</v>
      </c>
      <c r="Q69" s="185">
        <v>49828</v>
      </c>
      <c r="R69" s="185">
        <v>26498</v>
      </c>
      <c r="S69" s="164">
        <v>58.7</v>
      </c>
      <c r="T69" s="185">
        <v>4449</v>
      </c>
      <c r="U69" s="185">
        <v>2198</v>
      </c>
      <c r="V69" s="164">
        <v>0.8</v>
      </c>
      <c r="W69" s="185">
        <v>354790</v>
      </c>
      <c r="X69" s="185">
        <v>180208</v>
      </c>
      <c r="Y69" s="164">
        <v>60.1</v>
      </c>
      <c r="Z69" s="185">
        <v>230952</v>
      </c>
      <c r="AA69" s="185">
        <v>114712</v>
      </c>
      <c r="AB69" s="164">
        <v>39.1</v>
      </c>
    </row>
    <row r="70" spans="1:28" s="36" customFormat="1" ht="12.75">
      <c r="A70" s="226" t="s">
        <v>71</v>
      </c>
      <c r="B70" s="185">
        <v>166875</v>
      </c>
      <c r="C70" s="185">
        <v>68011</v>
      </c>
      <c r="D70" s="164">
        <v>66.7</v>
      </c>
      <c r="E70" s="185">
        <v>52246</v>
      </c>
      <c r="F70" s="185">
        <v>23010</v>
      </c>
      <c r="G70" s="164">
        <v>20.9</v>
      </c>
      <c r="H70" s="185">
        <v>31102</v>
      </c>
      <c r="I70" s="185">
        <v>9703</v>
      </c>
      <c r="J70" s="164">
        <v>12.4</v>
      </c>
      <c r="K70" s="185">
        <v>5936</v>
      </c>
      <c r="L70" s="185">
        <v>2142</v>
      </c>
      <c r="M70" s="164">
        <v>22.6</v>
      </c>
      <c r="N70" s="185">
        <v>16233</v>
      </c>
      <c r="O70" s="185">
        <v>8104</v>
      </c>
      <c r="P70" s="164">
        <v>61.9</v>
      </c>
      <c r="Q70" s="185">
        <v>4071</v>
      </c>
      <c r="R70" s="167" t="s">
        <v>188</v>
      </c>
      <c r="S70" s="164">
        <v>15.5</v>
      </c>
      <c r="T70" s="185">
        <v>160939</v>
      </c>
      <c r="U70" s="185">
        <v>65869</v>
      </c>
      <c r="V70" s="164">
        <v>71.9</v>
      </c>
      <c r="W70" s="185">
        <v>36013</v>
      </c>
      <c r="X70" s="185">
        <v>14906</v>
      </c>
      <c r="Y70" s="164">
        <v>16.1</v>
      </c>
      <c r="Z70" s="185">
        <v>27031</v>
      </c>
      <c r="AA70" s="185">
        <v>9703</v>
      </c>
      <c r="AB70" s="164">
        <v>12.1</v>
      </c>
    </row>
    <row r="71" spans="1:28" s="36" customFormat="1" ht="12.75">
      <c r="A71" s="166" t="s">
        <v>104</v>
      </c>
      <c r="B71" s="185">
        <v>92069</v>
      </c>
      <c r="C71" s="185">
        <v>45418</v>
      </c>
      <c r="D71" s="164">
        <v>32.6</v>
      </c>
      <c r="E71" s="185">
        <v>99088</v>
      </c>
      <c r="F71" s="185">
        <v>41642</v>
      </c>
      <c r="G71" s="164">
        <v>35.1</v>
      </c>
      <c r="H71" s="185">
        <v>91238</v>
      </c>
      <c r="I71" s="185">
        <v>50736</v>
      </c>
      <c r="J71" s="164">
        <v>32.3</v>
      </c>
      <c r="K71" s="185">
        <v>8648</v>
      </c>
      <c r="L71" s="185">
        <v>3720</v>
      </c>
      <c r="M71" s="164">
        <v>26.5</v>
      </c>
      <c r="N71" s="185">
        <v>22212</v>
      </c>
      <c r="O71" s="185">
        <v>8308</v>
      </c>
      <c r="P71" s="164">
        <v>68</v>
      </c>
      <c r="Q71" s="185">
        <v>1828</v>
      </c>
      <c r="R71" s="185">
        <v>926</v>
      </c>
      <c r="S71" s="164">
        <v>5.6</v>
      </c>
      <c r="T71" s="185">
        <v>83421</v>
      </c>
      <c r="U71" s="185">
        <v>41698</v>
      </c>
      <c r="V71" s="164">
        <v>33.4</v>
      </c>
      <c r="W71" s="185">
        <v>76876</v>
      </c>
      <c r="X71" s="185">
        <v>33334</v>
      </c>
      <c r="Y71" s="164">
        <v>30.8</v>
      </c>
      <c r="Z71" s="185">
        <v>89410</v>
      </c>
      <c r="AA71" s="185">
        <v>49810</v>
      </c>
      <c r="AB71" s="164">
        <v>35.8</v>
      </c>
    </row>
    <row r="72" spans="1:28" s="36" customFormat="1" ht="12.75">
      <c r="A72" s="226" t="s">
        <v>72</v>
      </c>
      <c r="B72" s="185">
        <v>206544</v>
      </c>
      <c r="C72" s="185">
        <v>98088</v>
      </c>
      <c r="D72" s="164">
        <v>62.5</v>
      </c>
      <c r="E72" s="185">
        <v>32559</v>
      </c>
      <c r="F72" s="185">
        <v>14959</v>
      </c>
      <c r="G72" s="164">
        <v>9.8</v>
      </c>
      <c r="H72" s="185">
        <v>91572</v>
      </c>
      <c r="I72" s="185">
        <v>44325</v>
      </c>
      <c r="J72" s="164">
        <v>27.7</v>
      </c>
      <c r="K72" s="185">
        <v>7306</v>
      </c>
      <c r="L72" s="185">
        <v>3776</v>
      </c>
      <c r="M72" s="164">
        <v>27.8</v>
      </c>
      <c r="N72" s="185">
        <v>16620</v>
      </c>
      <c r="O72" s="185">
        <v>6944</v>
      </c>
      <c r="P72" s="164">
        <v>63.3</v>
      </c>
      <c r="Q72" s="185">
        <v>2316</v>
      </c>
      <c r="R72" s="185">
        <v>1270</v>
      </c>
      <c r="S72" s="164">
        <v>8.8</v>
      </c>
      <c r="T72" s="185">
        <v>199238</v>
      </c>
      <c r="U72" s="185">
        <v>94312</v>
      </c>
      <c r="V72" s="164">
        <v>65.4</v>
      </c>
      <c r="W72" s="185">
        <v>15939</v>
      </c>
      <c r="X72" s="185">
        <v>8015</v>
      </c>
      <c r="Y72" s="164">
        <v>5.2</v>
      </c>
      <c r="Z72" s="185">
        <v>89256</v>
      </c>
      <c r="AA72" s="185">
        <v>43055</v>
      </c>
      <c r="AB72" s="164">
        <v>29.3</v>
      </c>
    </row>
    <row r="73" spans="1:28" s="36" customFormat="1" ht="12.75">
      <c r="A73" s="226" t="s">
        <v>73</v>
      </c>
      <c r="B73" s="185">
        <v>126807</v>
      </c>
      <c r="C73" s="185">
        <v>64135</v>
      </c>
      <c r="D73" s="164">
        <v>52.2</v>
      </c>
      <c r="E73" s="185">
        <v>105815</v>
      </c>
      <c r="F73" s="185">
        <v>45024</v>
      </c>
      <c r="G73" s="164">
        <v>43.6</v>
      </c>
      <c r="H73" s="185">
        <v>10263</v>
      </c>
      <c r="I73" s="185">
        <v>3308</v>
      </c>
      <c r="J73" s="164">
        <v>4.2</v>
      </c>
      <c r="K73" s="185">
        <v>36064</v>
      </c>
      <c r="L73" s="185">
        <v>12322</v>
      </c>
      <c r="M73" s="164">
        <v>29.9</v>
      </c>
      <c r="N73" s="185">
        <v>77096</v>
      </c>
      <c r="O73" s="185">
        <v>28306</v>
      </c>
      <c r="P73" s="164">
        <v>63.9</v>
      </c>
      <c r="Q73" s="185">
        <v>7436</v>
      </c>
      <c r="R73" s="185">
        <v>1839</v>
      </c>
      <c r="S73" s="164">
        <v>6.2</v>
      </c>
      <c r="T73" s="185">
        <v>90743</v>
      </c>
      <c r="U73" s="185">
        <v>51813</v>
      </c>
      <c r="V73" s="164">
        <v>74.2</v>
      </c>
      <c r="W73" s="185">
        <v>28719</v>
      </c>
      <c r="X73" s="185">
        <v>16718</v>
      </c>
      <c r="Y73" s="164">
        <v>23.5</v>
      </c>
      <c r="Z73" s="185">
        <v>2827</v>
      </c>
      <c r="AA73" s="185">
        <v>1469</v>
      </c>
      <c r="AB73" s="164">
        <v>2.3</v>
      </c>
    </row>
    <row r="74" spans="1:28" s="36" customFormat="1" ht="12.75">
      <c r="A74" s="226" t="s">
        <v>74</v>
      </c>
      <c r="B74" s="185">
        <v>151600</v>
      </c>
      <c r="C74" s="185">
        <v>92250</v>
      </c>
      <c r="D74" s="164">
        <v>90.8</v>
      </c>
      <c r="E74" s="185">
        <v>13894</v>
      </c>
      <c r="F74" s="185">
        <v>8623</v>
      </c>
      <c r="G74" s="164">
        <v>8.3</v>
      </c>
      <c r="H74" s="185">
        <v>1512</v>
      </c>
      <c r="I74" s="185">
        <v>1257</v>
      </c>
      <c r="J74" s="164">
        <v>0.9</v>
      </c>
      <c r="K74" s="185">
        <v>5462</v>
      </c>
      <c r="L74" s="185">
        <v>2090</v>
      </c>
      <c r="M74" s="164">
        <v>79.4</v>
      </c>
      <c r="N74" s="185">
        <v>1421</v>
      </c>
      <c r="O74" s="185">
        <v>114</v>
      </c>
      <c r="P74" s="164">
        <v>20.6</v>
      </c>
      <c r="Q74" s="167" t="s">
        <v>188</v>
      </c>
      <c r="R74" s="167" t="s">
        <v>188</v>
      </c>
      <c r="S74" s="167" t="s">
        <v>188</v>
      </c>
      <c r="T74" s="185">
        <v>146138</v>
      </c>
      <c r="U74" s="185">
        <v>90160</v>
      </c>
      <c r="V74" s="164">
        <v>91.3</v>
      </c>
      <c r="W74" s="185">
        <v>12473</v>
      </c>
      <c r="X74" s="185">
        <v>8509</v>
      </c>
      <c r="Y74" s="164">
        <v>7.8</v>
      </c>
      <c r="Z74" s="185">
        <v>1512</v>
      </c>
      <c r="AA74" s="185">
        <v>1257</v>
      </c>
      <c r="AB74" s="164">
        <v>0.9</v>
      </c>
    </row>
    <row r="75" spans="1:28" s="36" customFormat="1" ht="12.75">
      <c r="A75" s="226" t="s">
        <v>75</v>
      </c>
      <c r="B75" s="167" t="s">
        <v>188</v>
      </c>
      <c r="C75" s="167" t="s">
        <v>188</v>
      </c>
      <c r="D75" s="167" t="s">
        <v>188</v>
      </c>
      <c r="E75" s="185">
        <v>11142</v>
      </c>
      <c r="F75" s="185">
        <v>5142</v>
      </c>
      <c r="G75" s="164">
        <v>100</v>
      </c>
      <c r="H75" s="167" t="s">
        <v>188</v>
      </c>
      <c r="I75" s="167" t="s">
        <v>188</v>
      </c>
      <c r="J75" s="167" t="s">
        <v>188</v>
      </c>
      <c r="K75" s="167" t="s">
        <v>188</v>
      </c>
      <c r="L75" s="167" t="s">
        <v>188</v>
      </c>
      <c r="M75" s="167" t="s">
        <v>188</v>
      </c>
      <c r="N75" s="185">
        <v>142</v>
      </c>
      <c r="O75" s="185">
        <v>38</v>
      </c>
      <c r="P75" s="164">
        <v>100</v>
      </c>
      <c r="Q75" s="167" t="s">
        <v>188</v>
      </c>
      <c r="R75" s="167" t="s">
        <v>188</v>
      </c>
      <c r="S75" s="167" t="s">
        <v>188</v>
      </c>
      <c r="T75" s="167" t="s">
        <v>188</v>
      </c>
      <c r="U75" s="167" t="s">
        <v>188</v>
      </c>
      <c r="V75" s="167" t="s">
        <v>188</v>
      </c>
      <c r="W75" s="185">
        <v>11000</v>
      </c>
      <c r="X75" s="185">
        <v>5104</v>
      </c>
      <c r="Y75" s="164">
        <v>100</v>
      </c>
      <c r="Z75" s="167" t="s">
        <v>188</v>
      </c>
      <c r="AA75" s="167" t="s">
        <v>188</v>
      </c>
      <c r="AB75" s="167" t="s">
        <v>188</v>
      </c>
    </row>
    <row r="76" spans="1:28" s="36" customFormat="1" ht="12.75">
      <c r="A76" s="226" t="s">
        <v>76</v>
      </c>
      <c r="B76" s="185">
        <v>189474</v>
      </c>
      <c r="C76" s="185">
        <v>90939</v>
      </c>
      <c r="D76" s="164">
        <v>58.3</v>
      </c>
      <c r="E76" s="185">
        <v>60615</v>
      </c>
      <c r="F76" s="185">
        <v>26309</v>
      </c>
      <c r="G76" s="164">
        <v>18.7</v>
      </c>
      <c r="H76" s="185">
        <v>74634</v>
      </c>
      <c r="I76" s="185">
        <v>39711</v>
      </c>
      <c r="J76" s="164">
        <v>23</v>
      </c>
      <c r="K76" s="185">
        <v>36809</v>
      </c>
      <c r="L76" s="185">
        <v>16514</v>
      </c>
      <c r="M76" s="164">
        <v>53.6</v>
      </c>
      <c r="N76" s="185">
        <v>25370</v>
      </c>
      <c r="O76" s="185">
        <v>10899</v>
      </c>
      <c r="P76" s="164">
        <v>37</v>
      </c>
      <c r="Q76" s="185">
        <v>6454</v>
      </c>
      <c r="R76" s="185">
        <v>3810</v>
      </c>
      <c r="S76" s="164">
        <v>9.4</v>
      </c>
      <c r="T76" s="185">
        <v>152665</v>
      </c>
      <c r="U76" s="185">
        <v>74425</v>
      </c>
      <c r="V76" s="164">
        <v>59.6</v>
      </c>
      <c r="W76" s="185">
        <v>35245</v>
      </c>
      <c r="X76" s="185">
        <v>15410</v>
      </c>
      <c r="Y76" s="164">
        <v>13.8</v>
      </c>
      <c r="Z76" s="185">
        <v>68180</v>
      </c>
      <c r="AA76" s="185">
        <v>35901</v>
      </c>
      <c r="AB76" s="164">
        <v>26.6</v>
      </c>
    </row>
    <row r="77" spans="1:28" s="36" customFormat="1" ht="12.75">
      <c r="A77" s="226" t="s">
        <v>77</v>
      </c>
      <c r="B77" s="185">
        <v>117673</v>
      </c>
      <c r="C77" s="185">
        <v>58986</v>
      </c>
      <c r="D77" s="164">
        <v>60.1</v>
      </c>
      <c r="E77" s="185">
        <v>50265</v>
      </c>
      <c r="F77" s="185">
        <v>19794</v>
      </c>
      <c r="G77" s="164">
        <v>25.7</v>
      </c>
      <c r="H77" s="185">
        <v>27778</v>
      </c>
      <c r="I77" s="185">
        <v>9691</v>
      </c>
      <c r="J77" s="164">
        <v>14.2</v>
      </c>
      <c r="K77" s="185">
        <v>52729</v>
      </c>
      <c r="L77" s="185">
        <v>23476</v>
      </c>
      <c r="M77" s="164">
        <v>43.9</v>
      </c>
      <c r="N77" s="185">
        <v>42633</v>
      </c>
      <c r="O77" s="185">
        <v>16575</v>
      </c>
      <c r="P77" s="164">
        <v>35.5</v>
      </c>
      <c r="Q77" s="185">
        <v>24875</v>
      </c>
      <c r="R77" s="185">
        <v>8682</v>
      </c>
      <c r="S77" s="164">
        <v>20.7</v>
      </c>
      <c r="T77" s="185">
        <v>64944</v>
      </c>
      <c r="U77" s="185">
        <v>35510</v>
      </c>
      <c r="V77" s="164">
        <v>86</v>
      </c>
      <c r="W77" s="185">
        <v>7632</v>
      </c>
      <c r="X77" s="185">
        <v>3219</v>
      </c>
      <c r="Y77" s="164">
        <v>10.1</v>
      </c>
      <c r="Z77" s="185">
        <v>2903</v>
      </c>
      <c r="AA77" s="185">
        <v>1009</v>
      </c>
      <c r="AB77" s="164">
        <v>3.8</v>
      </c>
    </row>
    <row r="78" spans="1:28" s="36" customFormat="1" ht="12.75">
      <c r="A78" s="226" t="s">
        <v>78</v>
      </c>
      <c r="B78" s="185">
        <v>253770</v>
      </c>
      <c r="C78" s="185">
        <v>143476</v>
      </c>
      <c r="D78" s="164">
        <v>88.4</v>
      </c>
      <c r="E78" s="185">
        <v>29252</v>
      </c>
      <c r="F78" s="185">
        <v>9111</v>
      </c>
      <c r="G78" s="164">
        <v>10.2</v>
      </c>
      <c r="H78" s="185">
        <v>4207</v>
      </c>
      <c r="I78" s="185">
        <v>2672</v>
      </c>
      <c r="J78" s="164">
        <v>1.5</v>
      </c>
      <c r="K78" s="185">
        <v>35892</v>
      </c>
      <c r="L78" s="185">
        <v>19345</v>
      </c>
      <c r="M78" s="164">
        <v>60.2</v>
      </c>
      <c r="N78" s="185">
        <v>23116</v>
      </c>
      <c r="O78" s="185">
        <v>5366</v>
      </c>
      <c r="P78" s="164">
        <v>38.8</v>
      </c>
      <c r="Q78" s="185">
        <v>633</v>
      </c>
      <c r="R78" s="185">
        <v>24</v>
      </c>
      <c r="S78" s="164">
        <v>1.1</v>
      </c>
      <c r="T78" s="185">
        <v>217878</v>
      </c>
      <c r="U78" s="185">
        <v>124131</v>
      </c>
      <c r="V78" s="164">
        <v>95.7</v>
      </c>
      <c r="W78" s="185">
        <v>6136</v>
      </c>
      <c r="X78" s="185">
        <v>3745</v>
      </c>
      <c r="Y78" s="164">
        <v>2.7</v>
      </c>
      <c r="Z78" s="185">
        <v>3574</v>
      </c>
      <c r="AA78" s="185">
        <v>2648</v>
      </c>
      <c r="AB78" s="164">
        <v>1.6</v>
      </c>
    </row>
    <row r="79" spans="1:28" s="36" customFormat="1" ht="12.75">
      <c r="A79" s="165" t="s">
        <v>101</v>
      </c>
      <c r="B79" s="185">
        <v>87316</v>
      </c>
      <c r="C79" s="185">
        <v>47276</v>
      </c>
      <c r="D79" s="164">
        <v>67.1</v>
      </c>
      <c r="E79" s="185">
        <v>32924</v>
      </c>
      <c r="F79" s="185">
        <v>19794</v>
      </c>
      <c r="G79" s="164">
        <v>25.3</v>
      </c>
      <c r="H79" s="185">
        <v>9857</v>
      </c>
      <c r="I79" s="185">
        <v>7444</v>
      </c>
      <c r="J79" s="164">
        <v>7.6</v>
      </c>
      <c r="K79" s="185">
        <v>1253</v>
      </c>
      <c r="L79" s="185">
        <v>407</v>
      </c>
      <c r="M79" s="164">
        <v>69.7</v>
      </c>
      <c r="N79" s="185">
        <v>456</v>
      </c>
      <c r="O79" s="185">
        <v>182</v>
      </c>
      <c r="P79" s="164">
        <v>25.4</v>
      </c>
      <c r="Q79" s="185">
        <v>88</v>
      </c>
      <c r="R79" s="185">
        <v>67</v>
      </c>
      <c r="S79" s="164">
        <v>4.9</v>
      </c>
      <c r="T79" s="185">
        <v>86063</v>
      </c>
      <c r="U79" s="185">
        <v>46869</v>
      </c>
      <c r="V79" s="164">
        <v>67.1</v>
      </c>
      <c r="W79" s="185">
        <v>32468</v>
      </c>
      <c r="X79" s="185">
        <v>19612</v>
      </c>
      <c r="Y79" s="164">
        <v>25.3</v>
      </c>
      <c r="Z79" s="185">
        <v>9769</v>
      </c>
      <c r="AA79" s="185">
        <v>7377</v>
      </c>
      <c r="AB79" s="164">
        <v>7.6</v>
      </c>
    </row>
    <row r="80" spans="1:28" s="36" customFormat="1" ht="12.75">
      <c r="A80" s="226" t="s">
        <v>79</v>
      </c>
      <c r="B80" s="185">
        <v>71473</v>
      </c>
      <c r="C80" s="185">
        <v>33918</v>
      </c>
      <c r="D80" s="164">
        <v>35.8</v>
      </c>
      <c r="E80" s="185">
        <v>11175</v>
      </c>
      <c r="F80" s="185">
        <v>4253</v>
      </c>
      <c r="G80" s="164">
        <v>5.6</v>
      </c>
      <c r="H80" s="185">
        <v>116985</v>
      </c>
      <c r="I80" s="185">
        <v>70168</v>
      </c>
      <c r="J80" s="164">
        <v>58.6</v>
      </c>
      <c r="K80" s="185">
        <v>15444</v>
      </c>
      <c r="L80" s="185">
        <v>5858</v>
      </c>
      <c r="M80" s="164">
        <v>55.1</v>
      </c>
      <c r="N80" s="185">
        <v>5753</v>
      </c>
      <c r="O80" s="185">
        <v>1773</v>
      </c>
      <c r="P80" s="164">
        <v>20.5</v>
      </c>
      <c r="Q80" s="185">
        <v>6833</v>
      </c>
      <c r="R80" s="185">
        <v>785</v>
      </c>
      <c r="S80" s="164">
        <v>24.4</v>
      </c>
      <c r="T80" s="185">
        <v>56029</v>
      </c>
      <c r="U80" s="185">
        <v>28060</v>
      </c>
      <c r="V80" s="164">
        <v>32.7</v>
      </c>
      <c r="W80" s="185">
        <v>5422</v>
      </c>
      <c r="X80" s="185">
        <v>2480</v>
      </c>
      <c r="Y80" s="164">
        <v>3.2</v>
      </c>
      <c r="Z80" s="185">
        <v>110152</v>
      </c>
      <c r="AA80" s="185">
        <v>69383</v>
      </c>
      <c r="AB80" s="164">
        <v>64.2</v>
      </c>
    </row>
    <row r="81" spans="1:28" s="36" customFormat="1" ht="12.75">
      <c r="A81" s="166" t="s">
        <v>108</v>
      </c>
      <c r="B81" s="185">
        <v>59</v>
      </c>
      <c r="C81" s="185">
        <v>41</v>
      </c>
      <c r="D81" s="164">
        <v>100</v>
      </c>
      <c r="E81" s="167" t="s">
        <v>188</v>
      </c>
      <c r="F81" s="167" t="s">
        <v>188</v>
      </c>
      <c r="G81" s="167" t="s">
        <v>188</v>
      </c>
      <c r="H81" s="167" t="s">
        <v>188</v>
      </c>
      <c r="I81" s="167" t="s">
        <v>188</v>
      </c>
      <c r="J81" s="167" t="s">
        <v>188</v>
      </c>
      <c r="K81" s="167" t="s">
        <v>188</v>
      </c>
      <c r="L81" s="167" t="s">
        <v>188</v>
      </c>
      <c r="M81" s="167" t="s">
        <v>188</v>
      </c>
      <c r="N81" s="167" t="s">
        <v>188</v>
      </c>
      <c r="O81" s="167" t="s">
        <v>188</v>
      </c>
      <c r="P81" s="167" t="s">
        <v>188</v>
      </c>
      <c r="Q81" s="167" t="s">
        <v>188</v>
      </c>
      <c r="R81" s="167" t="s">
        <v>188</v>
      </c>
      <c r="S81" s="167" t="s">
        <v>188</v>
      </c>
      <c r="T81" s="185">
        <v>59</v>
      </c>
      <c r="U81" s="185">
        <v>41</v>
      </c>
      <c r="V81" s="164">
        <v>100</v>
      </c>
      <c r="W81" s="167" t="s">
        <v>188</v>
      </c>
      <c r="X81" s="167" t="s">
        <v>188</v>
      </c>
      <c r="Y81" s="167" t="s">
        <v>188</v>
      </c>
      <c r="Z81" s="167" t="s">
        <v>188</v>
      </c>
      <c r="AA81" s="167" t="s">
        <v>188</v>
      </c>
      <c r="AB81" s="167" t="s">
        <v>188</v>
      </c>
    </row>
    <row r="82" spans="1:28" s="36" customFormat="1" ht="12.75">
      <c r="A82" s="226" t="s">
        <v>81</v>
      </c>
      <c r="B82" s="190">
        <v>6896</v>
      </c>
      <c r="C82" s="190">
        <v>5108</v>
      </c>
      <c r="D82" s="192">
        <v>90.8</v>
      </c>
      <c r="E82" s="190">
        <v>384</v>
      </c>
      <c r="F82" s="193">
        <v>3</v>
      </c>
      <c r="G82" s="192">
        <v>5.1</v>
      </c>
      <c r="H82" s="190">
        <v>312</v>
      </c>
      <c r="I82" s="193" t="s">
        <v>188</v>
      </c>
      <c r="J82" s="192">
        <v>4.1</v>
      </c>
      <c r="K82" s="185">
        <v>4180</v>
      </c>
      <c r="L82" s="185">
        <v>2883</v>
      </c>
      <c r="M82" s="164">
        <v>89.4</v>
      </c>
      <c r="N82" s="185">
        <v>183</v>
      </c>
      <c r="O82" s="167" t="s">
        <v>189</v>
      </c>
      <c r="P82" s="164">
        <v>3.9</v>
      </c>
      <c r="Q82" s="167">
        <v>312</v>
      </c>
      <c r="R82" s="167" t="s">
        <v>188</v>
      </c>
      <c r="S82" s="192">
        <v>6.7</v>
      </c>
      <c r="T82" s="190">
        <v>2716</v>
      </c>
      <c r="U82" s="190">
        <v>2225</v>
      </c>
      <c r="V82" s="192">
        <v>93.1</v>
      </c>
      <c r="W82" s="190">
        <v>201</v>
      </c>
      <c r="X82" s="193" t="s">
        <v>188</v>
      </c>
      <c r="Y82" s="192">
        <v>6.9</v>
      </c>
      <c r="Z82" s="193" t="s">
        <v>188</v>
      </c>
      <c r="AA82" s="193" t="s">
        <v>188</v>
      </c>
      <c r="AB82" s="193" t="s">
        <v>188</v>
      </c>
    </row>
    <row r="83" spans="1:28" s="36" customFormat="1" ht="12.75">
      <c r="A83" s="333"/>
      <c r="B83" s="331"/>
      <c r="C83" s="331"/>
      <c r="D83" s="334"/>
      <c r="E83" s="331"/>
      <c r="F83" s="335"/>
      <c r="G83" s="334"/>
      <c r="H83" s="331"/>
      <c r="I83" s="335"/>
      <c r="J83" s="334"/>
      <c r="K83" s="331"/>
      <c r="L83" s="331"/>
      <c r="M83" s="334"/>
      <c r="N83" s="331"/>
      <c r="O83" s="335"/>
      <c r="P83" s="334"/>
      <c r="Q83" s="335"/>
      <c r="R83" s="335"/>
      <c r="S83" s="334"/>
      <c r="T83" s="331"/>
      <c r="U83" s="331"/>
      <c r="V83" s="334"/>
      <c r="W83" s="331"/>
      <c r="X83" s="335"/>
      <c r="Y83" s="334"/>
      <c r="Z83" s="335"/>
      <c r="AA83" s="335"/>
      <c r="AB83" s="335"/>
    </row>
    <row r="84" spans="1:19" s="36" customFormat="1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36" customFormat="1" ht="12.75">
      <c r="A85" s="107"/>
      <c r="B85" s="109"/>
      <c r="C85" s="39"/>
      <c r="D85" s="10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</row>
    <row r="86" spans="2:19" s="36" customFormat="1" ht="12.75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O86" s="134"/>
      <c r="P86" s="134"/>
      <c r="Q86" s="134"/>
      <c r="R86" s="134"/>
      <c r="S86" s="135" t="s">
        <v>97</v>
      </c>
    </row>
    <row r="87" spans="1:19" s="36" customFormat="1" ht="15" customHeight="1">
      <c r="A87" s="427"/>
      <c r="B87" s="436" t="s">
        <v>113</v>
      </c>
      <c r="C87" s="437"/>
      <c r="D87" s="437"/>
      <c r="E87" s="437"/>
      <c r="F87" s="437"/>
      <c r="G87" s="437"/>
      <c r="H87" s="437"/>
      <c r="I87" s="437"/>
      <c r="J87" s="437"/>
      <c r="K87" s="437"/>
      <c r="L87" s="437"/>
      <c r="M87" s="437"/>
      <c r="N87" s="437"/>
      <c r="O87" s="437"/>
      <c r="P87" s="437"/>
      <c r="Q87" s="437"/>
      <c r="R87" s="437"/>
      <c r="S87" s="437"/>
    </row>
    <row r="88" spans="1:19" s="36" customFormat="1" ht="15" customHeight="1">
      <c r="A88" s="428"/>
      <c r="B88" s="436" t="s">
        <v>220</v>
      </c>
      <c r="C88" s="437"/>
      <c r="D88" s="437"/>
      <c r="E88" s="437"/>
      <c r="F88" s="437"/>
      <c r="G88" s="437"/>
      <c r="H88" s="437"/>
      <c r="I88" s="437"/>
      <c r="J88" s="438"/>
      <c r="K88" s="436" t="s">
        <v>184</v>
      </c>
      <c r="L88" s="437"/>
      <c r="M88" s="437"/>
      <c r="N88" s="437"/>
      <c r="O88" s="437"/>
      <c r="P88" s="437"/>
      <c r="Q88" s="437"/>
      <c r="R88" s="437"/>
      <c r="S88" s="437"/>
    </row>
    <row r="89" spans="1:19" s="36" customFormat="1" ht="16.5" customHeight="1">
      <c r="A89" s="428"/>
      <c r="B89" s="436" t="s">
        <v>133</v>
      </c>
      <c r="C89" s="438"/>
      <c r="D89" s="439" t="s">
        <v>136</v>
      </c>
      <c r="E89" s="436" t="s">
        <v>137</v>
      </c>
      <c r="F89" s="441"/>
      <c r="G89" s="439" t="s">
        <v>138</v>
      </c>
      <c r="H89" s="389" t="s">
        <v>139</v>
      </c>
      <c r="I89" s="389"/>
      <c r="J89" s="389" t="s">
        <v>142</v>
      </c>
      <c r="K89" s="436" t="s">
        <v>133</v>
      </c>
      <c r="L89" s="438"/>
      <c r="M89" s="439" t="s">
        <v>136</v>
      </c>
      <c r="N89" s="436" t="s">
        <v>137</v>
      </c>
      <c r="O89" s="438"/>
      <c r="P89" s="430" t="s">
        <v>138</v>
      </c>
      <c r="Q89" s="389" t="s">
        <v>139</v>
      </c>
      <c r="R89" s="389"/>
      <c r="S89" s="436" t="s">
        <v>143</v>
      </c>
    </row>
    <row r="90" spans="1:19" s="36" customFormat="1" ht="29.25" customHeight="1">
      <c r="A90" s="429"/>
      <c r="B90" s="176" t="s">
        <v>135</v>
      </c>
      <c r="C90" s="176" t="s">
        <v>134</v>
      </c>
      <c r="D90" s="440"/>
      <c r="E90" s="176" t="s">
        <v>135</v>
      </c>
      <c r="F90" s="176" t="s">
        <v>134</v>
      </c>
      <c r="G90" s="440"/>
      <c r="H90" s="176" t="s">
        <v>140</v>
      </c>
      <c r="I90" s="176" t="s">
        <v>141</v>
      </c>
      <c r="J90" s="389"/>
      <c r="K90" s="176" t="s">
        <v>135</v>
      </c>
      <c r="L90" s="176" t="s">
        <v>134</v>
      </c>
      <c r="M90" s="440"/>
      <c r="N90" s="176" t="s">
        <v>135</v>
      </c>
      <c r="O90" s="176" t="s">
        <v>134</v>
      </c>
      <c r="P90" s="433"/>
      <c r="Q90" s="176" t="s">
        <v>135</v>
      </c>
      <c r="R90" s="176" t="s">
        <v>134</v>
      </c>
      <c r="S90" s="436"/>
    </row>
    <row r="91" spans="1:21" s="36" customFormat="1" ht="12.75">
      <c r="A91" s="228" t="s">
        <v>65</v>
      </c>
      <c r="B91" s="331">
        <v>3136671</v>
      </c>
      <c r="C91" s="331">
        <v>1526709</v>
      </c>
      <c r="D91" s="155">
        <v>71.2</v>
      </c>
      <c r="E91" s="331">
        <v>106266</v>
      </c>
      <c r="F91" s="331">
        <v>41844</v>
      </c>
      <c r="G91" s="155">
        <v>2.4</v>
      </c>
      <c r="H91" s="331">
        <v>1160279</v>
      </c>
      <c r="I91" s="331">
        <v>551508</v>
      </c>
      <c r="J91" s="155">
        <v>26.4</v>
      </c>
      <c r="K91" s="185">
        <v>5020422</v>
      </c>
      <c r="L91" s="185">
        <v>2493556</v>
      </c>
      <c r="M91" s="164">
        <v>55.1</v>
      </c>
      <c r="N91" s="185">
        <v>1268196</v>
      </c>
      <c r="O91" s="185">
        <v>573233</v>
      </c>
      <c r="P91" s="164">
        <v>13.9</v>
      </c>
      <c r="Q91" s="185">
        <v>2825319</v>
      </c>
      <c r="R91" s="185">
        <v>1418710</v>
      </c>
      <c r="S91" s="164">
        <v>31</v>
      </c>
      <c r="U91" s="108"/>
    </row>
    <row r="92" spans="1:21" s="36" customFormat="1" ht="12.75">
      <c r="A92" s="165" t="s">
        <v>103</v>
      </c>
      <c r="B92" s="190">
        <v>46835</v>
      </c>
      <c r="C92" s="190">
        <v>20492</v>
      </c>
      <c r="D92" s="156">
        <v>13.6</v>
      </c>
      <c r="E92" s="190">
        <v>70</v>
      </c>
      <c r="F92" s="190">
        <v>2</v>
      </c>
      <c r="G92" s="156">
        <v>0</v>
      </c>
      <c r="H92" s="190">
        <v>298587</v>
      </c>
      <c r="I92" s="190">
        <v>138761</v>
      </c>
      <c r="J92" s="156">
        <v>86.4</v>
      </c>
      <c r="K92" s="185">
        <v>62124</v>
      </c>
      <c r="L92" s="185">
        <v>27588</v>
      </c>
      <c r="M92" s="164">
        <v>7.5</v>
      </c>
      <c r="N92" s="185">
        <v>41954</v>
      </c>
      <c r="O92" s="185">
        <v>20318</v>
      </c>
      <c r="P92" s="164">
        <v>5.1</v>
      </c>
      <c r="Q92" s="185">
        <v>726398</v>
      </c>
      <c r="R92" s="185">
        <v>362441</v>
      </c>
      <c r="S92" s="164">
        <v>87.5</v>
      </c>
      <c r="U92" s="108"/>
    </row>
    <row r="93" spans="1:19" s="36" customFormat="1" ht="12.75">
      <c r="A93" s="226" t="s">
        <v>66</v>
      </c>
      <c r="B93" s="190">
        <v>213797</v>
      </c>
      <c r="C93" s="190">
        <v>96627</v>
      </c>
      <c r="D93" s="156">
        <v>89.8</v>
      </c>
      <c r="E93" s="190">
        <v>7105</v>
      </c>
      <c r="F93" s="190">
        <v>2916</v>
      </c>
      <c r="G93" s="156">
        <v>3</v>
      </c>
      <c r="H93" s="190">
        <v>17190</v>
      </c>
      <c r="I93" s="190">
        <v>7617</v>
      </c>
      <c r="J93" s="156">
        <v>7.2</v>
      </c>
      <c r="K93" s="185">
        <v>302934</v>
      </c>
      <c r="L93" s="185">
        <v>137966</v>
      </c>
      <c r="M93" s="164">
        <v>65.1</v>
      </c>
      <c r="N93" s="185">
        <v>139411</v>
      </c>
      <c r="O93" s="185">
        <v>57074</v>
      </c>
      <c r="P93" s="164">
        <v>29.9</v>
      </c>
      <c r="Q93" s="185">
        <v>23192</v>
      </c>
      <c r="R93" s="185">
        <v>10126</v>
      </c>
      <c r="S93" s="164">
        <v>5</v>
      </c>
    </row>
    <row r="94" spans="1:19" s="36" customFormat="1" ht="12.75">
      <c r="A94" s="226" t="s">
        <v>67</v>
      </c>
      <c r="B94" s="190">
        <v>207136</v>
      </c>
      <c r="C94" s="190">
        <v>109868</v>
      </c>
      <c r="D94" s="156">
        <v>82.6</v>
      </c>
      <c r="E94" s="190">
        <v>170</v>
      </c>
      <c r="F94" s="190" t="s">
        <v>188</v>
      </c>
      <c r="G94" s="156">
        <v>0.1</v>
      </c>
      <c r="H94" s="190">
        <v>43485</v>
      </c>
      <c r="I94" s="190">
        <v>25038</v>
      </c>
      <c r="J94" s="156">
        <v>17.3</v>
      </c>
      <c r="K94" s="185">
        <v>343497</v>
      </c>
      <c r="L94" s="185">
        <v>189927</v>
      </c>
      <c r="M94" s="164">
        <v>53.4</v>
      </c>
      <c r="N94" s="185">
        <v>21148</v>
      </c>
      <c r="O94" s="185">
        <v>10508</v>
      </c>
      <c r="P94" s="164">
        <v>3.3</v>
      </c>
      <c r="Q94" s="185">
        <v>279141</v>
      </c>
      <c r="R94" s="185">
        <v>153244</v>
      </c>
      <c r="S94" s="164">
        <v>43.4</v>
      </c>
    </row>
    <row r="95" spans="1:19" s="36" customFormat="1" ht="12.75">
      <c r="A95" s="226" t="s">
        <v>68</v>
      </c>
      <c r="B95" s="190">
        <v>175320</v>
      </c>
      <c r="C95" s="190">
        <v>95976</v>
      </c>
      <c r="D95" s="156">
        <v>50.9</v>
      </c>
      <c r="E95" s="190">
        <v>34966</v>
      </c>
      <c r="F95" s="190">
        <v>13648</v>
      </c>
      <c r="G95" s="156">
        <v>10.2</v>
      </c>
      <c r="H95" s="190">
        <v>133829</v>
      </c>
      <c r="I95" s="190">
        <v>63944</v>
      </c>
      <c r="J95" s="156">
        <v>38.9</v>
      </c>
      <c r="K95" s="185">
        <v>340152</v>
      </c>
      <c r="L95" s="185">
        <v>182591</v>
      </c>
      <c r="M95" s="164">
        <v>46.8</v>
      </c>
      <c r="N95" s="185">
        <v>114626</v>
      </c>
      <c r="O95" s="185">
        <v>49250</v>
      </c>
      <c r="P95" s="164">
        <v>15.8</v>
      </c>
      <c r="Q95" s="185">
        <v>271478</v>
      </c>
      <c r="R95" s="185">
        <v>135350</v>
      </c>
      <c r="S95" s="164">
        <v>37.4</v>
      </c>
    </row>
    <row r="96" spans="1:19" s="36" customFormat="1" ht="12.75">
      <c r="A96" s="226" t="s">
        <v>69</v>
      </c>
      <c r="B96" s="190" t="s">
        <v>188</v>
      </c>
      <c r="C96" s="190" t="s">
        <v>188</v>
      </c>
      <c r="D96" s="156" t="s">
        <v>188</v>
      </c>
      <c r="E96" s="190" t="s">
        <v>188</v>
      </c>
      <c r="F96" s="190" t="s">
        <v>188</v>
      </c>
      <c r="G96" s="156" t="s">
        <v>188</v>
      </c>
      <c r="H96" s="190">
        <v>112403</v>
      </c>
      <c r="I96" s="190">
        <v>63519</v>
      </c>
      <c r="J96" s="156">
        <v>100</v>
      </c>
      <c r="K96" s="185">
        <v>765</v>
      </c>
      <c r="L96" s="185">
        <v>550</v>
      </c>
      <c r="M96" s="164">
        <v>0.3</v>
      </c>
      <c r="N96" s="185">
        <v>209</v>
      </c>
      <c r="O96" s="185">
        <v>16</v>
      </c>
      <c r="P96" s="164">
        <v>0.1</v>
      </c>
      <c r="Q96" s="185">
        <v>230085</v>
      </c>
      <c r="R96" s="185">
        <v>124695</v>
      </c>
      <c r="S96" s="164">
        <v>99.6</v>
      </c>
    </row>
    <row r="97" spans="1:19" s="36" customFormat="1" ht="12.75">
      <c r="A97" s="226" t="s">
        <v>70</v>
      </c>
      <c r="B97" s="190">
        <v>1293</v>
      </c>
      <c r="C97" s="190">
        <v>943</v>
      </c>
      <c r="D97" s="156">
        <v>0.5</v>
      </c>
      <c r="E97" s="190">
        <v>50</v>
      </c>
      <c r="F97" s="190">
        <v>30</v>
      </c>
      <c r="G97" s="156">
        <v>0</v>
      </c>
      <c r="H97" s="190">
        <v>269342</v>
      </c>
      <c r="I97" s="190">
        <v>107169</v>
      </c>
      <c r="J97" s="156">
        <v>99.5</v>
      </c>
      <c r="K97" s="185">
        <v>8104</v>
      </c>
      <c r="L97" s="185">
        <v>4485</v>
      </c>
      <c r="M97" s="164">
        <v>0.9</v>
      </c>
      <c r="N97" s="185">
        <v>387584</v>
      </c>
      <c r="O97" s="185">
        <v>193155</v>
      </c>
      <c r="P97" s="164">
        <v>41</v>
      </c>
      <c r="Q97" s="185">
        <v>550122</v>
      </c>
      <c r="R97" s="185">
        <v>248379</v>
      </c>
      <c r="S97" s="164">
        <v>58.2</v>
      </c>
    </row>
    <row r="98" spans="1:19" s="36" customFormat="1" ht="12.75">
      <c r="A98" s="226" t="s">
        <v>71</v>
      </c>
      <c r="B98" s="190">
        <v>228918</v>
      </c>
      <c r="C98" s="190">
        <v>100339</v>
      </c>
      <c r="D98" s="156">
        <v>81.5</v>
      </c>
      <c r="E98" s="190">
        <v>21399</v>
      </c>
      <c r="F98" s="190">
        <v>6882</v>
      </c>
      <c r="G98" s="156">
        <v>7.6</v>
      </c>
      <c r="H98" s="190">
        <v>30453</v>
      </c>
      <c r="I98" s="190">
        <v>12130</v>
      </c>
      <c r="J98" s="156">
        <v>10.8</v>
      </c>
      <c r="K98" s="185">
        <v>395793</v>
      </c>
      <c r="L98" s="185">
        <v>168350</v>
      </c>
      <c r="M98" s="164">
        <v>74.5</v>
      </c>
      <c r="N98" s="185">
        <v>73645</v>
      </c>
      <c r="O98" s="185">
        <v>29892</v>
      </c>
      <c r="P98" s="164">
        <v>13.9</v>
      </c>
      <c r="Q98" s="185">
        <v>61555</v>
      </c>
      <c r="R98" s="185">
        <v>21833</v>
      </c>
      <c r="S98" s="164">
        <v>11.6</v>
      </c>
    </row>
    <row r="99" spans="1:19" s="36" customFormat="1" ht="12.75">
      <c r="A99" s="166" t="s">
        <v>104</v>
      </c>
      <c r="B99" s="190">
        <v>183190</v>
      </c>
      <c r="C99" s="190">
        <v>82429</v>
      </c>
      <c r="D99" s="156">
        <v>65</v>
      </c>
      <c r="E99" s="190">
        <v>17168</v>
      </c>
      <c r="F99" s="190">
        <v>4773</v>
      </c>
      <c r="G99" s="156">
        <v>6.1</v>
      </c>
      <c r="H99" s="190">
        <v>81674</v>
      </c>
      <c r="I99" s="190">
        <v>40623</v>
      </c>
      <c r="J99" s="156">
        <v>29</v>
      </c>
      <c r="K99" s="185">
        <v>275259</v>
      </c>
      <c r="L99" s="185">
        <v>127847</v>
      </c>
      <c r="M99" s="164">
        <v>48.8</v>
      </c>
      <c r="N99" s="185">
        <v>116256</v>
      </c>
      <c r="O99" s="185">
        <v>46415</v>
      </c>
      <c r="P99" s="164">
        <v>20.6</v>
      </c>
      <c r="Q99" s="185">
        <v>172912</v>
      </c>
      <c r="R99" s="185">
        <v>91359</v>
      </c>
      <c r="S99" s="164">
        <v>30.6</v>
      </c>
    </row>
    <row r="100" spans="1:19" s="36" customFormat="1" ht="12.75">
      <c r="A100" s="226" t="s">
        <v>72</v>
      </c>
      <c r="B100" s="190">
        <v>202769</v>
      </c>
      <c r="C100" s="190">
        <v>93208</v>
      </c>
      <c r="D100" s="156">
        <v>93.7</v>
      </c>
      <c r="E100" s="190">
        <v>1161</v>
      </c>
      <c r="F100" s="190">
        <v>149</v>
      </c>
      <c r="G100" s="156">
        <v>0.5</v>
      </c>
      <c r="H100" s="190">
        <v>12387</v>
      </c>
      <c r="I100" s="190">
        <v>7105</v>
      </c>
      <c r="J100" s="156">
        <v>5.7</v>
      </c>
      <c r="K100" s="185">
        <v>409313</v>
      </c>
      <c r="L100" s="185">
        <v>191296</v>
      </c>
      <c r="M100" s="164">
        <v>74.8</v>
      </c>
      <c r="N100" s="185">
        <v>33720</v>
      </c>
      <c r="O100" s="185">
        <v>15108</v>
      </c>
      <c r="P100" s="164">
        <v>6.2</v>
      </c>
      <c r="Q100" s="185">
        <v>103959</v>
      </c>
      <c r="R100" s="185">
        <v>51430</v>
      </c>
      <c r="S100" s="164">
        <v>19</v>
      </c>
    </row>
    <row r="101" spans="1:19" s="36" customFormat="1" ht="12.75">
      <c r="A101" s="226" t="s">
        <v>73</v>
      </c>
      <c r="B101" s="190">
        <v>178287</v>
      </c>
      <c r="C101" s="190">
        <v>95061</v>
      </c>
      <c r="D101" s="156">
        <v>99.1</v>
      </c>
      <c r="E101" s="190">
        <v>54</v>
      </c>
      <c r="F101" s="190">
        <v>54</v>
      </c>
      <c r="G101" s="156">
        <v>0</v>
      </c>
      <c r="H101" s="190">
        <v>1639</v>
      </c>
      <c r="I101" s="190">
        <v>914</v>
      </c>
      <c r="J101" s="156">
        <v>0.9</v>
      </c>
      <c r="K101" s="185">
        <v>305094</v>
      </c>
      <c r="L101" s="185">
        <v>159196</v>
      </c>
      <c r="M101" s="164">
        <v>72.1</v>
      </c>
      <c r="N101" s="185">
        <v>105869</v>
      </c>
      <c r="O101" s="185">
        <v>45078</v>
      </c>
      <c r="P101" s="164">
        <v>25</v>
      </c>
      <c r="Q101" s="185">
        <v>11902</v>
      </c>
      <c r="R101" s="185">
        <v>4222</v>
      </c>
      <c r="S101" s="164">
        <v>2.8</v>
      </c>
    </row>
    <row r="102" spans="1:19" s="36" customFormat="1" ht="12.75">
      <c r="A102" s="226" t="s">
        <v>74</v>
      </c>
      <c r="B102" s="190">
        <v>238142</v>
      </c>
      <c r="C102" s="190">
        <v>142506</v>
      </c>
      <c r="D102" s="156">
        <v>100</v>
      </c>
      <c r="E102" s="190" t="s">
        <v>188</v>
      </c>
      <c r="F102" s="190" t="s">
        <v>188</v>
      </c>
      <c r="G102" s="156" t="s">
        <v>188</v>
      </c>
      <c r="H102" s="190" t="s">
        <v>188</v>
      </c>
      <c r="I102" s="190" t="s">
        <v>188</v>
      </c>
      <c r="J102" s="156" t="s">
        <v>188</v>
      </c>
      <c r="K102" s="185">
        <v>389742</v>
      </c>
      <c r="L102" s="185">
        <v>234756</v>
      </c>
      <c r="M102" s="164">
        <v>96.2</v>
      </c>
      <c r="N102" s="185">
        <v>13894</v>
      </c>
      <c r="O102" s="185">
        <v>8623</v>
      </c>
      <c r="P102" s="164">
        <v>3.4</v>
      </c>
      <c r="Q102" s="185">
        <v>1512</v>
      </c>
      <c r="R102" s="185">
        <v>1257</v>
      </c>
      <c r="S102" s="164">
        <v>0.4</v>
      </c>
    </row>
    <row r="103" spans="1:19" s="36" customFormat="1" ht="12.75">
      <c r="A103" s="226" t="s">
        <v>75</v>
      </c>
      <c r="B103" s="190" t="s">
        <v>188</v>
      </c>
      <c r="C103" s="190" t="s">
        <v>188</v>
      </c>
      <c r="D103" s="156" t="s">
        <v>188</v>
      </c>
      <c r="E103" s="190">
        <v>17247</v>
      </c>
      <c r="F103" s="190">
        <v>9108</v>
      </c>
      <c r="G103" s="156">
        <v>100</v>
      </c>
      <c r="H103" s="190" t="s">
        <v>188</v>
      </c>
      <c r="I103" s="190" t="s">
        <v>188</v>
      </c>
      <c r="J103" s="156" t="s">
        <v>188</v>
      </c>
      <c r="K103" s="167" t="s">
        <v>188</v>
      </c>
      <c r="L103" s="167" t="s">
        <v>188</v>
      </c>
      <c r="M103" s="167" t="s">
        <v>188</v>
      </c>
      <c r="N103" s="185">
        <v>28389</v>
      </c>
      <c r="O103" s="185">
        <v>14250</v>
      </c>
      <c r="P103" s="164">
        <v>100</v>
      </c>
      <c r="Q103" s="167" t="s">
        <v>188</v>
      </c>
      <c r="R103" s="167" t="s">
        <v>188</v>
      </c>
      <c r="S103" s="167" t="s">
        <v>188</v>
      </c>
    </row>
    <row r="104" spans="1:19" s="36" customFormat="1" ht="12.75">
      <c r="A104" s="226" t="s">
        <v>76</v>
      </c>
      <c r="B104" s="190">
        <v>196394</v>
      </c>
      <c r="C104" s="190">
        <v>83435</v>
      </c>
      <c r="D104" s="156">
        <v>88.2</v>
      </c>
      <c r="E104" s="190">
        <v>3217</v>
      </c>
      <c r="F104" s="190">
        <v>2515</v>
      </c>
      <c r="G104" s="156">
        <v>1.4</v>
      </c>
      <c r="H104" s="190">
        <v>22938</v>
      </c>
      <c r="I104" s="190">
        <v>10765</v>
      </c>
      <c r="J104" s="156">
        <v>10.3</v>
      </c>
      <c r="K104" s="185">
        <v>385868</v>
      </c>
      <c r="L104" s="185">
        <v>174374</v>
      </c>
      <c r="M104" s="164">
        <v>70.5</v>
      </c>
      <c r="N104" s="185">
        <v>63832</v>
      </c>
      <c r="O104" s="185">
        <v>28824</v>
      </c>
      <c r="P104" s="164">
        <v>11.7</v>
      </c>
      <c r="Q104" s="185">
        <v>97572</v>
      </c>
      <c r="R104" s="185">
        <v>50476</v>
      </c>
      <c r="S104" s="164">
        <v>17.8</v>
      </c>
    </row>
    <row r="105" spans="1:19" s="36" customFormat="1" ht="12.75">
      <c r="A105" s="226" t="s">
        <v>77</v>
      </c>
      <c r="B105" s="190">
        <v>147947</v>
      </c>
      <c r="C105" s="190">
        <v>73479</v>
      </c>
      <c r="D105" s="156">
        <v>99.7</v>
      </c>
      <c r="E105" s="190">
        <v>267</v>
      </c>
      <c r="F105" s="190">
        <v>9</v>
      </c>
      <c r="G105" s="156">
        <v>0.2</v>
      </c>
      <c r="H105" s="190">
        <v>248</v>
      </c>
      <c r="I105" s="190">
        <v>41</v>
      </c>
      <c r="J105" s="156">
        <v>0.2</v>
      </c>
      <c r="K105" s="185">
        <v>265620</v>
      </c>
      <c r="L105" s="185">
        <v>132465</v>
      </c>
      <c r="M105" s="164">
        <v>77.2</v>
      </c>
      <c r="N105" s="185">
        <v>50532</v>
      </c>
      <c r="O105" s="185">
        <v>19803</v>
      </c>
      <c r="P105" s="164">
        <v>14.7</v>
      </c>
      <c r="Q105" s="185">
        <v>28026</v>
      </c>
      <c r="R105" s="185">
        <v>9732</v>
      </c>
      <c r="S105" s="164">
        <v>8.1</v>
      </c>
    </row>
    <row r="106" spans="1:19" s="36" customFormat="1" ht="12.75">
      <c r="A106" s="226" t="s">
        <v>78</v>
      </c>
      <c r="B106" s="190">
        <v>894018</v>
      </c>
      <c r="C106" s="190">
        <v>436147</v>
      </c>
      <c r="D106" s="156">
        <v>100</v>
      </c>
      <c r="E106" s="190">
        <v>113</v>
      </c>
      <c r="F106" s="190">
        <v>102</v>
      </c>
      <c r="G106" s="156">
        <v>0</v>
      </c>
      <c r="H106" s="190" t="s">
        <v>188</v>
      </c>
      <c r="I106" s="190" t="s">
        <v>188</v>
      </c>
      <c r="J106" s="156" t="s">
        <v>188</v>
      </c>
      <c r="K106" s="185">
        <v>1147788</v>
      </c>
      <c r="L106" s="185">
        <v>579623</v>
      </c>
      <c r="M106" s="164">
        <v>97.2</v>
      </c>
      <c r="N106" s="185">
        <v>29365</v>
      </c>
      <c r="O106" s="185">
        <v>9213</v>
      </c>
      <c r="P106" s="164">
        <v>2.5</v>
      </c>
      <c r="Q106" s="185">
        <v>4207</v>
      </c>
      <c r="R106" s="185">
        <v>2672</v>
      </c>
      <c r="S106" s="164">
        <v>0.4</v>
      </c>
    </row>
    <row r="107" spans="1:19" s="36" customFormat="1" ht="12.75">
      <c r="A107" s="165" t="s">
        <v>101</v>
      </c>
      <c r="B107" s="190">
        <v>50292</v>
      </c>
      <c r="C107" s="190">
        <v>29356</v>
      </c>
      <c r="D107" s="156">
        <v>91.6</v>
      </c>
      <c r="E107" s="190">
        <v>3064</v>
      </c>
      <c r="F107" s="190">
        <v>1656</v>
      </c>
      <c r="G107" s="156">
        <v>5.6</v>
      </c>
      <c r="H107" s="190">
        <v>1555</v>
      </c>
      <c r="I107" s="190">
        <v>1095</v>
      </c>
      <c r="J107" s="156">
        <v>2.8</v>
      </c>
      <c r="K107" s="185">
        <v>137608</v>
      </c>
      <c r="L107" s="185">
        <v>76632</v>
      </c>
      <c r="M107" s="164">
        <v>74.4</v>
      </c>
      <c r="N107" s="185">
        <v>35988</v>
      </c>
      <c r="O107" s="185">
        <v>21450</v>
      </c>
      <c r="P107" s="164">
        <v>19.5</v>
      </c>
      <c r="Q107" s="185">
        <v>11412</v>
      </c>
      <c r="R107" s="185">
        <v>8539</v>
      </c>
      <c r="S107" s="164">
        <v>6.2</v>
      </c>
    </row>
    <row r="108" spans="1:19" s="36" customFormat="1" ht="12.75">
      <c r="A108" s="226" t="s">
        <v>79</v>
      </c>
      <c r="B108" s="190">
        <v>88547</v>
      </c>
      <c r="C108" s="190">
        <v>41427</v>
      </c>
      <c r="D108" s="156">
        <v>39.7</v>
      </c>
      <c r="E108" s="190">
        <v>215</v>
      </c>
      <c r="F108" s="190" t="s">
        <v>188</v>
      </c>
      <c r="G108" s="156">
        <v>0.1</v>
      </c>
      <c r="H108" s="190">
        <v>134549</v>
      </c>
      <c r="I108" s="190">
        <v>72787</v>
      </c>
      <c r="J108" s="156">
        <v>60.3</v>
      </c>
      <c r="K108" s="185">
        <v>160020</v>
      </c>
      <c r="L108" s="185">
        <v>75345</v>
      </c>
      <c r="M108" s="164">
        <v>37.8</v>
      </c>
      <c r="N108" s="185">
        <v>11390</v>
      </c>
      <c r="O108" s="185">
        <v>4253</v>
      </c>
      <c r="P108" s="164">
        <v>2.7</v>
      </c>
      <c r="Q108" s="185">
        <v>251534</v>
      </c>
      <c r="R108" s="185">
        <v>142955</v>
      </c>
      <c r="S108" s="164">
        <v>59.5</v>
      </c>
    </row>
    <row r="109" spans="1:19" s="36" customFormat="1" ht="12.75">
      <c r="A109" s="166" t="s">
        <v>108</v>
      </c>
      <c r="B109" s="190">
        <v>151</v>
      </c>
      <c r="C109" s="190">
        <v>118</v>
      </c>
      <c r="D109" s="156">
        <v>100</v>
      </c>
      <c r="E109" s="190" t="s">
        <v>188</v>
      </c>
      <c r="F109" s="190" t="s">
        <v>188</v>
      </c>
      <c r="G109" s="156" t="s">
        <v>188</v>
      </c>
      <c r="H109" s="190" t="s">
        <v>188</v>
      </c>
      <c r="I109" s="190" t="s">
        <v>188</v>
      </c>
      <c r="J109" s="156" t="s">
        <v>188</v>
      </c>
      <c r="K109" s="185">
        <v>210</v>
      </c>
      <c r="L109" s="185">
        <v>159</v>
      </c>
      <c r="M109" s="164">
        <v>100</v>
      </c>
      <c r="N109" s="167" t="s">
        <v>188</v>
      </c>
      <c r="O109" s="167" t="s">
        <v>188</v>
      </c>
      <c r="P109" s="167" t="s">
        <v>188</v>
      </c>
      <c r="Q109" s="167" t="s">
        <v>188</v>
      </c>
      <c r="R109" s="167" t="s">
        <v>188</v>
      </c>
      <c r="S109" s="167" t="s">
        <v>188</v>
      </c>
    </row>
    <row r="110" spans="1:19" s="36" customFormat="1" ht="12.75">
      <c r="A110" s="226" t="s">
        <v>80</v>
      </c>
      <c r="B110" s="190">
        <v>2129</v>
      </c>
      <c r="C110" s="190">
        <v>1029</v>
      </c>
      <c r="D110" s="156">
        <v>100</v>
      </c>
      <c r="E110" s="190" t="s">
        <v>188</v>
      </c>
      <c r="F110" s="190" t="s">
        <v>188</v>
      </c>
      <c r="G110" s="156" t="s">
        <v>188</v>
      </c>
      <c r="H110" s="190" t="s">
        <v>188</v>
      </c>
      <c r="I110" s="190" t="s">
        <v>188</v>
      </c>
      <c r="J110" s="156" t="s">
        <v>188</v>
      </c>
      <c r="K110" s="185">
        <v>2129</v>
      </c>
      <c r="L110" s="185">
        <v>1029</v>
      </c>
      <c r="M110" s="164">
        <v>100</v>
      </c>
      <c r="N110" s="167" t="s">
        <v>188</v>
      </c>
      <c r="O110" s="167" t="s">
        <v>188</v>
      </c>
      <c r="P110" s="167" t="s">
        <v>188</v>
      </c>
      <c r="Q110" s="167" t="s">
        <v>188</v>
      </c>
      <c r="R110" s="167" t="s">
        <v>188</v>
      </c>
      <c r="S110" s="167" t="s">
        <v>188</v>
      </c>
    </row>
    <row r="111" spans="1:19" s="36" customFormat="1" ht="12.75">
      <c r="A111" s="227" t="s">
        <v>81</v>
      </c>
      <c r="B111" s="187">
        <v>81506</v>
      </c>
      <c r="C111" s="187">
        <v>24269</v>
      </c>
      <c r="D111" s="154">
        <v>100</v>
      </c>
      <c r="E111" s="187" t="s">
        <v>188</v>
      </c>
      <c r="F111" s="187" t="s">
        <v>188</v>
      </c>
      <c r="G111" s="154" t="s">
        <v>188</v>
      </c>
      <c r="H111" s="187" t="s">
        <v>188</v>
      </c>
      <c r="I111" s="187" t="s">
        <v>188</v>
      </c>
      <c r="J111" s="154" t="s">
        <v>188</v>
      </c>
      <c r="K111" s="187">
        <v>88402</v>
      </c>
      <c r="L111" s="187">
        <v>29377</v>
      </c>
      <c r="M111" s="189">
        <v>99.2</v>
      </c>
      <c r="N111" s="187">
        <v>384</v>
      </c>
      <c r="O111" s="188">
        <v>3</v>
      </c>
      <c r="P111" s="189">
        <v>0.4</v>
      </c>
      <c r="Q111" s="187">
        <v>312</v>
      </c>
      <c r="R111" s="188" t="s">
        <v>188</v>
      </c>
      <c r="S111" s="189">
        <v>0.4</v>
      </c>
    </row>
    <row r="114" spans="1:13" ht="31.5" customHeight="1">
      <c r="A114" s="446" t="s">
        <v>209</v>
      </c>
      <c r="B114" s="446"/>
      <c r="C114" s="446"/>
      <c r="D114" s="446"/>
      <c r="E114" s="446"/>
      <c r="F114" s="446"/>
      <c r="G114" s="446"/>
      <c r="H114" s="446"/>
      <c r="I114" s="446"/>
      <c r="J114" s="446"/>
      <c r="K114" s="446"/>
      <c r="L114" s="446"/>
      <c r="M114" s="446"/>
    </row>
    <row r="115" spans="2:16" ht="12.75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P115" s="96" t="s">
        <v>96</v>
      </c>
    </row>
    <row r="116" spans="1:16" ht="12.75" customHeight="1">
      <c r="A116" s="393"/>
      <c r="B116" s="392" t="s">
        <v>183</v>
      </c>
      <c r="C116" s="392"/>
      <c r="D116" s="392"/>
      <c r="E116" s="382" t="s">
        <v>113</v>
      </c>
      <c r="F116" s="383"/>
      <c r="G116" s="383"/>
      <c r="H116" s="383"/>
      <c r="I116" s="383"/>
      <c r="J116" s="383"/>
      <c r="K116" s="374" t="s">
        <v>220</v>
      </c>
      <c r="L116" s="375"/>
      <c r="M116" s="380"/>
      <c r="N116" s="392" t="s">
        <v>190</v>
      </c>
      <c r="O116" s="392"/>
      <c r="P116" s="382"/>
    </row>
    <row r="117" spans="1:16" ht="30" customHeight="1">
      <c r="A117" s="393"/>
      <c r="B117" s="392"/>
      <c r="C117" s="392"/>
      <c r="D117" s="392"/>
      <c r="E117" s="392" t="s">
        <v>111</v>
      </c>
      <c r="F117" s="392"/>
      <c r="G117" s="392"/>
      <c r="H117" s="392" t="s">
        <v>112</v>
      </c>
      <c r="I117" s="392"/>
      <c r="J117" s="392"/>
      <c r="K117" s="376"/>
      <c r="L117" s="377"/>
      <c r="M117" s="381"/>
      <c r="N117" s="392"/>
      <c r="O117" s="392"/>
      <c r="P117" s="382"/>
    </row>
    <row r="118" spans="1:19" ht="36.75" customHeight="1">
      <c r="A118" s="393"/>
      <c r="B118" s="160" t="s">
        <v>185</v>
      </c>
      <c r="C118" s="160" t="s">
        <v>180</v>
      </c>
      <c r="D118" s="160" t="s">
        <v>186</v>
      </c>
      <c r="E118" s="160" t="s">
        <v>185</v>
      </c>
      <c r="F118" s="160" t="s">
        <v>180</v>
      </c>
      <c r="G118" s="160" t="s">
        <v>186</v>
      </c>
      <c r="H118" s="160" t="s">
        <v>185</v>
      </c>
      <c r="I118" s="160" t="s">
        <v>180</v>
      </c>
      <c r="J118" s="160" t="s">
        <v>186</v>
      </c>
      <c r="K118" s="160" t="s">
        <v>185</v>
      </c>
      <c r="L118" s="160" t="s">
        <v>180</v>
      </c>
      <c r="M118" s="160" t="s">
        <v>186</v>
      </c>
      <c r="N118" s="160" t="s">
        <v>185</v>
      </c>
      <c r="O118" s="160" t="s">
        <v>180</v>
      </c>
      <c r="P118" s="161" t="s">
        <v>186</v>
      </c>
      <c r="Q118" s="97"/>
      <c r="R118" s="97"/>
      <c r="S118" s="97"/>
    </row>
    <row r="119" spans="1:25" s="36" customFormat="1" ht="12.75">
      <c r="A119" s="229" t="s">
        <v>65</v>
      </c>
      <c r="B119" s="185">
        <v>12101566</v>
      </c>
      <c r="C119" s="190">
        <v>10906658</v>
      </c>
      <c r="D119" s="191">
        <v>110.95576665189282</v>
      </c>
      <c r="E119" s="185">
        <v>1240537</v>
      </c>
      <c r="F119" s="185">
        <v>1144554</v>
      </c>
      <c r="G119" s="192">
        <v>108.38606129549152</v>
      </c>
      <c r="H119" s="185">
        <v>10861029</v>
      </c>
      <c r="I119" s="185">
        <v>9762104</v>
      </c>
      <c r="J119" s="192">
        <v>111.25705073414503</v>
      </c>
      <c r="K119" s="185">
        <v>9348197</v>
      </c>
      <c r="L119" s="185">
        <v>10974231</v>
      </c>
      <c r="M119" s="192">
        <v>85.18316226439921</v>
      </c>
      <c r="N119" s="185">
        <v>21449763</v>
      </c>
      <c r="O119" s="185">
        <v>21880889</v>
      </c>
      <c r="P119" s="192">
        <v>98.02966872141255</v>
      </c>
      <c r="Q119" s="126"/>
      <c r="R119" s="127"/>
      <c r="S119" s="127"/>
      <c r="T119" s="126"/>
      <c r="U119" s="127"/>
      <c r="V119" s="127"/>
      <c r="W119" s="126"/>
      <c r="X119" s="127"/>
      <c r="Y119" s="127"/>
    </row>
    <row r="120" spans="1:25" s="36" customFormat="1" ht="12.75">
      <c r="A120" s="165" t="s">
        <v>103</v>
      </c>
      <c r="B120" s="185">
        <v>723755</v>
      </c>
      <c r="C120" s="190">
        <v>744928</v>
      </c>
      <c r="D120" s="192">
        <v>97.15771188624942</v>
      </c>
      <c r="E120" s="185">
        <v>53150</v>
      </c>
      <c r="F120" s="185">
        <v>44531</v>
      </c>
      <c r="G120" s="192">
        <v>119.35505602838472</v>
      </c>
      <c r="H120" s="185">
        <v>670605</v>
      </c>
      <c r="I120" s="185">
        <v>700397</v>
      </c>
      <c r="J120" s="192">
        <v>95.7464123918292</v>
      </c>
      <c r="K120" s="185">
        <v>472046</v>
      </c>
      <c r="L120" s="185">
        <v>535162</v>
      </c>
      <c r="M120" s="192">
        <v>88.20618803278259</v>
      </c>
      <c r="N120" s="185">
        <v>1195801</v>
      </c>
      <c r="O120" s="185">
        <v>1280090</v>
      </c>
      <c r="P120" s="192">
        <v>93.41538485575234</v>
      </c>
      <c r="Q120" s="126"/>
      <c r="R120" s="127"/>
      <c r="S120" s="127"/>
      <c r="T120" s="126"/>
      <c r="U120" s="127"/>
      <c r="V120" s="127"/>
      <c r="W120" s="126"/>
      <c r="X120" s="127"/>
      <c r="Y120" s="127"/>
    </row>
    <row r="121" spans="1:25" s="36" customFormat="1" ht="12.75">
      <c r="A121" s="226" t="s">
        <v>66</v>
      </c>
      <c r="B121" s="185">
        <v>211751</v>
      </c>
      <c r="C121" s="190">
        <v>209182</v>
      </c>
      <c r="D121" s="192">
        <v>101.2281171420103</v>
      </c>
      <c r="E121" s="185">
        <v>87049</v>
      </c>
      <c r="F121" s="185">
        <v>87693</v>
      </c>
      <c r="G121" s="192">
        <v>99.26561983282589</v>
      </c>
      <c r="H121" s="185">
        <v>124702</v>
      </c>
      <c r="I121" s="185">
        <v>121489</v>
      </c>
      <c r="J121" s="192">
        <v>102.64468388084516</v>
      </c>
      <c r="K121" s="185">
        <v>432235</v>
      </c>
      <c r="L121" s="185">
        <v>462963</v>
      </c>
      <c r="M121" s="192">
        <v>93.36275253097979</v>
      </c>
      <c r="N121" s="185">
        <v>643986</v>
      </c>
      <c r="O121" s="185">
        <v>672145</v>
      </c>
      <c r="P121" s="192">
        <v>95.81057658689717</v>
      </c>
      <c r="Q121" s="126"/>
      <c r="R121" s="127"/>
      <c r="S121" s="127"/>
      <c r="T121" s="126"/>
      <c r="U121" s="127"/>
      <c r="V121" s="127"/>
      <c r="W121" s="126"/>
      <c r="X121" s="127"/>
      <c r="Y121" s="127"/>
    </row>
    <row r="122" spans="1:25" s="36" customFormat="1" ht="12.75">
      <c r="A122" s="226" t="s">
        <v>67</v>
      </c>
      <c r="B122" s="185">
        <v>720895</v>
      </c>
      <c r="C122" s="190">
        <v>678615</v>
      </c>
      <c r="D122" s="192">
        <v>106.23033678890093</v>
      </c>
      <c r="E122" s="185">
        <v>73073</v>
      </c>
      <c r="F122" s="185">
        <v>64379</v>
      </c>
      <c r="G122" s="192">
        <v>113.5044036098728</v>
      </c>
      <c r="H122" s="185">
        <v>647822</v>
      </c>
      <c r="I122" s="185">
        <v>614236</v>
      </c>
      <c r="J122" s="192">
        <v>105.46793089301181</v>
      </c>
      <c r="K122" s="185">
        <v>434555</v>
      </c>
      <c r="L122" s="185">
        <v>429030</v>
      </c>
      <c r="M122" s="192">
        <v>101.28778873272265</v>
      </c>
      <c r="N122" s="185">
        <v>1155450</v>
      </c>
      <c r="O122" s="185">
        <v>1107645</v>
      </c>
      <c r="P122" s="192">
        <v>104.31591349213872</v>
      </c>
      <c r="Q122" s="126"/>
      <c r="R122" s="127"/>
      <c r="S122" s="127"/>
      <c r="T122" s="126"/>
      <c r="U122" s="127"/>
      <c r="V122" s="127"/>
      <c r="W122" s="126"/>
      <c r="X122" s="127"/>
      <c r="Y122" s="127"/>
    </row>
    <row r="123" spans="1:25" s="36" customFormat="1" ht="12.75">
      <c r="A123" s="226" t="s">
        <v>68</v>
      </c>
      <c r="B123" s="185">
        <v>1858578</v>
      </c>
      <c r="C123" s="190">
        <v>1776562</v>
      </c>
      <c r="D123" s="192">
        <v>104.61655714801961</v>
      </c>
      <c r="E123" s="185">
        <v>98150</v>
      </c>
      <c r="F123" s="185">
        <v>83642</v>
      </c>
      <c r="G123" s="192">
        <v>117.34535281317999</v>
      </c>
      <c r="H123" s="185">
        <v>1760428</v>
      </c>
      <c r="I123" s="185">
        <v>1692920</v>
      </c>
      <c r="J123" s="192">
        <v>103.98766628074569</v>
      </c>
      <c r="K123" s="185">
        <v>787655</v>
      </c>
      <c r="L123" s="185">
        <v>855347</v>
      </c>
      <c r="M123" s="192">
        <v>92.08601889057891</v>
      </c>
      <c r="N123" s="185">
        <v>2646233</v>
      </c>
      <c r="O123" s="185">
        <v>2631909</v>
      </c>
      <c r="P123" s="192">
        <v>100.54424374095001</v>
      </c>
      <c r="Q123" s="126"/>
      <c r="R123" s="127"/>
      <c r="S123" s="127"/>
      <c r="T123" s="126"/>
      <c r="U123" s="127"/>
      <c r="V123" s="127"/>
      <c r="W123" s="126"/>
      <c r="X123" s="127"/>
      <c r="Y123" s="127"/>
    </row>
    <row r="124" spans="1:25" s="36" customFormat="1" ht="12.75">
      <c r="A124" s="226" t="s">
        <v>69</v>
      </c>
      <c r="B124" s="185">
        <v>280463</v>
      </c>
      <c r="C124" s="190">
        <v>273072</v>
      </c>
      <c r="D124" s="192">
        <v>102.70661217554346</v>
      </c>
      <c r="E124" s="185">
        <v>24294</v>
      </c>
      <c r="F124" s="185">
        <v>27844</v>
      </c>
      <c r="G124" s="192">
        <v>87.2503950581813</v>
      </c>
      <c r="H124" s="185">
        <v>256169</v>
      </c>
      <c r="I124" s="185">
        <v>245228</v>
      </c>
      <c r="J124" s="192">
        <v>104.4615623012054</v>
      </c>
      <c r="K124" s="185">
        <v>232272</v>
      </c>
      <c r="L124" s="185">
        <v>237561</v>
      </c>
      <c r="M124" s="192">
        <v>97.7736244585601</v>
      </c>
      <c r="N124" s="185">
        <v>512735</v>
      </c>
      <c r="O124" s="185">
        <v>510633</v>
      </c>
      <c r="P124" s="192">
        <v>100.41164593749328</v>
      </c>
      <c r="Q124" s="126"/>
      <c r="R124" s="127"/>
      <c r="S124" s="127"/>
      <c r="T124" s="126"/>
      <c r="U124" s="127"/>
      <c r="V124" s="127"/>
      <c r="W124" s="126"/>
      <c r="X124" s="127"/>
      <c r="Y124" s="127"/>
    </row>
    <row r="125" spans="1:25" s="36" customFormat="1" ht="12.75">
      <c r="A125" s="226" t="s">
        <v>70</v>
      </c>
      <c r="B125" s="185">
        <v>757165</v>
      </c>
      <c r="C125" s="190">
        <v>756273</v>
      </c>
      <c r="D125" s="192">
        <v>100.11794682608</v>
      </c>
      <c r="E125" s="185">
        <v>90292</v>
      </c>
      <c r="F125" s="185">
        <v>97109</v>
      </c>
      <c r="G125" s="192">
        <v>92.98005334212071</v>
      </c>
      <c r="H125" s="185">
        <v>666873</v>
      </c>
      <c r="I125" s="185">
        <v>659164</v>
      </c>
      <c r="J125" s="192">
        <v>101.16951168449732</v>
      </c>
      <c r="K125" s="185">
        <v>575641</v>
      </c>
      <c r="L125" s="185">
        <v>563882</v>
      </c>
      <c r="M125" s="192">
        <v>102.08536537786274</v>
      </c>
      <c r="N125" s="185">
        <v>1332806</v>
      </c>
      <c r="O125" s="185">
        <v>1320155</v>
      </c>
      <c r="P125" s="192">
        <v>100.9582965636611</v>
      </c>
      <c r="Q125" s="126"/>
      <c r="R125" s="127"/>
      <c r="S125" s="127"/>
      <c r="T125" s="126"/>
      <c r="U125" s="127"/>
      <c r="V125" s="127"/>
      <c r="W125" s="126"/>
      <c r="X125" s="127"/>
      <c r="Y125" s="127"/>
    </row>
    <row r="126" spans="1:25" s="36" customFormat="1" ht="12.75">
      <c r="A126" s="226" t="s">
        <v>71</v>
      </c>
      <c r="B126" s="185">
        <v>2132727</v>
      </c>
      <c r="C126" s="190">
        <v>1958339</v>
      </c>
      <c r="D126" s="192">
        <v>108.90489338158511</v>
      </c>
      <c r="E126" s="185">
        <v>67644</v>
      </c>
      <c r="F126" s="185">
        <v>81262</v>
      </c>
      <c r="G126" s="192">
        <v>83.2418596638035</v>
      </c>
      <c r="H126" s="185">
        <v>2065083</v>
      </c>
      <c r="I126" s="185">
        <v>1877077</v>
      </c>
      <c r="J126" s="192">
        <v>110.0158917295348</v>
      </c>
      <c r="K126" s="185">
        <v>1517278</v>
      </c>
      <c r="L126" s="185">
        <v>1506811</v>
      </c>
      <c r="M126" s="192">
        <v>100.69464584476752</v>
      </c>
      <c r="N126" s="185">
        <v>3650005</v>
      </c>
      <c r="O126" s="185">
        <v>3465150</v>
      </c>
      <c r="P126" s="192">
        <v>105.33468969597276</v>
      </c>
      <c r="Q126" s="126"/>
      <c r="R126" s="127"/>
      <c r="S126" s="127"/>
      <c r="T126" s="126"/>
      <c r="U126" s="127"/>
      <c r="V126" s="127"/>
      <c r="W126" s="126"/>
      <c r="X126" s="127"/>
      <c r="Y126" s="127"/>
    </row>
    <row r="127" spans="1:25" s="36" customFormat="1" ht="12.75">
      <c r="A127" s="166" t="s">
        <v>104</v>
      </c>
      <c r="B127" s="185">
        <v>870443</v>
      </c>
      <c r="C127" s="190">
        <v>781122</v>
      </c>
      <c r="D127" s="192">
        <v>111.43496150409283</v>
      </c>
      <c r="E127" s="185">
        <v>92165</v>
      </c>
      <c r="F127" s="185">
        <v>94330</v>
      </c>
      <c r="G127" s="192">
        <v>97.70486589632144</v>
      </c>
      <c r="H127" s="185">
        <v>778278</v>
      </c>
      <c r="I127" s="185">
        <v>686792</v>
      </c>
      <c r="J127" s="192">
        <v>113.32077251919067</v>
      </c>
      <c r="K127" s="185">
        <v>690447</v>
      </c>
      <c r="L127" s="185">
        <v>738649</v>
      </c>
      <c r="M127" s="192">
        <v>93.47430240885726</v>
      </c>
      <c r="N127" s="185">
        <v>1560890</v>
      </c>
      <c r="O127" s="185">
        <v>1519771</v>
      </c>
      <c r="P127" s="192">
        <v>102.70560498917271</v>
      </c>
      <c r="Q127" s="126"/>
      <c r="R127" s="127"/>
      <c r="S127" s="127"/>
      <c r="T127" s="126"/>
      <c r="U127" s="127"/>
      <c r="V127" s="127"/>
      <c r="W127" s="126"/>
      <c r="X127" s="127"/>
      <c r="Y127" s="127"/>
    </row>
    <row r="128" spans="1:25" s="36" customFormat="1" ht="12.75">
      <c r="A128" s="226" t="s">
        <v>72</v>
      </c>
      <c r="B128" s="185">
        <v>447458</v>
      </c>
      <c r="C128" s="190">
        <v>424472</v>
      </c>
      <c r="D128" s="192">
        <v>105.41519817561581</v>
      </c>
      <c r="E128" s="185">
        <v>51585</v>
      </c>
      <c r="F128" s="185">
        <v>42454</v>
      </c>
      <c r="G128" s="192">
        <v>121.5079851132991</v>
      </c>
      <c r="H128" s="185">
        <v>395873</v>
      </c>
      <c r="I128" s="185">
        <v>382018</v>
      </c>
      <c r="J128" s="192">
        <v>103.6267924548058</v>
      </c>
      <c r="K128" s="185">
        <v>239076</v>
      </c>
      <c r="L128" s="185">
        <v>243406</v>
      </c>
      <c r="M128" s="192">
        <v>98.22107918457228</v>
      </c>
      <c r="N128" s="185">
        <v>686534</v>
      </c>
      <c r="O128" s="185">
        <v>667878</v>
      </c>
      <c r="P128" s="192">
        <v>102.7933245293302</v>
      </c>
      <c r="Q128" s="126"/>
      <c r="R128" s="127"/>
      <c r="S128" s="127"/>
      <c r="T128" s="126"/>
      <c r="U128" s="127"/>
      <c r="V128" s="127"/>
      <c r="W128" s="126"/>
      <c r="X128" s="127"/>
      <c r="Y128" s="127"/>
    </row>
    <row r="129" spans="1:25" s="36" customFormat="1" ht="12.75">
      <c r="A129" s="226" t="s">
        <v>73</v>
      </c>
      <c r="B129" s="185">
        <v>166109</v>
      </c>
      <c r="C129" s="190">
        <v>149436</v>
      </c>
      <c r="D129" s="192">
        <v>111.15728472389519</v>
      </c>
      <c r="E129" s="185">
        <v>32886</v>
      </c>
      <c r="F129" s="185">
        <v>27210</v>
      </c>
      <c r="G129" s="192">
        <v>120.85997794928335</v>
      </c>
      <c r="H129" s="185">
        <v>133223</v>
      </c>
      <c r="I129" s="185">
        <v>122226</v>
      </c>
      <c r="J129" s="192">
        <v>108.99726735719078</v>
      </c>
      <c r="K129" s="185">
        <v>243700</v>
      </c>
      <c r="L129" s="185">
        <v>254328</v>
      </c>
      <c r="M129" s="192">
        <v>95.8211443490296</v>
      </c>
      <c r="N129" s="185">
        <v>409809</v>
      </c>
      <c r="O129" s="185">
        <v>403764</v>
      </c>
      <c r="P129" s="192">
        <v>101.49716170832467</v>
      </c>
      <c r="Q129" s="126"/>
      <c r="R129" s="127"/>
      <c r="S129" s="127"/>
      <c r="T129" s="126"/>
      <c r="U129" s="127"/>
      <c r="V129" s="127"/>
      <c r="W129" s="126"/>
      <c r="X129" s="127"/>
      <c r="Y129" s="127"/>
    </row>
    <row r="130" spans="1:25" s="36" customFormat="1" ht="12.75">
      <c r="A130" s="226" t="s">
        <v>74</v>
      </c>
      <c r="B130" s="185">
        <v>391711</v>
      </c>
      <c r="C130" s="190">
        <v>324809</v>
      </c>
      <c r="D130" s="192">
        <v>120.59733566496001</v>
      </c>
      <c r="E130" s="185">
        <v>23697</v>
      </c>
      <c r="F130" s="185">
        <v>25183</v>
      </c>
      <c r="G130" s="192">
        <v>94.09919390064725</v>
      </c>
      <c r="H130" s="185">
        <v>368014</v>
      </c>
      <c r="I130" s="185">
        <v>299626</v>
      </c>
      <c r="J130" s="192">
        <v>122.82445448659328</v>
      </c>
      <c r="K130" s="185">
        <v>203490</v>
      </c>
      <c r="L130" s="185">
        <v>205947</v>
      </c>
      <c r="M130" s="192">
        <v>98.80697460997249</v>
      </c>
      <c r="N130" s="185">
        <v>595201</v>
      </c>
      <c r="O130" s="185">
        <v>530756</v>
      </c>
      <c r="P130" s="192">
        <v>112.14211426719622</v>
      </c>
      <c r="Q130" s="126"/>
      <c r="R130" s="127"/>
      <c r="S130" s="127"/>
      <c r="T130" s="126"/>
      <c r="U130" s="127"/>
      <c r="V130" s="127"/>
      <c r="W130" s="126"/>
      <c r="X130" s="127"/>
      <c r="Y130" s="127"/>
    </row>
    <row r="131" spans="1:25" s="36" customFormat="1" ht="12.75">
      <c r="A131" s="226" t="s">
        <v>75</v>
      </c>
      <c r="B131" s="185">
        <v>183301</v>
      </c>
      <c r="C131" s="190">
        <v>183001</v>
      </c>
      <c r="D131" s="192">
        <v>100.16393353041786</v>
      </c>
      <c r="E131" s="185">
        <v>5948</v>
      </c>
      <c r="F131" s="185">
        <v>5688</v>
      </c>
      <c r="G131" s="192">
        <v>104.57102672292545</v>
      </c>
      <c r="H131" s="185">
        <v>177353</v>
      </c>
      <c r="I131" s="185">
        <v>177313</v>
      </c>
      <c r="J131" s="192">
        <v>100.02255897762713</v>
      </c>
      <c r="K131" s="185">
        <v>202420</v>
      </c>
      <c r="L131" s="185">
        <v>206862</v>
      </c>
      <c r="M131" s="192">
        <v>97.85267473001325</v>
      </c>
      <c r="N131" s="185">
        <v>385721</v>
      </c>
      <c r="O131" s="185">
        <v>389863</v>
      </c>
      <c r="P131" s="192">
        <v>98.93757550729359</v>
      </c>
      <c r="Q131" s="126"/>
      <c r="R131" s="127"/>
      <c r="S131" s="127"/>
      <c r="T131" s="126"/>
      <c r="U131" s="127"/>
      <c r="V131" s="127"/>
      <c r="W131" s="126"/>
      <c r="X131" s="127"/>
      <c r="Y131" s="127"/>
    </row>
    <row r="132" spans="1:25" s="36" customFormat="1" ht="12.75">
      <c r="A132" s="226" t="s">
        <v>76</v>
      </c>
      <c r="B132" s="185">
        <v>327537</v>
      </c>
      <c r="C132" s="190">
        <v>321444</v>
      </c>
      <c r="D132" s="192">
        <v>101.89550901556726</v>
      </c>
      <c r="E132" s="185">
        <v>33569</v>
      </c>
      <c r="F132" s="185">
        <v>20482</v>
      </c>
      <c r="G132" s="192">
        <v>163.895127428962</v>
      </c>
      <c r="H132" s="185">
        <v>293968</v>
      </c>
      <c r="I132" s="185">
        <v>300962</v>
      </c>
      <c r="J132" s="192">
        <v>97.67611857975426</v>
      </c>
      <c r="K132" s="185">
        <v>344402</v>
      </c>
      <c r="L132" s="185">
        <v>360519</v>
      </c>
      <c r="M132" s="192">
        <v>95.52950052563111</v>
      </c>
      <c r="N132" s="185">
        <v>671939</v>
      </c>
      <c r="O132" s="185">
        <v>681963</v>
      </c>
      <c r="P132" s="192">
        <v>98.53012553466976</v>
      </c>
      <c r="Q132" s="126"/>
      <c r="R132" s="127"/>
      <c r="S132" s="127"/>
      <c r="T132" s="126"/>
      <c r="U132" s="127"/>
      <c r="V132" s="127"/>
      <c r="W132" s="126"/>
      <c r="X132" s="127"/>
      <c r="Y132" s="127"/>
    </row>
    <row r="133" spans="1:25" s="36" customFormat="1" ht="12.75">
      <c r="A133" s="226" t="s">
        <v>77</v>
      </c>
      <c r="B133" s="185">
        <v>90472</v>
      </c>
      <c r="C133" s="190">
        <v>79991</v>
      </c>
      <c r="D133" s="192">
        <v>113.10272405645635</v>
      </c>
      <c r="E133" s="185">
        <v>38840</v>
      </c>
      <c r="F133" s="185">
        <v>28805</v>
      </c>
      <c r="G133" s="192">
        <v>134.83770178788404</v>
      </c>
      <c r="H133" s="185">
        <v>51632</v>
      </c>
      <c r="I133" s="185">
        <v>51186</v>
      </c>
      <c r="J133" s="192">
        <v>100.87133200484507</v>
      </c>
      <c r="K133" s="185">
        <v>256350</v>
      </c>
      <c r="L133" s="185">
        <v>283272</v>
      </c>
      <c r="M133" s="192">
        <v>90.49606032364653</v>
      </c>
      <c r="N133" s="185">
        <v>346822</v>
      </c>
      <c r="O133" s="185">
        <v>363263</v>
      </c>
      <c r="P133" s="192">
        <v>95.47407800959635</v>
      </c>
      <c r="Q133" s="126"/>
      <c r="R133" s="127"/>
      <c r="S133" s="127"/>
      <c r="T133" s="126"/>
      <c r="U133" s="127"/>
      <c r="V133" s="127"/>
      <c r="W133" s="126"/>
      <c r="X133" s="127"/>
      <c r="Y133" s="127"/>
    </row>
    <row r="134" spans="1:25" s="36" customFormat="1" ht="12.75">
      <c r="A134" s="226" t="s">
        <v>78</v>
      </c>
      <c r="B134" s="185">
        <v>2512182</v>
      </c>
      <c r="C134" s="190">
        <v>1752302</v>
      </c>
      <c r="D134" s="192">
        <v>143.36467115828208</v>
      </c>
      <c r="E134" s="185">
        <v>442294</v>
      </c>
      <c r="F134" s="185">
        <v>392359</v>
      </c>
      <c r="G134" s="192">
        <v>112.72686493746798</v>
      </c>
      <c r="H134" s="185">
        <v>2069888</v>
      </c>
      <c r="I134" s="185">
        <v>1359943</v>
      </c>
      <c r="J134" s="192">
        <v>152.20402619815684</v>
      </c>
      <c r="K134" s="185">
        <v>2264600</v>
      </c>
      <c r="L134" s="185">
        <v>3614670</v>
      </c>
      <c r="M134" s="192">
        <v>62.65025576332003</v>
      </c>
      <c r="N134" s="185">
        <v>4776782</v>
      </c>
      <c r="O134" s="185">
        <v>5366972</v>
      </c>
      <c r="P134" s="192">
        <v>89.00329645841268</v>
      </c>
      <c r="Q134" s="126"/>
      <c r="R134" s="127"/>
      <c r="S134" s="127"/>
      <c r="T134" s="126"/>
      <c r="U134" s="127"/>
      <c r="V134" s="127"/>
      <c r="W134" s="126"/>
      <c r="X134" s="127"/>
      <c r="Y134" s="127"/>
    </row>
    <row r="135" spans="1:25" s="36" customFormat="1" ht="12.75">
      <c r="A135" s="165" t="s">
        <v>101</v>
      </c>
      <c r="B135" s="185">
        <v>201021</v>
      </c>
      <c r="C135" s="190">
        <v>220965</v>
      </c>
      <c r="D135" s="192">
        <v>90.9741361754124</v>
      </c>
      <c r="E135" s="185">
        <v>8797</v>
      </c>
      <c r="F135" s="185">
        <v>8649</v>
      </c>
      <c r="G135" s="192">
        <v>101.71118048329288</v>
      </c>
      <c r="H135" s="185">
        <v>192224</v>
      </c>
      <c r="I135" s="185">
        <v>212316</v>
      </c>
      <c r="J135" s="192">
        <v>90.53674711279415</v>
      </c>
      <c r="K135" s="185">
        <v>56505</v>
      </c>
      <c r="L135" s="185">
        <v>82799</v>
      </c>
      <c r="M135" s="192">
        <v>68.24357782098818</v>
      </c>
      <c r="N135" s="185">
        <v>257526</v>
      </c>
      <c r="O135" s="185">
        <v>303764</v>
      </c>
      <c r="P135" s="192">
        <v>84.778314744341</v>
      </c>
      <c r="Q135" s="126"/>
      <c r="R135" s="127"/>
      <c r="S135" s="127"/>
      <c r="T135" s="126"/>
      <c r="U135" s="127"/>
      <c r="V135" s="127"/>
      <c r="W135" s="126"/>
      <c r="X135" s="127"/>
      <c r="Y135" s="127"/>
    </row>
    <row r="136" spans="1:25" s="36" customFormat="1" ht="12.75">
      <c r="A136" s="226" t="s">
        <v>79</v>
      </c>
      <c r="B136" s="185">
        <v>215060</v>
      </c>
      <c r="C136" s="190">
        <v>255642</v>
      </c>
      <c r="D136" s="192">
        <v>84.1254566933446</v>
      </c>
      <c r="E136" s="185">
        <v>12584</v>
      </c>
      <c r="F136" s="185">
        <v>7523</v>
      </c>
      <c r="G136" s="192">
        <v>167.27369400505117</v>
      </c>
      <c r="H136" s="185">
        <v>202476</v>
      </c>
      <c r="I136" s="185">
        <v>248119</v>
      </c>
      <c r="J136" s="192">
        <v>81.60439144120362</v>
      </c>
      <c r="K136" s="185">
        <v>304770</v>
      </c>
      <c r="L136" s="185">
        <v>336588</v>
      </c>
      <c r="M136" s="192">
        <v>90.54690006773859</v>
      </c>
      <c r="N136" s="185">
        <v>519830</v>
      </c>
      <c r="O136" s="185">
        <v>592230</v>
      </c>
      <c r="P136" s="192">
        <v>87.77501984026476</v>
      </c>
      <c r="Q136" s="126"/>
      <c r="R136" s="127"/>
      <c r="S136" s="127"/>
      <c r="T136" s="126"/>
      <c r="U136" s="127"/>
      <c r="V136" s="127"/>
      <c r="W136" s="126"/>
      <c r="X136" s="127"/>
      <c r="Y136" s="127"/>
    </row>
    <row r="137" spans="1:25" s="36" customFormat="1" ht="12.75">
      <c r="A137" s="166" t="s">
        <v>108</v>
      </c>
      <c r="B137" s="185">
        <v>935</v>
      </c>
      <c r="C137" s="190">
        <v>830</v>
      </c>
      <c r="D137" s="192">
        <v>112.65060240963855</v>
      </c>
      <c r="E137" s="185">
        <v>935</v>
      </c>
      <c r="F137" s="185">
        <v>830</v>
      </c>
      <c r="G137" s="192">
        <v>112.65060240963855</v>
      </c>
      <c r="H137" s="167" t="s">
        <v>188</v>
      </c>
      <c r="I137" s="167" t="s">
        <v>188</v>
      </c>
      <c r="J137" s="192" t="s">
        <v>188</v>
      </c>
      <c r="K137" s="185">
        <v>482</v>
      </c>
      <c r="L137" s="185">
        <v>646</v>
      </c>
      <c r="M137" s="192">
        <v>74.61300309597523</v>
      </c>
      <c r="N137" s="185">
        <v>1417</v>
      </c>
      <c r="O137" s="185">
        <v>1476</v>
      </c>
      <c r="P137" s="192">
        <v>96.00271002710028</v>
      </c>
      <c r="Q137" s="126"/>
      <c r="R137" s="127"/>
      <c r="S137" s="127"/>
      <c r="T137" s="126"/>
      <c r="U137" s="126"/>
      <c r="V137" s="127"/>
      <c r="W137" s="126"/>
      <c r="X137" s="127"/>
      <c r="Y137" s="127"/>
    </row>
    <row r="138" spans="1:25" s="36" customFormat="1" ht="12.75">
      <c r="A138" s="226" t="s">
        <v>80</v>
      </c>
      <c r="B138" s="167" t="s">
        <v>188</v>
      </c>
      <c r="C138" s="190" t="s">
        <v>188</v>
      </c>
      <c r="D138" s="192" t="s">
        <v>188</v>
      </c>
      <c r="E138" s="167" t="s">
        <v>188</v>
      </c>
      <c r="F138" s="167" t="s">
        <v>188</v>
      </c>
      <c r="G138" s="192" t="s">
        <v>188</v>
      </c>
      <c r="H138" s="167" t="s">
        <v>188</v>
      </c>
      <c r="I138" s="167" t="s">
        <v>188</v>
      </c>
      <c r="J138" s="192" t="s">
        <v>188</v>
      </c>
      <c r="K138" s="185">
        <v>578</v>
      </c>
      <c r="L138" s="185">
        <v>938</v>
      </c>
      <c r="M138" s="192">
        <v>61.62046908315565</v>
      </c>
      <c r="N138" s="185">
        <v>578</v>
      </c>
      <c r="O138" s="185">
        <v>938</v>
      </c>
      <c r="P138" s="192">
        <v>61.62046908315565</v>
      </c>
      <c r="Q138" s="126"/>
      <c r="R138" s="126"/>
      <c r="S138" s="126"/>
      <c r="T138" s="126"/>
      <c r="U138" s="126"/>
      <c r="V138" s="126"/>
      <c r="W138" s="126"/>
      <c r="X138" s="127"/>
      <c r="Y138" s="127"/>
    </row>
    <row r="139" spans="1:25" s="36" customFormat="1" ht="12.75">
      <c r="A139" s="227" t="s">
        <v>81</v>
      </c>
      <c r="B139" s="187">
        <v>10003</v>
      </c>
      <c r="C139" s="187">
        <v>15673</v>
      </c>
      <c r="D139" s="189">
        <v>63.823135328271555</v>
      </c>
      <c r="E139" s="187">
        <v>3585</v>
      </c>
      <c r="F139" s="187">
        <v>4581</v>
      </c>
      <c r="G139" s="189">
        <v>78.25802226588081</v>
      </c>
      <c r="H139" s="187">
        <v>6418</v>
      </c>
      <c r="I139" s="187">
        <v>11092</v>
      </c>
      <c r="J139" s="189">
        <v>57.861521817526146</v>
      </c>
      <c r="K139" s="234">
        <v>89695</v>
      </c>
      <c r="L139" s="234">
        <v>54851</v>
      </c>
      <c r="M139" s="235">
        <v>163.52482178994003</v>
      </c>
      <c r="N139" s="234">
        <v>99698</v>
      </c>
      <c r="O139" s="187">
        <v>70524</v>
      </c>
      <c r="P139" s="189">
        <v>141.36747773807497</v>
      </c>
      <c r="Q139" s="126"/>
      <c r="R139" s="127"/>
      <c r="S139" s="127"/>
      <c r="T139" s="126"/>
      <c r="U139" s="127"/>
      <c r="V139" s="127"/>
      <c r="W139" s="126"/>
      <c r="X139" s="127"/>
      <c r="Y139" s="127"/>
    </row>
    <row r="140" spans="2:14" s="100" customFormat="1" ht="32.25" customHeight="1">
      <c r="B140" s="70"/>
      <c r="C140" s="70"/>
      <c r="D140" s="70"/>
      <c r="E140" s="103"/>
      <c r="F140" s="70"/>
      <c r="G140" s="70"/>
      <c r="H140" s="70"/>
      <c r="I140" s="70"/>
      <c r="J140" s="70"/>
      <c r="K140" s="70"/>
      <c r="L140" s="69"/>
      <c r="M140" s="69"/>
      <c r="N140" s="69"/>
    </row>
    <row r="142" spans="1:16" ht="28.5" customHeight="1">
      <c r="A142" s="442" t="s">
        <v>210</v>
      </c>
      <c r="B142" s="442"/>
      <c r="C142" s="442"/>
      <c r="D142" s="442"/>
      <c r="E142" s="442"/>
      <c r="F142" s="442"/>
      <c r="G142" s="442"/>
      <c r="H142" s="442"/>
      <c r="I142" s="442"/>
      <c r="J142" s="442"/>
      <c r="K142" s="442"/>
      <c r="L142" s="442"/>
      <c r="M142" s="442"/>
      <c r="N142" s="442"/>
      <c r="O142" s="442"/>
      <c r="P142" s="442"/>
    </row>
    <row r="143" spans="2:16" ht="12.75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P143" s="96" t="s">
        <v>96</v>
      </c>
    </row>
    <row r="144" spans="1:16" ht="14.25" customHeight="1">
      <c r="A144" s="393"/>
      <c r="B144" s="392" t="s">
        <v>183</v>
      </c>
      <c r="C144" s="392"/>
      <c r="D144" s="392"/>
      <c r="E144" s="382" t="s">
        <v>113</v>
      </c>
      <c r="F144" s="383"/>
      <c r="G144" s="383"/>
      <c r="H144" s="383"/>
      <c r="I144" s="383"/>
      <c r="J144" s="383"/>
      <c r="K144" s="374" t="s">
        <v>220</v>
      </c>
      <c r="L144" s="375"/>
      <c r="M144" s="380"/>
      <c r="N144" s="392" t="s">
        <v>190</v>
      </c>
      <c r="O144" s="392"/>
      <c r="P144" s="382"/>
    </row>
    <row r="145" spans="1:16" ht="30.75" customHeight="1">
      <c r="A145" s="393"/>
      <c r="B145" s="392"/>
      <c r="C145" s="392"/>
      <c r="D145" s="392"/>
      <c r="E145" s="392" t="s">
        <v>111</v>
      </c>
      <c r="F145" s="392"/>
      <c r="G145" s="392"/>
      <c r="H145" s="392" t="s">
        <v>112</v>
      </c>
      <c r="I145" s="392"/>
      <c r="J145" s="392"/>
      <c r="K145" s="376"/>
      <c r="L145" s="377"/>
      <c r="M145" s="381"/>
      <c r="N145" s="392"/>
      <c r="O145" s="392"/>
      <c r="P145" s="382"/>
    </row>
    <row r="146" spans="1:19" ht="33" customHeight="1">
      <c r="A146" s="393"/>
      <c r="B146" s="160" t="s">
        <v>185</v>
      </c>
      <c r="C146" s="160" t="s">
        <v>180</v>
      </c>
      <c r="D146" s="160" t="s">
        <v>186</v>
      </c>
      <c r="E146" s="160" t="s">
        <v>185</v>
      </c>
      <c r="F146" s="160" t="s">
        <v>180</v>
      </c>
      <c r="G146" s="160" t="s">
        <v>186</v>
      </c>
      <c r="H146" s="160" t="s">
        <v>185</v>
      </c>
      <c r="I146" s="160" t="s">
        <v>180</v>
      </c>
      <c r="J146" s="160" t="s">
        <v>186</v>
      </c>
      <c r="K146" s="160" t="s">
        <v>185</v>
      </c>
      <c r="L146" s="160" t="s">
        <v>180</v>
      </c>
      <c r="M146" s="160" t="s">
        <v>186</v>
      </c>
      <c r="N146" s="160" t="s">
        <v>185</v>
      </c>
      <c r="O146" s="160" t="s">
        <v>180</v>
      </c>
      <c r="P146" s="161" t="s">
        <v>186</v>
      </c>
      <c r="Q146" s="97"/>
      <c r="R146" s="97"/>
      <c r="S146" s="97"/>
    </row>
    <row r="147" spans="1:25" ht="12.75">
      <c r="A147" s="229" t="s">
        <v>65</v>
      </c>
      <c r="B147" s="185">
        <v>762334</v>
      </c>
      <c r="C147" s="190">
        <v>766981</v>
      </c>
      <c r="D147" s="191">
        <v>99.39411797684689</v>
      </c>
      <c r="E147" s="185">
        <v>24798</v>
      </c>
      <c r="F147" s="185">
        <v>21886</v>
      </c>
      <c r="G147" s="164">
        <v>113.3053093301654</v>
      </c>
      <c r="H147" s="185">
        <v>737536</v>
      </c>
      <c r="I147" s="185">
        <v>745094</v>
      </c>
      <c r="J147" s="192">
        <v>98.9856313431594</v>
      </c>
      <c r="K147" s="185">
        <v>1500226</v>
      </c>
      <c r="L147" s="185">
        <v>1827145</v>
      </c>
      <c r="M147" s="192">
        <v>82.10765976427705</v>
      </c>
      <c r="N147" s="185">
        <v>2262560</v>
      </c>
      <c r="O147" s="185">
        <v>2594126</v>
      </c>
      <c r="P147" s="192">
        <v>87.21858537326253</v>
      </c>
      <c r="Q147" s="126"/>
      <c r="R147" s="127"/>
      <c r="S147" s="127"/>
      <c r="T147" s="126"/>
      <c r="U147" s="127"/>
      <c r="V147" s="127"/>
      <c r="W147" s="126"/>
      <c r="X147" s="127"/>
      <c r="Y147" s="127"/>
    </row>
    <row r="148" spans="1:25" s="68" customFormat="1" ht="12.75">
      <c r="A148" s="165" t="s">
        <v>103</v>
      </c>
      <c r="B148" s="185">
        <v>63488</v>
      </c>
      <c r="C148" s="190">
        <v>66693</v>
      </c>
      <c r="D148" s="192">
        <v>95.19439821270599</v>
      </c>
      <c r="E148" s="185">
        <v>1232</v>
      </c>
      <c r="F148" s="185">
        <v>830</v>
      </c>
      <c r="G148" s="164">
        <v>148.43373493975903</v>
      </c>
      <c r="H148" s="185">
        <v>62256</v>
      </c>
      <c r="I148" s="185">
        <v>65863</v>
      </c>
      <c r="J148" s="192">
        <v>94.52348055812824</v>
      </c>
      <c r="K148" s="185">
        <v>72272</v>
      </c>
      <c r="L148" s="185">
        <v>72800</v>
      </c>
      <c r="M148" s="192">
        <v>99.27472527472527</v>
      </c>
      <c r="N148" s="185">
        <v>135760</v>
      </c>
      <c r="O148" s="185">
        <v>139493</v>
      </c>
      <c r="P148" s="192">
        <v>97.32388005132874</v>
      </c>
      <c r="Q148" s="126"/>
      <c r="R148" s="127"/>
      <c r="S148" s="127"/>
      <c r="T148" s="126"/>
      <c r="U148" s="127"/>
      <c r="V148" s="127"/>
      <c r="W148" s="126"/>
      <c r="X148" s="127"/>
      <c r="Y148" s="127"/>
    </row>
    <row r="149" spans="1:25" ht="12.75">
      <c r="A149" s="226" t="s">
        <v>66</v>
      </c>
      <c r="B149" s="185">
        <v>7446</v>
      </c>
      <c r="C149" s="190">
        <v>10470</v>
      </c>
      <c r="D149" s="192">
        <v>71.11747851002865</v>
      </c>
      <c r="E149" s="185">
        <v>767</v>
      </c>
      <c r="F149" s="185">
        <v>1833</v>
      </c>
      <c r="G149" s="164">
        <v>41.843971631205676</v>
      </c>
      <c r="H149" s="185">
        <v>6679</v>
      </c>
      <c r="I149" s="185">
        <v>8637</v>
      </c>
      <c r="J149" s="192">
        <v>77.33009146694454</v>
      </c>
      <c r="K149" s="185">
        <v>36416</v>
      </c>
      <c r="L149" s="185">
        <v>37993</v>
      </c>
      <c r="M149" s="192">
        <v>95.84923538546575</v>
      </c>
      <c r="N149" s="185">
        <v>43862</v>
      </c>
      <c r="O149" s="185">
        <v>48463</v>
      </c>
      <c r="P149" s="192">
        <v>90.50615933805172</v>
      </c>
      <c r="Q149" s="126"/>
      <c r="R149" s="127"/>
      <c r="S149" s="127"/>
      <c r="T149" s="126"/>
      <c r="U149" s="127"/>
      <c r="V149" s="127"/>
      <c r="W149" s="126"/>
      <c r="X149" s="127"/>
      <c r="Y149" s="127"/>
    </row>
    <row r="150" spans="1:25" ht="12.75">
      <c r="A150" s="226" t="s">
        <v>67</v>
      </c>
      <c r="B150" s="185">
        <v>49245</v>
      </c>
      <c r="C150" s="190">
        <v>47273</v>
      </c>
      <c r="D150" s="192">
        <v>104.17151439510926</v>
      </c>
      <c r="E150" s="185">
        <v>1619</v>
      </c>
      <c r="F150" s="185">
        <v>951</v>
      </c>
      <c r="G150" s="164">
        <v>170.24185068349107</v>
      </c>
      <c r="H150" s="185">
        <v>47626</v>
      </c>
      <c r="I150" s="185">
        <v>46322</v>
      </c>
      <c r="J150" s="192">
        <v>102.81507706921117</v>
      </c>
      <c r="K150" s="185">
        <v>118282</v>
      </c>
      <c r="L150" s="185">
        <v>122012</v>
      </c>
      <c r="M150" s="192">
        <v>96.94292364685441</v>
      </c>
      <c r="N150" s="185">
        <v>167527</v>
      </c>
      <c r="O150" s="185">
        <v>169285</v>
      </c>
      <c r="P150" s="192">
        <v>98.96151460554687</v>
      </c>
      <c r="Q150" s="126"/>
      <c r="R150" s="127"/>
      <c r="S150" s="127"/>
      <c r="T150" s="126"/>
      <c r="U150" s="127"/>
      <c r="V150" s="127"/>
      <c r="W150" s="126"/>
      <c r="X150" s="127"/>
      <c r="Y150" s="127"/>
    </row>
    <row r="151" spans="1:25" s="68" customFormat="1" ht="12.75">
      <c r="A151" s="226" t="s">
        <v>68</v>
      </c>
      <c r="B151" s="185">
        <v>57116</v>
      </c>
      <c r="C151" s="190">
        <v>50087</v>
      </c>
      <c r="D151" s="192">
        <v>114.03358156807155</v>
      </c>
      <c r="E151" s="185">
        <v>3209</v>
      </c>
      <c r="F151" s="185">
        <v>1792</v>
      </c>
      <c r="G151" s="164">
        <v>179.0736607142857</v>
      </c>
      <c r="H151" s="185">
        <v>53907</v>
      </c>
      <c r="I151" s="185">
        <v>48295</v>
      </c>
      <c r="J151" s="192">
        <v>111.62025054353452</v>
      </c>
      <c r="K151" s="185">
        <v>106437</v>
      </c>
      <c r="L151" s="185">
        <v>108048</v>
      </c>
      <c r="M151" s="192">
        <v>98.50899600177699</v>
      </c>
      <c r="N151" s="185">
        <v>163553</v>
      </c>
      <c r="O151" s="185">
        <v>158135</v>
      </c>
      <c r="P151" s="192">
        <v>103.42618648623012</v>
      </c>
      <c r="Q151" s="126"/>
      <c r="R151" s="127"/>
      <c r="S151" s="127"/>
      <c r="T151" s="126"/>
      <c r="U151" s="127"/>
      <c r="V151" s="127"/>
      <c r="W151" s="126"/>
      <c r="X151" s="127"/>
      <c r="Y151" s="127"/>
    </row>
    <row r="152" spans="1:25" ht="12.75">
      <c r="A152" s="226" t="s">
        <v>69</v>
      </c>
      <c r="B152" s="185">
        <v>43590</v>
      </c>
      <c r="C152" s="190">
        <v>41514</v>
      </c>
      <c r="D152" s="192">
        <v>105.00072264778147</v>
      </c>
      <c r="E152" s="185">
        <v>531</v>
      </c>
      <c r="F152" s="185">
        <v>641</v>
      </c>
      <c r="G152" s="164">
        <v>82.8393135725429</v>
      </c>
      <c r="H152" s="185">
        <v>43059</v>
      </c>
      <c r="I152" s="185">
        <v>40873</v>
      </c>
      <c r="J152" s="192">
        <v>105.34827392165977</v>
      </c>
      <c r="K152" s="185">
        <v>87139</v>
      </c>
      <c r="L152" s="185">
        <v>90299</v>
      </c>
      <c r="M152" s="192">
        <v>96.50051495586884</v>
      </c>
      <c r="N152" s="185">
        <v>130729</v>
      </c>
      <c r="O152" s="185">
        <v>131813</v>
      </c>
      <c r="P152" s="192">
        <v>99.17762284448422</v>
      </c>
      <c r="Q152" s="126"/>
      <c r="R152" s="127"/>
      <c r="S152" s="127"/>
      <c r="T152" s="126"/>
      <c r="U152" s="127"/>
      <c r="V152" s="127"/>
      <c r="W152" s="126"/>
      <c r="X152" s="127"/>
      <c r="Y152" s="127"/>
    </row>
    <row r="153" spans="1:25" ht="12.75">
      <c r="A153" s="226" t="s">
        <v>70</v>
      </c>
      <c r="B153" s="185">
        <v>74967</v>
      </c>
      <c r="C153" s="190">
        <v>75386</v>
      </c>
      <c r="D153" s="192">
        <v>99.44419388215319</v>
      </c>
      <c r="E153" s="185">
        <v>1508</v>
      </c>
      <c r="F153" s="185">
        <v>1052</v>
      </c>
      <c r="G153" s="164">
        <v>143.34600760456274</v>
      </c>
      <c r="H153" s="185">
        <v>73459</v>
      </c>
      <c r="I153" s="185">
        <v>74334</v>
      </c>
      <c r="J153" s="192">
        <v>98.8228805122824</v>
      </c>
      <c r="K153" s="185">
        <v>152474</v>
      </c>
      <c r="L153" s="185">
        <v>160767</v>
      </c>
      <c r="M153" s="192">
        <v>94.84160306530569</v>
      </c>
      <c r="N153" s="185">
        <v>227441</v>
      </c>
      <c r="O153" s="185">
        <v>236153</v>
      </c>
      <c r="P153" s="192">
        <v>96.31086626043285</v>
      </c>
      <c r="Q153" s="126"/>
      <c r="R153" s="127"/>
      <c r="S153" s="127"/>
      <c r="T153" s="126"/>
      <c r="U153" s="127"/>
      <c r="V153" s="127"/>
      <c r="W153" s="126"/>
      <c r="X153" s="127"/>
      <c r="Y153" s="127"/>
    </row>
    <row r="154" spans="1:25" ht="12.75">
      <c r="A154" s="226" t="s">
        <v>71</v>
      </c>
      <c r="B154" s="185">
        <v>41668</v>
      </c>
      <c r="C154" s="190">
        <v>69094</v>
      </c>
      <c r="D154" s="186">
        <v>60.30624945726112</v>
      </c>
      <c r="E154" s="167">
        <v>77</v>
      </c>
      <c r="F154" s="167" t="s">
        <v>189</v>
      </c>
      <c r="G154" s="167" t="s">
        <v>188</v>
      </c>
      <c r="H154" s="185">
        <v>41591</v>
      </c>
      <c r="I154" s="185">
        <v>69093</v>
      </c>
      <c r="J154" s="192">
        <v>60.195678288683375</v>
      </c>
      <c r="K154" s="185">
        <v>96487</v>
      </c>
      <c r="L154" s="185">
        <v>121002</v>
      </c>
      <c r="M154" s="192">
        <v>79.74000429744963</v>
      </c>
      <c r="N154" s="185">
        <v>138155</v>
      </c>
      <c r="O154" s="185">
        <v>190096</v>
      </c>
      <c r="P154" s="192">
        <v>72.6764371685885</v>
      </c>
      <c r="Q154" s="126"/>
      <c r="R154" s="126"/>
      <c r="S154" s="127"/>
      <c r="T154" s="126"/>
      <c r="U154" s="127"/>
      <c r="V154" s="127"/>
      <c r="W154" s="126"/>
      <c r="X154" s="127"/>
      <c r="Y154" s="127"/>
    </row>
    <row r="155" spans="1:25" s="68" customFormat="1" ht="12.75">
      <c r="A155" s="166" t="s">
        <v>104</v>
      </c>
      <c r="B155" s="185">
        <v>97790</v>
      </c>
      <c r="C155" s="190">
        <v>97486</v>
      </c>
      <c r="D155" s="192">
        <v>100.31183964877007</v>
      </c>
      <c r="E155" s="185">
        <v>1378</v>
      </c>
      <c r="F155" s="185">
        <v>1248</v>
      </c>
      <c r="G155" s="164">
        <v>110.41666666666666</v>
      </c>
      <c r="H155" s="185">
        <v>96412</v>
      </c>
      <c r="I155" s="185">
        <v>96238</v>
      </c>
      <c r="J155" s="192">
        <v>100.18080176229763</v>
      </c>
      <c r="K155" s="185">
        <v>168923</v>
      </c>
      <c r="L155" s="185">
        <v>211025</v>
      </c>
      <c r="M155" s="192">
        <v>80.04880938277455</v>
      </c>
      <c r="N155" s="185">
        <v>266713</v>
      </c>
      <c r="O155" s="185">
        <v>308511</v>
      </c>
      <c r="P155" s="192">
        <v>86.45169864283606</v>
      </c>
      <c r="Q155" s="126"/>
      <c r="R155" s="127"/>
      <c r="S155" s="127"/>
      <c r="T155" s="126"/>
      <c r="U155" s="127"/>
      <c r="V155" s="127"/>
      <c r="W155" s="126"/>
      <c r="X155" s="127"/>
      <c r="Y155" s="127"/>
    </row>
    <row r="156" spans="1:25" s="36" customFormat="1" ht="12.75">
      <c r="A156" s="226" t="s">
        <v>72</v>
      </c>
      <c r="B156" s="185">
        <v>91558</v>
      </c>
      <c r="C156" s="190">
        <v>85599</v>
      </c>
      <c r="D156" s="192">
        <v>106.961529924415</v>
      </c>
      <c r="E156" s="185">
        <v>1168</v>
      </c>
      <c r="F156" s="185">
        <v>759</v>
      </c>
      <c r="G156" s="164">
        <v>153.8866930171278</v>
      </c>
      <c r="H156" s="185">
        <v>90390</v>
      </c>
      <c r="I156" s="185">
        <v>84840</v>
      </c>
      <c r="J156" s="192">
        <v>106.54172560113155</v>
      </c>
      <c r="K156" s="185">
        <v>78751</v>
      </c>
      <c r="L156" s="185">
        <v>80107</v>
      </c>
      <c r="M156" s="192">
        <v>98.30726403435405</v>
      </c>
      <c r="N156" s="185">
        <v>170309</v>
      </c>
      <c r="O156" s="185">
        <v>165706</v>
      </c>
      <c r="P156" s="192">
        <v>102.77781130435832</v>
      </c>
      <c r="Q156" s="126"/>
      <c r="R156" s="127"/>
      <c r="S156" s="127"/>
      <c r="T156" s="126"/>
      <c r="U156" s="127"/>
      <c r="V156" s="127"/>
      <c r="W156" s="126"/>
      <c r="X156" s="127"/>
      <c r="Y156" s="127"/>
    </row>
    <row r="157" spans="1:25" ht="12.75">
      <c r="A157" s="226" t="s">
        <v>73</v>
      </c>
      <c r="B157" s="185">
        <v>18615</v>
      </c>
      <c r="C157" s="190">
        <v>15610</v>
      </c>
      <c r="D157" s="192">
        <v>119.2504804612428</v>
      </c>
      <c r="E157" s="185">
        <v>1169</v>
      </c>
      <c r="F157" s="185">
        <v>1039</v>
      </c>
      <c r="G157" s="164">
        <v>112.51203079884503</v>
      </c>
      <c r="H157" s="185">
        <v>17446</v>
      </c>
      <c r="I157" s="185">
        <v>14571</v>
      </c>
      <c r="J157" s="192">
        <v>119.73097247958273</v>
      </c>
      <c r="K157" s="185">
        <v>31162</v>
      </c>
      <c r="L157" s="185">
        <v>30959</v>
      </c>
      <c r="M157" s="192">
        <v>100.65570593365419</v>
      </c>
      <c r="N157" s="185">
        <v>49777</v>
      </c>
      <c r="O157" s="185">
        <v>46569</v>
      </c>
      <c r="P157" s="192">
        <v>106.88870278511456</v>
      </c>
      <c r="Q157" s="126"/>
      <c r="R157" s="127"/>
      <c r="S157" s="127"/>
      <c r="T157" s="126"/>
      <c r="U157" s="127"/>
      <c r="V157" s="127"/>
      <c r="W157" s="126"/>
      <c r="X157" s="127"/>
      <c r="Y157" s="127"/>
    </row>
    <row r="158" spans="1:25" ht="12.75">
      <c r="A158" s="226" t="s">
        <v>74</v>
      </c>
      <c r="B158" s="185">
        <v>19664</v>
      </c>
      <c r="C158" s="190">
        <v>19600</v>
      </c>
      <c r="D158" s="192">
        <v>100.3265306122449</v>
      </c>
      <c r="E158" s="185">
        <v>270</v>
      </c>
      <c r="F158" s="185">
        <v>202</v>
      </c>
      <c r="G158" s="164">
        <v>133.66336633663366</v>
      </c>
      <c r="H158" s="185">
        <v>19394</v>
      </c>
      <c r="I158" s="185">
        <v>19398</v>
      </c>
      <c r="J158" s="192">
        <v>99.97937931745541</v>
      </c>
      <c r="K158" s="185">
        <v>127600</v>
      </c>
      <c r="L158" s="185">
        <v>145773</v>
      </c>
      <c r="M158" s="192">
        <v>87.5333566572685</v>
      </c>
      <c r="N158" s="185">
        <v>147264</v>
      </c>
      <c r="O158" s="185">
        <v>165373</v>
      </c>
      <c r="P158" s="192">
        <v>89.0496030186306</v>
      </c>
      <c r="Q158" s="126"/>
      <c r="R158" s="127"/>
      <c r="S158" s="127"/>
      <c r="T158" s="126"/>
      <c r="U158" s="127"/>
      <c r="V158" s="127"/>
      <c r="W158" s="126"/>
      <c r="X158" s="127"/>
      <c r="Y158" s="127"/>
    </row>
    <row r="159" spans="1:25" ht="12.75">
      <c r="A159" s="226" t="s">
        <v>75</v>
      </c>
      <c r="B159" s="185">
        <v>46511</v>
      </c>
      <c r="C159" s="190">
        <v>46258</v>
      </c>
      <c r="D159" s="192">
        <v>100.54693242249989</v>
      </c>
      <c r="E159" s="185">
        <v>432</v>
      </c>
      <c r="F159" s="185">
        <v>180</v>
      </c>
      <c r="G159" s="164">
        <v>240</v>
      </c>
      <c r="H159" s="185">
        <v>46079</v>
      </c>
      <c r="I159" s="185">
        <v>46078</v>
      </c>
      <c r="J159" s="192">
        <v>100.00217023308304</v>
      </c>
      <c r="K159" s="185">
        <v>79683</v>
      </c>
      <c r="L159" s="185">
        <v>80999</v>
      </c>
      <c r="M159" s="192">
        <v>98.37528858380968</v>
      </c>
      <c r="N159" s="185">
        <v>126194</v>
      </c>
      <c r="O159" s="185">
        <v>127257</v>
      </c>
      <c r="P159" s="192">
        <v>99.16468249290806</v>
      </c>
      <c r="Q159" s="126"/>
      <c r="R159" s="127"/>
      <c r="S159" s="127"/>
      <c r="T159" s="126"/>
      <c r="U159" s="127"/>
      <c r="V159" s="127"/>
      <c r="W159" s="126"/>
      <c r="X159" s="127"/>
      <c r="Y159" s="127"/>
    </row>
    <row r="160" spans="1:25" ht="12.75">
      <c r="A160" s="226" t="s">
        <v>76</v>
      </c>
      <c r="B160" s="185">
        <v>30451</v>
      </c>
      <c r="C160" s="190">
        <v>29883</v>
      </c>
      <c r="D160" s="192">
        <v>101.9007462436837</v>
      </c>
      <c r="E160" s="185">
        <v>5754</v>
      </c>
      <c r="F160" s="185">
        <v>5203</v>
      </c>
      <c r="G160" s="164">
        <v>110.5900442052662</v>
      </c>
      <c r="H160" s="185">
        <v>24697</v>
      </c>
      <c r="I160" s="185">
        <v>24680</v>
      </c>
      <c r="J160" s="192">
        <v>100.06888168557536</v>
      </c>
      <c r="K160" s="185">
        <v>37613</v>
      </c>
      <c r="L160" s="185">
        <v>37666</v>
      </c>
      <c r="M160" s="192">
        <v>99.85928954494769</v>
      </c>
      <c r="N160" s="185">
        <v>68064</v>
      </c>
      <c r="O160" s="185">
        <v>67549</v>
      </c>
      <c r="P160" s="192">
        <v>100.76240951013338</v>
      </c>
      <c r="Q160" s="126"/>
      <c r="R160" s="127"/>
      <c r="S160" s="127"/>
      <c r="T160" s="126"/>
      <c r="U160" s="127"/>
      <c r="V160" s="127"/>
      <c r="W160" s="126"/>
      <c r="X160" s="127"/>
      <c r="Y160" s="127"/>
    </row>
    <row r="161" spans="1:25" ht="12.75">
      <c r="A161" s="226" t="s">
        <v>77</v>
      </c>
      <c r="B161" s="185">
        <v>1123</v>
      </c>
      <c r="C161" s="190">
        <v>1388</v>
      </c>
      <c r="D161" s="192">
        <v>80.90778097982708</v>
      </c>
      <c r="E161" s="185">
        <v>576</v>
      </c>
      <c r="F161" s="185">
        <v>574</v>
      </c>
      <c r="G161" s="164">
        <v>100.34843205574913</v>
      </c>
      <c r="H161" s="185">
        <v>547</v>
      </c>
      <c r="I161" s="185">
        <v>814</v>
      </c>
      <c r="J161" s="192">
        <v>67.19901719901719</v>
      </c>
      <c r="K161" s="185">
        <v>7093</v>
      </c>
      <c r="L161" s="185">
        <v>7931</v>
      </c>
      <c r="M161" s="192">
        <v>89.43386710377001</v>
      </c>
      <c r="N161" s="185">
        <v>8216</v>
      </c>
      <c r="O161" s="185">
        <v>9319</v>
      </c>
      <c r="P161" s="192">
        <v>88.16396609078228</v>
      </c>
      <c r="Q161" s="126"/>
      <c r="R161" s="127"/>
      <c r="S161" s="127"/>
      <c r="T161" s="126"/>
      <c r="U161" s="127"/>
      <c r="V161" s="127"/>
      <c r="W161" s="126"/>
      <c r="X161" s="127"/>
      <c r="Y161" s="127"/>
    </row>
    <row r="162" spans="1:25" ht="12.75">
      <c r="A162" s="226" t="s">
        <v>78</v>
      </c>
      <c r="B162" s="185">
        <v>57711</v>
      </c>
      <c r="C162" s="190">
        <v>41378</v>
      </c>
      <c r="D162" s="192">
        <v>139.47266663444344</v>
      </c>
      <c r="E162" s="185">
        <v>4611</v>
      </c>
      <c r="F162" s="185">
        <v>5001</v>
      </c>
      <c r="G162" s="164">
        <v>92.20155968806239</v>
      </c>
      <c r="H162" s="185">
        <v>53100</v>
      </c>
      <c r="I162" s="185">
        <v>36377</v>
      </c>
      <c r="J162" s="192">
        <v>145.9713555268439</v>
      </c>
      <c r="K162" s="185">
        <v>187257</v>
      </c>
      <c r="L162" s="185">
        <v>365117</v>
      </c>
      <c r="M162" s="192">
        <v>51.28684777756171</v>
      </c>
      <c r="N162" s="185">
        <v>244968</v>
      </c>
      <c r="O162" s="185">
        <v>406495</v>
      </c>
      <c r="P162" s="192">
        <v>60.26347187542282</v>
      </c>
      <c r="Q162" s="126"/>
      <c r="R162" s="127"/>
      <c r="S162" s="127"/>
      <c r="T162" s="126"/>
      <c r="U162" s="127"/>
      <c r="V162" s="127"/>
      <c r="W162" s="126"/>
      <c r="X162" s="127"/>
      <c r="Y162" s="127"/>
    </row>
    <row r="163" spans="1:25" s="81" customFormat="1" ht="12.75">
      <c r="A163" s="165" t="s">
        <v>101</v>
      </c>
      <c r="B163" s="185">
        <v>28321</v>
      </c>
      <c r="C163" s="190">
        <v>32585</v>
      </c>
      <c r="D163" s="192">
        <v>86.91422433635107</v>
      </c>
      <c r="E163" s="185">
        <v>70</v>
      </c>
      <c r="F163" s="185">
        <v>247</v>
      </c>
      <c r="G163" s="164">
        <v>28.340080971659916</v>
      </c>
      <c r="H163" s="185">
        <v>28251</v>
      </c>
      <c r="I163" s="185">
        <v>32338</v>
      </c>
      <c r="J163" s="192">
        <v>87.361617910817</v>
      </c>
      <c r="K163" s="185">
        <v>25602</v>
      </c>
      <c r="L163" s="185">
        <v>32125</v>
      </c>
      <c r="M163" s="192">
        <v>79.69494163424125</v>
      </c>
      <c r="N163" s="185">
        <v>53923</v>
      </c>
      <c r="O163" s="185">
        <v>64710</v>
      </c>
      <c r="P163" s="192">
        <v>83.33024262092412</v>
      </c>
      <c r="Q163" s="126"/>
      <c r="R163" s="126"/>
      <c r="S163" s="127"/>
      <c r="T163" s="126"/>
      <c r="U163" s="127"/>
      <c r="V163" s="127"/>
      <c r="W163" s="126"/>
      <c r="X163" s="127"/>
      <c r="Y163" s="127"/>
    </row>
    <row r="164" spans="1:25" s="68" customFormat="1" ht="12.75">
      <c r="A164" s="226" t="s">
        <v>79</v>
      </c>
      <c r="B164" s="185">
        <v>32951</v>
      </c>
      <c r="C164" s="190">
        <v>36653</v>
      </c>
      <c r="D164" s="192">
        <v>89.89987177038715</v>
      </c>
      <c r="E164" s="185">
        <v>427</v>
      </c>
      <c r="F164" s="185">
        <v>320</v>
      </c>
      <c r="G164" s="164">
        <v>133.4375</v>
      </c>
      <c r="H164" s="185">
        <v>32524</v>
      </c>
      <c r="I164" s="185">
        <v>36333</v>
      </c>
      <c r="J164" s="192">
        <v>89.51641758181268</v>
      </c>
      <c r="K164" s="185">
        <v>81001</v>
      </c>
      <c r="L164" s="185">
        <v>118411</v>
      </c>
      <c r="M164" s="192">
        <v>68.40665140907518</v>
      </c>
      <c r="N164" s="185">
        <v>113952</v>
      </c>
      <c r="O164" s="185">
        <v>155064</v>
      </c>
      <c r="P164" s="192">
        <v>73.4870763039777</v>
      </c>
      <c r="Q164" s="126"/>
      <c r="R164" s="127"/>
      <c r="S164" s="127"/>
      <c r="T164" s="126"/>
      <c r="U164" s="127"/>
      <c r="V164" s="127"/>
      <c r="W164" s="126"/>
      <c r="X164" s="127"/>
      <c r="Y164" s="127"/>
    </row>
    <row r="165" spans="1:25" ht="12.75">
      <c r="A165" s="166" t="s">
        <v>108</v>
      </c>
      <c r="B165" s="167" t="s">
        <v>188</v>
      </c>
      <c r="C165" s="190" t="s">
        <v>188</v>
      </c>
      <c r="D165" s="191" t="s">
        <v>188</v>
      </c>
      <c r="E165" s="167" t="s">
        <v>188</v>
      </c>
      <c r="F165" s="167" t="s">
        <v>188</v>
      </c>
      <c r="G165" s="167" t="s">
        <v>188</v>
      </c>
      <c r="H165" s="167" t="s">
        <v>188</v>
      </c>
      <c r="I165" s="167" t="s">
        <v>188</v>
      </c>
      <c r="J165" s="192" t="s">
        <v>188</v>
      </c>
      <c r="K165" s="185">
        <v>153</v>
      </c>
      <c r="L165" s="185">
        <v>124</v>
      </c>
      <c r="M165" s="185">
        <v>123.38709677419355</v>
      </c>
      <c r="N165" s="185">
        <v>153</v>
      </c>
      <c r="O165" s="185">
        <v>124</v>
      </c>
      <c r="P165" s="192">
        <v>123.38709677419355</v>
      </c>
      <c r="Q165" s="126"/>
      <c r="R165" s="126"/>
      <c r="S165" s="126"/>
      <c r="T165" s="126"/>
      <c r="U165" s="126"/>
      <c r="V165" s="126"/>
      <c r="W165" s="126"/>
      <c r="X165" s="127"/>
      <c r="Y165" s="127"/>
    </row>
    <row r="166" spans="1:25" ht="12.75">
      <c r="A166" s="226" t="s">
        <v>80</v>
      </c>
      <c r="B166" s="185" t="s">
        <v>188</v>
      </c>
      <c r="C166" s="190">
        <v>14</v>
      </c>
      <c r="D166" s="192" t="s">
        <v>188</v>
      </c>
      <c r="E166" s="185" t="s">
        <v>188</v>
      </c>
      <c r="F166" s="185">
        <v>14</v>
      </c>
      <c r="G166" s="164" t="s">
        <v>188</v>
      </c>
      <c r="H166" s="167" t="s">
        <v>188</v>
      </c>
      <c r="I166" s="167" t="s">
        <v>188</v>
      </c>
      <c r="J166" s="192" t="s">
        <v>188</v>
      </c>
      <c r="K166" s="185">
        <v>648</v>
      </c>
      <c r="L166" s="185">
        <v>691</v>
      </c>
      <c r="M166" s="192">
        <v>93.77713458755427</v>
      </c>
      <c r="N166" s="185">
        <v>648</v>
      </c>
      <c r="O166" s="185">
        <v>705</v>
      </c>
      <c r="P166" s="192">
        <v>91.91489361702128</v>
      </c>
      <c r="Q166" s="126"/>
      <c r="R166" s="127"/>
      <c r="S166" s="127"/>
      <c r="T166" s="126"/>
      <c r="U166" s="126"/>
      <c r="V166" s="126"/>
      <c r="W166" s="126"/>
      <c r="X166" s="127"/>
      <c r="Y166" s="127"/>
    </row>
    <row r="167" spans="1:25" ht="12.75">
      <c r="A167" s="227" t="s">
        <v>81</v>
      </c>
      <c r="B167" s="187">
        <v>119</v>
      </c>
      <c r="C167" s="187">
        <v>10</v>
      </c>
      <c r="D167" s="189">
        <v>1190</v>
      </c>
      <c r="E167" s="188" t="s">
        <v>188</v>
      </c>
      <c r="F167" s="188" t="s">
        <v>188</v>
      </c>
      <c r="G167" s="188" t="s">
        <v>188</v>
      </c>
      <c r="H167" s="187">
        <v>119</v>
      </c>
      <c r="I167" s="188">
        <v>10</v>
      </c>
      <c r="J167" s="189">
        <v>1190</v>
      </c>
      <c r="K167" s="187">
        <v>5233</v>
      </c>
      <c r="L167" s="187">
        <v>3296</v>
      </c>
      <c r="M167" s="189">
        <v>158.76820388349515</v>
      </c>
      <c r="N167" s="187">
        <v>5352</v>
      </c>
      <c r="O167" s="187">
        <v>3306</v>
      </c>
      <c r="P167" s="189">
        <v>161.88747731397459</v>
      </c>
      <c r="Q167" s="126"/>
      <c r="R167" s="126"/>
      <c r="S167" s="127"/>
      <c r="T167" s="126"/>
      <c r="U167" s="127"/>
      <c r="V167" s="127"/>
      <c r="W167" s="126"/>
      <c r="X167" s="127"/>
      <c r="Y167" s="127"/>
    </row>
    <row r="168" spans="1:25" ht="12.75">
      <c r="A168" s="37"/>
      <c r="B168" s="4"/>
      <c r="C168" s="4"/>
      <c r="D168" s="5"/>
      <c r="E168" s="84"/>
      <c r="F168" s="65"/>
      <c r="G168" s="5"/>
      <c r="H168" s="84"/>
      <c r="I168" s="65"/>
      <c r="J168" s="5"/>
      <c r="K168" s="84"/>
      <c r="L168" s="65"/>
      <c r="M168" s="5"/>
      <c r="O168" s="60"/>
      <c r="P168" s="60"/>
      <c r="Q168" s="66"/>
      <c r="R168" s="66"/>
      <c r="S168" s="60"/>
      <c r="T168" s="66"/>
      <c r="U168" s="60"/>
      <c r="V168" s="66"/>
      <c r="W168" s="66"/>
      <c r="X168" s="60"/>
      <c r="Y168" s="60"/>
    </row>
    <row r="169" spans="1:16" ht="24.75" customHeight="1">
      <c r="A169" s="448" t="s">
        <v>211</v>
      </c>
      <c r="B169" s="448"/>
      <c r="C169" s="448"/>
      <c r="D169" s="448"/>
      <c r="E169" s="448"/>
      <c r="F169" s="448"/>
      <c r="G169" s="448"/>
      <c r="H169" s="448"/>
      <c r="I169" s="448"/>
      <c r="J169" s="448"/>
      <c r="K169" s="448"/>
      <c r="L169" s="448"/>
      <c r="M169" s="448"/>
      <c r="N169" s="448"/>
      <c r="O169" s="448"/>
      <c r="P169" s="448"/>
    </row>
    <row r="170" spans="2:16" ht="12.75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P170" s="96" t="s">
        <v>96</v>
      </c>
    </row>
    <row r="171" spans="1:16" ht="14.25" customHeight="1">
      <c r="A171" s="393"/>
      <c r="B171" s="392" t="s">
        <v>183</v>
      </c>
      <c r="C171" s="392"/>
      <c r="D171" s="392"/>
      <c r="E171" s="382" t="s">
        <v>113</v>
      </c>
      <c r="F171" s="383"/>
      <c r="G171" s="383"/>
      <c r="H171" s="383"/>
      <c r="I171" s="383"/>
      <c r="J171" s="383"/>
      <c r="K171" s="374" t="s">
        <v>220</v>
      </c>
      <c r="L171" s="375"/>
      <c r="M171" s="380"/>
      <c r="N171" s="392" t="s">
        <v>190</v>
      </c>
      <c r="O171" s="392"/>
      <c r="P171" s="382"/>
    </row>
    <row r="172" spans="1:16" ht="30.75" customHeight="1">
      <c r="A172" s="393"/>
      <c r="B172" s="392"/>
      <c r="C172" s="392"/>
      <c r="D172" s="392"/>
      <c r="E172" s="392" t="s">
        <v>111</v>
      </c>
      <c r="F172" s="392"/>
      <c r="G172" s="392"/>
      <c r="H172" s="392" t="s">
        <v>112</v>
      </c>
      <c r="I172" s="392"/>
      <c r="J172" s="392"/>
      <c r="K172" s="376"/>
      <c r="L172" s="377"/>
      <c r="M172" s="381"/>
      <c r="N172" s="392"/>
      <c r="O172" s="392"/>
      <c r="P172" s="382"/>
    </row>
    <row r="173" spans="1:19" ht="43.5" customHeight="1">
      <c r="A173" s="393"/>
      <c r="B173" s="160" t="s">
        <v>185</v>
      </c>
      <c r="C173" s="160" t="s">
        <v>180</v>
      </c>
      <c r="D173" s="160" t="s">
        <v>186</v>
      </c>
      <c r="E173" s="160" t="s">
        <v>185</v>
      </c>
      <c r="F173" s="160" t="s">
        <v>180</v>
      </c>
      <c r="G173" s="160" t="s">
        <v>186</v>
      </c>
      <c r="H173" s="160" t="s">
        <v>185</v>
      </c>
      <c r="I173" s="160" t="s">
        <v>180</v>
      </c>
      <c r="J173" s="160" t="s">
        <v>186</v>
      </c>
      <c r="K173" s="160" t="s">
        <v>185</v>
      </c>
      <c r="L173" s="160" t="s">
        <v>180</v>
      </c>
      <c r="M173" s="160" t="s">
        <v>186</v>
      </c>
      <c r="N173" s="160" t="s">
        <v>185</v>
      </c>
      <c r="O173" s="160" t="s">
        <v>180</v>
      </c>
      <c r="P173" s="161" t="s">
        <v>186</v>
      </c>
      <c r="Q173" s="97"/>
      <c r="R173" s="97"/>
      <c r="S173" s="97"/>
    </row>
    <row r="174" spans="1:25" ht="12.75">
      <c r="A174" s="229" t="s">
        <v>65</v>
      </c>
      <c r="B174" s="185">
        <f>SUM(B175:B194)</f>
        <v>310291</v>
      </c>
      <c r="C174" s="185">
        <f>SUM(C175:C194)</f>
        <v>328983</v>
      </c>
      <c r="D174" s="191">
        <f>B174/C174%</f>
        <v>94.31824744743649</v>
      </c>
      <c r="E174" s="185">
        <v>259636</v>
      </c>
      <c r="F174" s="185">
        <v>251687</v>
      </c>
      <c r="G174" s="191">
        <f>E174/F174%</f>
        <v>103.1582878734301</v>
      </c>
      <c r="H174" s="185">
        <f>SUM(H175:H194)</f>
        <v>50691</v>
      </c>
      <c r="I174" s="185">
        <f>SUM(I175:I194)</f>
        <v>77296</v>
      </c>
      <c r="J174" s="191">
        <f>H174/I174%</f>
        <v>65.58036638377148</v>
      </c>
      <c r="K174" s="185">
        <f>SUM(K175:K194)</f>
        <v>243001</v>
      </c>
      <c r="L174" s="185">
        <f>SUM(L175:L194)</f>
        <v>288851</v>
      </c>
      <c r="M174" s="191">
        <f>K174/L174%</f>
        <v>84.12676431793554</v>
      </c>
      <c r="N174" s="185">
        <f>SUM(N175:N194)</f>
        <v>553328</v>
      </c>
      <c r="O174" s="185">
        <f>SUM(O175:O194)</f>
        <v>617834</v>
      </c>
      <c r="P174" s="191">
        <f>N174/O174%</f>
        <v>89.5593314709129</v>
      </c>
      <c r="Q174" s="126"/>
      <c r="R174" s="127"/>
      <c r="S174" s="127"/>
      <c r="T174" s="126"/>
      <c r="U174" s="127"/>
      <c r="V174" s="127"/>
      <c r="W174" s="126"/>
      <c r="X174" s="127"/>
      <c r="Y174" s="127"/>
    </row>
    <row r="175" spans="1:25" s="68" customFormat="1" ht="12.75">
      <c r="A175" s="165" t="s">
        <v>103</v>
      </c>
      <c r="B175" s="354">
        <f>H175</f>
        <v>849</v>
      </c>
      <c r="C175" s="354">
        <f>I175</f>
        <v>2291</v>
      </c>
      <c r="D175" s="156">
        <f aca="true" t="shared" si="0" ref="D175:D190">B175/C175*100</f>
        <v>37.058053251855085</v>
      </c>
      <c r="E175" s="354" t="s">
        <v>188</v>
      </c>
      <c r="F175" s="354" t="s">
        <v>188</v>
      </c>
      <c r="G175" s="322" t="s">
        <v>188</v>
      </c>
      <c r="H175" s="354">
        <v>849</v>
      </c>
      <c r="I175" s="354">
        <v>2291</v>
      </c>
      <c r="J175" s="322">
        <f aca="true" t="shared" si="1" ref="J175:J193">H175/I175%</f>
        <v>37.058053251855085</v>
      </c>
      <c r="K175" s="354">
        <v>4388</v>
      </c>
      <c r="L175" s="354">
        <v>12426</v>
      </c>
      <c r="M175" s="322">
        <f aca="true" t="shared" si="2" ref="M175:M193">K175/L175%</f>
        <v>35.31305327539031</v>
      </c>
      <c r="N175" s="354">
        <f>H175+K175</f>
        <v>5237</v>
      </c>
      <c r="O175" s="354">
        <f>I175+L175</f>
        <v>14717</v>
      </c>
      <c r="P175" s="322">
        <f aca="true" t="shared" si="3" ref="P175:P193">N175/O175%</f>
        <v>35.58469796833594</v>
      </c>
      <c r="Q175" s="126"/>
      <c r="R175" s="126"/>
      <c r="S175" s="126"/>
      <c r="T175" s="126"/>
      <c r="U175" s="127"/>
      <c r="V175" s="127"/>
      <c r="W175" s="126"/>
      <c r="X175" s="127"/>
      <c r="Y175" s="127"/>
    </row>
    <row r="176" spans="1:25" ht="12.75">
      <c r="A176" s="226" t="s">
        <v>66</v>
      </c>
      <c r="B176" s="354">
        <f>E176+H176</f>
        <v>9416</v>
      </c>
      <c r="C176" s="354">
        <f>F176+I176</f>
        <v>11735</v>
      </c>
      <c r="D176" s="156">
        <f t="shared" si="0"/>
        <v>80.23860247123989</v>
      </c>
      <c r="E176" s="354">
        <v>5208</v>
      </c>
      <c r="F176" s="354">
        <v>6017</v>
      </c>
      <c r="G176" s="322">
        <f aca="true" t="shared" si="4" ref="G176:G192">E176/F176%</f>
        <v>86.55476150905767</v>
      </c>
      <c r="H176" s="354">
        <v>4208</v>
      </c>
      <c r="I176" s="354">
        <v>5718</v>
      </c>
      <c r="J176" s="322">
        <f t="shared" si="1"/>
        <v>73.59216509268975</v>
      </c>
      <c r="K176" s="354">
        <v>50653</v>
      </c>
      <c r="L176" s="354">
        <v>74261</v>
      </c>
      <c r="M176" s="322">
        <f t="shared" si="2"/>
        <v>68.20942351974792</v>
      </c>
      <c r="N176" s="354">
        <f aca="true" t="shared" si="5" ref="N176:O190">E176+H176+K176</f>
        <v>60069</v>
      </c>
      <c r="O176" s="354">
        <f t="shared" si="5"/>
        <v>85996</v>
      </c>
      <c r="P176" s="322">
        <f t="shared" si="3"/>
        <v>69.85092329875808</v>
      </c>
      <c r="Q176" s="126"/>
      <c r="R176" s="127"/>
      <c r="S176" s="127"/>
      <c r="T176" s="126"/>
      <c r="U176" s="127"/>
      <c r="V176" s="127"/>
      <c r="W176" s="126"/>
      <c r="X176" s="127"/>
      <c r="Y176" s="127"/>
    </row>
    <row r="177" spans="1:25" ht="12.75">
      <c r="A177" s="226" t="s">
        <v>67</v>
      </c>
      <c r="B177" s="354">
        <f>H177</f>
        <v>1381</v>
      </c>
      <c r="C177" s="354">
        <f>I177</f>
        <v>1446</v>
      </c>
      <c r="D177" s="156">
        <f>B177/C177*100</f>
        <v>95.5048409405256</v>
      </c>
      <c r="E177" s="354" t="s">
        <v>188</v>
      </c>
      <c r="F177" s="354" t="s">
        <v>188</v>
      </c>
      <c r="G177" s="322" t="s">
        <v>188</v>
      </c>
      <c r="H177" s="354">
        <v>1381</v>
      </c>
      <c r="I177" s="354">
        <v>1446</v>
      </c>
      <c r="J177" s="322">
        <f t="shared" si="1"/>
        <v>95.50484094052558</v>
      </c>
      <c r="K177" s="354">
        <v>5196</v>
      </c>
      <c r="L177" s="354">
        <v>5595</v>
      </c>
      <c r="M177" s="322">
        <f t="shared" si="2"/>
        <v>92.8686327077748</v>
      </c>
      <c r="N177" s="354">
        <f>H177+K177</f>
        <v>6577</v>
      </c>
      <c r="O177" s="354">
        <f>I177+L177</f>
        <v>7041</v>
      </c>
      <c r="P177" s="322">
        <f t="shared" si="3"/>
        <v>93.4100269848033</v>
      </c>
      <c r="Q177" s="126"/>
      <c r="R177" s="126"/>
      <c r="S177" s="127"/>
      <c r="T177" s="126"/>
      <c r="U177" s="127"/>
      <c r="V177" s="127"/>
      <c r="W177" s="126"/>
      <c r="X177" s="127"/>
      <c r="Y177" s="127"/>
    </row>
    <row r="178" spans="1:25" s="68" customFormat="1" ht="12.75">
      <c r="A178" s="226" t="s">
        <v>68</v>
      </c>
      <c r="B178" s="354">
        <f>E178+H178</f>
        <v>24746</v>
      </c>
      <c r="C178" s="354">
        <f>F178+I178</f>
        <v>57335</v>
      </c>
      <c r="D178" s="156">
        <f t="shared" si="0"/>
        <v>43.16037324496381</v>
      </c>
      <c r="E178" s="354">
        <v>9926</v>
      </c>
      <c r="F178" s="354">
        <v>16199</v>
      </c>
      <c r="G178" s="322">
        <f t="shared" si="4"/>
        <v>61.27538736959071</v>
      </c>
      <c r="H178" s="354">
        <v>14820</v>
      </c>
      <c r="I178" s="354">
        <v>41136</v>
      </c>
      <c r="J178" s="322">
        <f t="shared" si="1"/>
        <v>36.026837806301046</v>
      </c>
      <c r="K178" s="354">
        <v>4280</v>
      </c>
      <c r="L178" s="354">
        <v>9643</v>
      </c>
      <c r="M178" s="322">
        <f>K178/L178%</f>
        <v>44.3845276366276</v>
      </c>
      <c r="N178" s="354">
        <f t="shared" si="5"/>
        <v>29026</v>
      </c>
      <c r="O178" s="354">
        <f t="shared" si="5"/>
        <v>66978</v>
      </c>
      <c r="P178" s="322">
        <f t="shared" si="3"/>
        <v>43.33661799396817</v>
      </c>
      <c r="Q178" s="126"/>
      <c r="R178" s="127"/>
      <c r="S178" s="127"/>
      <c r="T178" s="126"/>
      <c r="U178" s="127"/>
      <c r="V178" s="127"/>
      <c r="W178" s="126"/>
      <c r="X178" s="127"/>
      <c r="Y178" s="127"/>
    </row>
    <row r="179" spans="1:25" ht="12.75">
      <c r="A179" s="226" t="s">
        <v>69</v>
      </c>
      <c r="B179" s="354" t="s">
        <v>227</v>
      </c>
      <c r="C179" s="354">
        <f>F179</f>
        <v>227</v>
      </c>
      <c r="D179" s="156" t="s">
        <v>188</v>
      </c>
      <c r="E179" s="354" t="s">
        <v>227</v>
      </c>
      <c r="F179" s="354">
        <v>227</v>
      </c>
      <c r="G179" s="322" t="s">
        <v>188</v>
      </c>
      <c r="H179" s="354" t="s">
        <v>188</v>
      </c>
      <c r="I179" s="354" t="s">
        <v>188</v>
      </c>
      <c r="J179" s="322" t="s">
        <v>188</v>
      </c>
      <c r="K179" s="354">
        <v>100</v>
      </c>
      <c r="L179" s="354">
        <v>89</v>
      </c>
      <c r="M179" s="322">
        <f t="shared" si="2"/>
        <v>112.35955056179775</v>
      </c>
      <c r="N179" s="354">
        <v>136</v>
      </c>
      <c r="O179" s="354">
        <f>F179+L179</f>
        <v>316</v>
      </c>
      <c r="P179" s="322">
        <f t="shared" si="3"/>
        <v>43.0379746835443</v>
      </c>
      <c r="Q179" s="126"/>
      <c r="R179" s="127"/>
      <c r="S179" s="127"/>
      <c r="T179" s="126"/>
      <c r="U179" s="127"/>
      <c r="V179" s="127"/>
      <c r="W179" s="126"/>
      <c r="X179" s="127"/>
      <c r="Y179" s="127"/>
    </row>
    <row r="180" spans="1:25" ht="12.75">
      <c r="A180" s="226" t="s">
        <v>70</v>
      </c>
      <c r="B180" s="354">
        <f>E180+H180</f>
        <v>8488</v>
      </c>
      <c r="C180" s="354">
        <f>F180+I180</f>
        <v>7506</v>
      </c>
      <c r="D180" s="156">
        <f t="shared" si="0"/>
        <v>113.08286703970157</v>
      </c>
      <c r="E180" s="354">
        <v>7150</v>
      </c>
      <c r="F180" s="354">
        <v>6262</v>
      </c>
      <c r="G180" s="322">
        <f t="shared" si="4"/>
        <v>114.18077291600129</v>
      </c>
      <c r="H180" s="354">
        <v>1338</v>
      </c>
      <c r="I180" s="354">
        <v>1244</v>
      </c>
      <c r="J180" s="322">
        <f t="shared" si="1"/>
        <v>107.55627009646302</v>
      </c>
      <c r="K180" s="354">
        <v>6029</v>
      </c>
      <c r="L180" s="354">
        <v>4665</v>
      </c>
      <c r="M180" s="322">
        <f t="shared" si="2"/>
        <v>129.2390139335477</v>
      </c>
      <c r="N180" s="354">
        <f>E180+H180+K180</f>
        <v>14517</v>
      </c>
      <c r="O180" s="354">
        <f t="shared" si="5"/>
        <v>12171</v>
      </c>
      <c r="P180" s="322">
        <f t="shared" si="3"/>
        <v>119.2753265960069</v>
      </c>
      <c r="Q180" s="126"/>
      <c r="R180" s="127"/>
      <c r="S180" s="127"/>
      <c r="T180" s="126"/>
      <c r="U180" s="127"/>
      <c r="V180" s="127"/>
      <c r="W180" s="126"/>
      <c r="X180" s="127"/>
      <c r="Y180" s="127"/>
    </row>
    <row r="181" spans="1:25" ht="12.75">
      <c r="A181" s="226" t="s">
        <v>71</v>
      </c>
      <c r="B181" s="354">
        <f>H181</f>
        <v>1408</v>
      </c>
      <c r="C181" s="354">
        <v>2167</v>
      </c>
      <c r="D181" s="156">
        <f t="shared" si="0"/>
        <v>64.9746192893401</v>
      </c>
      <c r="E181" s="354" t="s">
        <v>188</v>
      </c>
      <c r="F181" s="354" t="s">
        <v>189</v>
      </c>
      <c r="G181" s="322" t="s">
        <v>188</v>
      </c>
      <c r="H181" s="354">
        <v>1408</v>
      </c>
      <c r="I181" s="354">
        <v>1683</v>
      </c>
      <c r="J181" s="322">
        <f t="shared" si="1"/>
        <v>83.66013071895426</v>
      </c>
      <c r="K181" s="354">
        <v>4135</v>
      </c>
      <c r="L181" s="354">
        <v>5478</v>
      </c>
      <c r="M181" s="322">
        <f t="shared" si="2"/>
        <v>75.48375319459657</v>
      </c>
      <c r="N181" s="354">
        <f>H181+K181</f>
        <v>5543</v>
      </c>
      <c r="O181" s="354">
        <v>7645</v>
      </c>
      <c r="P181" s="322">
        <f t="shared" si="3"/>
        <v>72.50490516677567</v>
      </c>
      <c r="Q181" s="126"/>
      <c r="R181" s="126"/>
      <c r="S181" s="127"/>
      <c r="T181" s="126"/>
      <c r="U181" s="127"/>
      <c r="V181" s="127"/>
      <c r="W181" s="126"/>
      <c r="X181" s="127"/>
      <c r="Y181" s="127"/>
    </row>
    <row r="182" spans="1:25" s="68" customFormat="1" ht="12.75">
      <c r="A182" s="166" t="s">
        <v>104</v>
      </c>
      <c r="B182" s="354">
        <f aca="true" t="shared" si="6" ref="B182:C184">E182+H182</f>
        <v>9158</v>
      </c>
      <c r="C182" s="354">
        <f t="shared" si="6"/>
        <v>10264</v>
      </c>
      <c r="D182" s="156">
        <f t="shared" si="0"/>
        <v>89.2244738893219</v>
      </c>
      <c r="E182" s="354">
        <v>7451</v>
      </c>
      <c r="F182" s="354">
        <v>8530</v>
      </c>
      <c r="G182" s="322">
        <f t="shared" si="4"/>
        <v>87.35052754982415</v>
      </c>
      <c r="H182" s="354">
        <v>1707</v>
      </c>
      <c r="I182" s="354">
        <v>1734</v>
      </c>
      <c r="J182" s="322">
        <f t="shared" si="1"/>
        <v>98.44290657439447</v>
      </c>
      <c r="K182" s="354">
        <v>5759</v>
      </c>
      <c r="L182" s="354">
        <v>7320</v>
      </c>
      <c r="M182" s="322">
        <f t="shared" si="2"/>
        <v>78.67486338797814</v>
      </c>
      <c r="N182" s="354">
        <f t="shared" si="5"/>
        <v>14917</v>
      </c>
      <c r="O182" s="354">
        <f t="shared" si="5"/>
        <v>17584</v>
      </c>
      <c r="P182" s="322">
        <f t="shared" si="3"/>
        <v>84.8328025477707</v>
      </c>
      <c r="Q182" s="126"/>
      <c r="R182" s="127"/>
      <c r="S182" s="127"/>
      <c r="T182" s="126"/>
      <c r="U182" s="127"/>
      <c r="V182" s="127"/>
      <c r="W182" s="126"/>
      <c r="X182" s="127"/>
      <c r="Y182" s="127"/>
    </row>
    <row r="183" spans="1:25" s="36" customFormat="1" ht="12.75">
      <c r="A183" s="226" t="s">
        <v>72</v>
      </c>
      <c r="B183" s="354">
        <f t="shared" si="6"/>
        <v>60696</v>
      </c>
      <c r="C183" s="354">
        <f t="shared" si="6"/>
        <v>50974</v>
      </c>
      <c r="D183" s="156">
        <f t="shared" si="0"/>
        <v>119.0724683171813</v>
      </c>
      <c r="E183" s="354">
        <v>52354</v>
      </c>
      <c r="F183" s="354">
        <v>41723</v>
      </c>
      <c r="G183" s="322">
        <f t="shared" si="4"/>
        <v>125.47995110610454</v>
      </c>
      <c r="H183" s="354">
        <v>8342</v>
      </c>
      <c r="I183" s="354">
        <v>9251</v>
      </c>
      <c r="J183" s="322">
        <f t="shared" si="1"/>
        <v>90.17403523943356</v>
      </c>
      <c r="K183" s="354">
        <v>15176</v>
      </c>
      <c r="L183" s="354">
        <v>16927</v>
      </c>
      <c r="M183" s="322">
        <f t="shared" si="2"/>
        <v>89.6555798428546</v>
      </c>
      <c r="N183" s="354">
        <f t="shared" si="5"/>
        <v>75872</v>
      </c>
      <c r="O183" s="354">
        <f t="shared" si="5"/>
        <v>67901</v>
      </c>
      <c r="P183" s="322">
        <f t="shared" si="3"/>
        <v>111.73914964433514</v>
      </c>
      <c r="Q183" s="126"/>
      <c r="R183" s="127"/>
      <c r="S183" s="127"/>
      <c r="T183" s="126"/>
      <c r="U183" s="127"/>
      <c r="V183" s="127"/>
      <c r="W183" s="126"/>
      <c r="X183" s="127"/>
      <c r="Y183" s="127"/>
    </row>
    <row r="184" spans="1:25" ht="12.75">
      <c r="A184" s="226" t="s">
        <v>73</v>
      </c>
      <c r="B184" s="354">
        <f t="shared" si="6"/>
        <v>20657</v>
      </c>
      <c r="C184" s="354">
        <f t="shared" si="6"/>
        <v>18881</v>
      </c>
      <c r="D184" s="156">
        <f t="shared" si="0"/>
        <v>109.40628144695725</v>
      </c>
      <c r="E184" s="354">
        <v>12252</v>
      </c>
      <c r="F184" s="354">
        <v>12741</v>
      </c>
      <c r="G184" s="322">
        <f t="shared" si="4"/>
        <v>96.16199670355546</v>
      </c>
      <c r="H184" s="354">
        <v>8405</v>
      </c>
      <c r="I184" s="354">
        <v>6140</v>
      </c>
      <c r="J184" s="322">
        <f t="shared" si="1"/>
        <v>136.88925081433226</v>
      </c>
      <c r="K184" s="354">
        <v>52502</v>
      </c>
      <c r="L184" s="354">
        <v>47621</v>
      </c>
      <c r="M184" s="322">
        <f t="shared" si="2"/>
        <v>110.24967976312972</v>
      </c>
      <c r="N184" s="354">
        <f t="shared" si="5"/>
        <v>73159</v>
      </c>
      <c r="O184" s="354">
        <f t="shared" si="5"/>
        <v>66502</v>
      </c>
      <c r="P184" s="322">
        <f t="shared" si="3"/>
        <v>110.01022525638326</v>
      </c>
      <c r="Q184" s="126"/>
      <c r="R184" s="127"/>
      <c r="S184" s="127"/>
      <c r="T184" s="126"/>
      <c r="U184" s="127"/>
      <c r="V184" s="127"/>
      <c r="W184" s="126"/>
      <c r="X184" s="127"/>
      <c r="Y184" s="127"/>
    </row>
    <row r="185" spans="1:25" ht="12.75">
      <c r="A185" s="226" t="s">
        <v>74</v>
      </c>
      <c r="B185" s="354">
        <f>H185</f>
        <v>50</v>
      </c>
      <c r="C185" s="354">
        <f>I185</f>
        <v>54</v>
      </c>
      <c r="D185" s="156">
        <f t="shared" si="0"/>
        <v>92.5925925925926</v>
      </c>
      <c r="E185" s="354" t="s">
        <v>188</v>
      </c>
      <c r="F185" s="354" t="s">
        <v>188</v>
      </c>
      <c r="G185" s="322" t="s">
        <v>188</v>
      </c>
      <c r="H185" s="354">
        <v>50</v>
      </c>
      <c r="I185" s="354">
        <v>54</v>
      </c>
      <c r="J185" s="322">
        <f t="shared" si="1"/>
        <v>92.59259259259258</v>
      </c>
      <c r="K185" s="354">
        <v>758</v>
      </c>
      <c r="L185" s="354">
        <v>827</v>
      </c>
      <c r="M185" s="322">
        <f t="shared" si="2"/>
        <v>91.6565900846433</v>
      </c>
      <c r="N185" s="354">
        <f>H185+K185</f>
        <v>808</v>
      </c>
      <c r="O185" s="354">
        <f>I185+L185</f>
        <v>881</v>
      </c>
      <c r="P185" s="322">
        <f t="shared" si="3"/>
        <v>91.71396140749148</v>
      </c>
      <c r="Q185" s="126"/>
      <c r="R185" s="126"/>
      <c r="S185" s="126"/>
      <c r="T185" s="126"/>
      <c r="U185" s="127"/>
      <c r="V185" s="127"/>
      <c r="W185" s="126"/>
      <c r="X185" s="127"/>
      <c r="Y185" s="127"/>
    </row>
    <row r="186" spans="1:25" ht="12.75">
      <c r="A186" s="226" t="s">
        <v>76</v>
      </c>
      <c r="B186" s="354">
        <f>E186+H186</f>
        <v>90214</v>
      </c>
      <c r="C186" s="354">
        <f>F186+I186</f>
        <v>91165</v>
      </c>
      <c r="D186" s="156">
        <f t="shared" si="0"/>
        <v>98.95683650523776</v>
      </c>
      <c r="E186" s="354">
        <v>89155</v>
      </c>
      <c r="F186" s="354">
        <v>90829</v>
      </c>
      <c r="G186" s="322">
        <f t="shared" si="4"/>
        <v>98.15697629611688</v>
      </c>
      <c r="H186" s="354">
        <v>1059</v>
      </c>
      <c r="I186" s="354">
        <v>336</v>
      </c>
      <c r="J186" s="322">
        <f t="shared" si="1"/>
        <v>315.17857142857144</v>
      </c>
      <c r="K186" s="354">
        <v>13739</v>
      </c>
      <c r="L186" s="354">
        <v>21451</v>
      </c>
      <c r="M186" s="322">
        <f t="shared" si="2"/>
        <v>64.04829611673115</v>
      </c>
      <c r="N186" s="354">
        <f t="shared" si="5"/>
        <v>103953</v>
      </c>
      <c r="O186" s="354">
        <f t="shared" si="5"/>
        <v>112616</v>
      </c>
      <c r="P186" s="322">
        <f t="shared" si="3"/>
        <v>92.30748739077927</v>
      </c>
      <c r="Q186" s="126"/>
      <c r="R186" s="127"/>
      <c r="S186" s="127"/>
      <c r="T186" s="126"/>
      <c r="U186" s="127"/>
      <c r="V186" s="127"/>
      <c r="W186" s="126"/>
      <c r="X186" s="127"/>
      <c r="Y186" s="127"/>
    </row>
    <row r="187" spans="1:25" ht="12.75">
      <c r="A187" s="226" t="s">
        <v>77</v>
      </c>
      <c r="B187" s="354">
        <f>E187+H187</f>
        <v>69265</v>
      </c>
      <c r="C187" s="354">
        <f>F187+I187</f>
        <v>62440</v>
      </c>
      <c r="D187" s="156">
        <f t="shared" si="0"/>
        <v>110.93049327354261</v>
      </c>
      <c r="E187" s="354">
        <v>65557</v>
      </c>
      <c r="F187" s="354">
        <v>59481</v>
      </c>
      <c r="G187" s="322">
        <f t="shared" si="4"/>
        <v>110.21502664716465</v>
      </c>
      <c r="H187" s="354">
        <v>3708</v>
      </c>
      <c r="I187" s="354">
        <v>2959</v>
      </c>
      <c r="J187" s="322">
        <f t="shared" si="1"/>
        <v>125.31260561000337</v>
      </c>
      <c r="K187" s="354">
        <v>51988</v>
      </c>
      <c r="L187" s="354">
        <v>43270</v>
      </c>
      <c r="M187" s="322">
        <f t="shared" si="2"/>
        <v>120.147908481627</v>
      </c>
      <c r="N187" s="354">
        <f t="shared" si="5"/>
        <v>121253</v>
      </c>
      <c r="O187" s="354">
        <f t="shared" si="5"/>
        <v>105710</v>
      </c>
      <c r="P187" s="322">
        <f t="shared" si="3"/>
        <v>114.7034339229969</v>
      </c>
      <c r="Q187" s="126"/>
      <c r="R187" s="127"/>
      <c r="S187" s="127"/>
      <c r="T187" s="126"/>
      <c r="U187" s="127"/>
      <c r="V187" s="127"/>
      <c r="W187" s="126"/>
      <c r="X187" s="127"/>
      <c r="Y187" s="127"/>
    </row>
    <row r="188" spans="1:25" ht="12.75">
      <c r="A188" s="226" t="s">
        <v>78</v>
      </c>
      <c r="B188" s="354">
        <f>H188</f>
        <v>100</v>
      </c>
      <c r="C188" s="354">
        <f>I188</f>
        <v>335</v>
      </c>
      <c r="D188" s="156">
        <f t="shared" si="0"/>
        <v>29.850746268656714</v>
      </c>
      <c r="E188" s="354" t="s">
        <v>188</v>
      </c>
      <c r="F188" s="354" t="s">
        <v>188</v>
      </c>
      <c r="G188" s="322" t="s">
        <v>188</v>
      </c>
      <c r="H188" s="354">
        <v>100</v>
      </c>
      <c r="I188" s="354">
        <v>335</v>
      </c>
      <c r="J188" s="322">
        <f t="shared" si="1"/>
        <v>29.850746268656717</v>
      </c>
      <c r="K188" s="354">
        <v>393</v>
      </c>
      <c r="L188" s="354">
        <v>492</v>
      </c>
      <c r="M188" s="322">
        <f t="shared" si="2"/>
        <v>79.8780487804878</v>
      </c>
      <c r="N188" s="354">
        <f>H188+K188</f>
        <v>493</v>
      </c>
      <c r="O188" s="354">
        <f>I188+L188</f>
        <v>827</v>
      </c>
      <c r="P188" s="322">
        <f t="shared" si="3"/>
        <v>59.6130592503023</v>
      </c>
      <c r="Q188" s="126"/>
      <c r="R188" s="126"/>
      <c r="S188" s="126"/>
      <c r="T188" s="126"/>
      <c r="U188" s="127"/>
      <c r="V188" s="127"/>
      <c r="W188" s="126"/>
      <c r="X188" s="127"/>
      <c r="Y188" s="127"/>
    </row>
    <row r="189" spans="1:25" s="81" customFormat="1" ht="12.75">
      <c r="A189" s="165" t="s">
        <v>101</v>
      </c>
      <c r="B189" s="354">
        <f>H189</f>
        <v>35</v>
      </c>
      <c r="C189" s="354">
        <f>I189</f>
        <v>488</v>
      </c>
      <c r="D189" s="156">
        <f t="shared" si="0"/>
        <v>7.172131147540983</v>
      </c>
      <c r="E189" s="354" t="s">
        <v>188</v>
      </c>
      <c r="F189" s="354" t="s">
        <v>188</v>
      </c>
      <c r="G189" s="322" t="s">
        <v>188</v>
      </c>
      <c r="H189" s="354">
        <v>35</v>
      </c>
      <c r="I189" s="354">
        <v>488</v>
      </c>
      <c r="J189" s="322">
        <f t="shared" si="1"/>
        <v>7.172131147540984</v>
      </c>
      <c r="K189" s="354">
        <v>276</v>
      </c>
      <c r="L189" s="354">
        <v>260</v>
      </c>
      <c r="M189" s="322">
        <f t="shared" si="2"/>
        <v>106.15384615384615</v>
      </c>
      <c r="N189" s="354">
        <f>H189+K189</f>
        <v>311</v>
      </c>
      <c r="O189" s="354">
        <f>I189+L189</f>
        <v>748</v>
      </c>
      <c r="P189" s="322">
        <f t="shared" si="3"/>
        <v>41.57754010695187</v>
      </c>
      <c r="Q189" s="126"/>
      <c r="R189" s="126"/>
      <c r="S189" s="126"/>
      <c r="T189" s="126"/>
      <c r="U189" s="127"/>
      <c r="V189" s="127"/>
      <c r="W189" s="126"/>
      <c r="X189" s="127"/>
      <c r="Y189" s="127"/>
    </row>
    <row r="190" spans="1:25" s="68" customFormat="1" ht="12.75">
      <c r="A190" s="226" t="s">
        <v>79</v>
      </c>
      <c r="B190" s="354">
        <f>E190+H190</f>
        <v>12942</v>
      </c>
      <c r="C190" s="354">
        <f>F190+I190</f>
        <v>10840</v>
      </c>
      <c r="D190" s="156">
        <f t="shared" si="0"/>
        <v>119.39114391143913</v>
      </c>
      <c r="E190" s="354">
        <v>10463</v>
      </c>
      <c r="F190" s="354">
        <v>9095</v>
      </c>
      <c r="G190" s="322">
        <f t="shared" si="4"/>
        <v>115.04123144584936</v>
      </c>
      <c r="H190" s="354">
        <v>2479</v>
      </c>
      <c r="I190" s="354">
        <v>1745</v>
      </c>
      <c r="J190" s="322">
        <f t="shared" si="1"/>
        <v>142.06303724928367</v>
      </c>
      <c r="K190" s="354">
        <v>26564</v>
      </c>
      <c r="L190" s="354">
        <v>35840</v>
      </c>
      <c r="M190" s="322">
        <f t="shared" si="2"/>
        <v>74.11830357142857</v>
      </c>
      <c r="N190" s="354">
        <f t="shared" si="5"/>
        <v>39506</v>
      </c>
      <c r="O190" s="354">
        <f t="shared" si="5"/>
        <v>46680</v>
      </c>
      <c r="P190" s="322">
        <f t="shared" si="3"/>
        <v>84.63153384747216</v>
      </c>
      <c r="Q190" s="126"/>
      <c r="R190" s="127"/>
      <c r="S190" s="127"/>
      <c r="T190" s="126"/>
      <c r="U190" s="127"/>
      <c r="V190" s="127"/>
      <c r="W190" s="126"/>
      <c r="X190" s="127"/>
      <c r="Y190" s="127"/>
    </row>
    <row r="191" spans="1:25" ht="12.75">
      <c r="A191" s="166" t="s">
        <v>108</v>
      </c>
      <c r="B191" s="354" t="s">
        <v>188</v>
      </c>
      <c r="C191" s="354" t="s">
        <v>188</v>
      </c>
      <c r="D191" s="322" t="s">
        <v>188</v>
      </c>
      <c r="E191" s="354" t="s">
        <v>188</v>
      </c>
      <c r="F191" s="354" t="s">
        <v>188</v>
      </c>
      <c r="G191" s="322" t="s">
        <v>188</v>
      </c>
      <c r="H191" s="354" t="s">
        <v>188</v>
      </c>
      <c r="I191" s="354" t="s">
        <v>188</v>
      </c>
      <c r="J191" s="322" t="s">
        <v>188</v>
      </c>
      <c r="K191" s="354">
        <v>5</v>
      </c>
      <c r="L191" s="354">
        <v>4</v>
      </c>
      <c r="M191" s="322">
        <f t="shared" si="2"/>
        <v>125</v>
      </c>
      <c r="N191" s="354">
        <f>K191</f>
        <v>5</v>
      </c>
      <c r="O191" s="354">
        <f>L191</f>
        <v>4</v>
      </c>
      <c r="P191" s="322">
        <f t="shared" si="3"/>
        <v>125</v>
      </c>
      <c r="Q191" s="126"/>
      <c r="R191" s="126"/>
      <c r="S191" s="126"/>
      <c r="T191" s="126"/>
      <c r="U191" s="126"/>
      <c r="V191" s="126"/>
      <c r="W191" s="126"/>
      <c r="X191" s="127"/>
      <c r="Y191" s="127"/>
    </row>
    <row r="192" spans="1:25" ht="12.75">
      <c r="A192" s="226" t="s">
        <v>80</v>
      </c>
      <c r="B192" s="354">
        <f>E192</f>
        <v>84</v>
      </c>
      <c r="C192" s="354">
        <f>F192</f>
        <v>99</v>
      </c>
      <c r="D192" s="156">
        <f>B192/C192*100</f>
        <v>84.84848484848484</v>
      </c>
      <c r="E192" s="354">
        <v>84</v>
      </c>
      <c r="F192" s="354">
        <v>99</v>
      </c>
      <c r="G192" s="322">
        <f t="shared" si="4"/>
        <v>84.84848484848484</v>
      </c>
      <c r="H192" s="354" t="s">
        <v>188</v>
      </c>
      <c r="I192" s="354" t="s">
        <v>188</v>
      </c>
      <c r="J192" s="322" t="s">
        <v>188</v>
      </c>
      <c r="K192" s="354">
        <v>109</v>
      </c>
      <c r="L192" s="354">
        <v>80</v>
      </c>
      <c r="M192" s="322">
        <f t="shared" si="2"/>
        <v>136.25</v>
      </c>
      <c r="N192" s="354">
        <f>E192+K192</f>
        <v>193</v>
      </c>
      <c r="O192" s="354">
        <f>F192+L192</f>
        <v>179</v>
      </c>
      <c r="P192" s="322">
        <f t="shared" si="3"/>
        <v>107.82122905027933</v>
      </c>
      <c r="Q192" s="126"/>
      <c r="R192" s="127"/>
      <c r="S192" s="127"/>
      <c r="T192" s="126"/>
      <c r="U192" s="126"/>
      <c r="V192" s="126"/>
      <c r="W192" s="126"/>
      <c r="X192" s="127"/>
      <c r="Y192" s="127"/>
    </row>
    <row r="193" spans="1:25" ht="12.75">
      <c r="A193" s="227" t="s">
        <v>81</v>
      </c>
      <c r="B193" s="355">
        <f>H193</f>
        <v>802</v>
      </c>
      <c r="C193" s="355">
        <f>I193</f>
        <v>736</v>
      </c>
      <c r="D193" s="154">
        <f>B193/C193*100</f>
        <v>108.96739130434783</v>
      </c>
      <c r="E193" s="355" t="s">
        <v>188</v>
      </c>
      <c r="F193" s="355" t="s">
        <v>188</v>
      </c>
      <c r="G193" s="153" t="s">
        <v>188</v>
      </c>
      <c r="H193" s="355">
        <v>802</v>
      </c>
      <c r="I193" s="355">
        <v>736</v>
      </c>
      <c r="J193" s="153">
        <f t="shared" si="1"/>
        <v>108.96739130434783</v>
      </c>
      <c r="K193" s="355">
        <v>951</v>
      </c>
      <c r="L193" s="355">
        <v>2602</v>
      </c>
      <c r="M193" s="153">
        <f t="shared" si="2"/>
        <v>36.54880860876249</v>
      </c>
      <c r="N193" s="355">
        <f>H193+K193</f>
        <v>1753</v>
      </c>
      <c r="O193" s="355">
        <f>I193+L193</f>
        <v>3338</v>
      </c>
      <c r="P193" s="153">
        <f t="shared" si="3"/>
        <v>52.516476932294786</v>
      </c>
      <c r="Q193" s="126"/>
      <c r="R193" s="126"/>
      <c r="S193" s="126"/>
      <c r="T193" s="126"/>
      <c r="U193" s="127"/>
      <c r="V193" s="127"/>
      <c r="W193" s="126"/>
      <c r="X193" s="127"/>
      <c r="Y193" s="127"/>
    </row>
    <row r="194" spans="1:25" ht="12.75">
      <c r="A194" s="37"/>
      <c r="B194" s="4"/>
      <c r="C194" s="4"/>
      <c r="D194" s="5"/>
      <c r="E194" s="114"/>
      <c r="F194" s="78"/>
      <c r="G194" s="5"/>
      <c r="H194" s="114"/>
      <c r="I194" s="82"/>
      <c r="J194" s="5"/>
      <c r="K194" s="114"/>
      <c r="L194" s="114"/>
      <c r="M194" s="5"/>
      <c r="O194" s="60"/>
      <c r="P194" s="60"/>
      <c r="Q194" s="66"/>
      <c r="R194" s="66"/>
      <c r="S194" s="66"/>
      <c r="T194" s="66"/>
      <c r="U194" s="60"/>
      <c r="V194" s="60"/>
      <c r="W194" s="66"/>
      <c r="X194" s="60"/>
      <c r="Y194" s="60"/>
    </row>
    <row r="195" spans="1:19" ht="24.75" customHeight="1">
      <c r="A195" s="444" t="s">
        <v>212</v>
      </c>
      <c r="B195" s="444"/>
      <c r="C195" s="444"/>
      <c r="D195" s="444"/>
      <c r="E195" s="444"/>
      <c r="F195" s="444"/>
      <c r="G195" s="444"/>
      <c r="H195" s="444"/>
      <c r="I195" s="444"/>
      <c r="J195" s="444"/>
      <c r="K195" s="444"/>
      <c r="L195" s="444"/>
      <c r="M195" s="444"/>
      <c r="N195" s="444"/>
      <c r="O195" s="444"/>
      <c r="P195" s="444"/>
      <c r="Q195" s="97"/>
      <c r="R195" s="97"/>
      <c r="S195" s="97"/>
    </row>
    <row r="196" spans="2:16" ht="12.75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P196" s="96" t="s">
        <v>96</v>
      </c>
    </row>
    <row r="197" spans="1:16" ht="15" customHeight="1">
      <c r="A197" s="393"/>
      <c r="B197" s="392" t="s">
        <v>183</v>
      </c>
      <c r="C197" s="392"/>
      <c r="D197" s="392"/>
      <c r="E197" s="382" t="s">
        <v>113</v>
      </c>
      <c r="F197" s="383"/>
      <c r="G197" s="383"/>
      <c r="H197" s="383"/>
      <c r="I197" s="383"/>
      <c r="J197" s="383"/>
      <c r="K197" s="374" t="s">
        <v>220</v>
      </c>
      <c r="L197" s="375"/>
      <c r="M197" s="380"/>
      <c r="N197" s="392" t="s">
        <v>190</v>
      </c>
      <c r="O197" s="392"/>
      <c r="P197" s="382"/>
    </row>
    <row r="198" spans="1:16" ht="31.5" customHeight="1">
      <c r="A198" s="393"/>
      <c r="B198" s="392"/>
      <c r="C198" s="392"/>
      <c r="D198" s="392"/>
      <c r="E198" s="392" t="s">
        <v>111</v>
      </c>
      <c r="F198" s="392"/>
      <c r="G198" s="392"/>
      <c r="H198" s="392" t="s">
        <v>112</v>
      </c>
      <c r="I198" s="392"/>
      <c r="J198" s="392"/>
      <c r="K198" s="376"/>
      <c r="L198" s="377"/>
      <c r="M198" s="381"/>
      <c r="N198" s="392"/>
      <c r="O198" s="392"/>
      <c r="P198" s="382"/>
    </row>
    <row r="199" spans="1:16" ht="48" customHeight="1">
      <c r="A199" s="393"/>
      <c r="B199" s="160" t="s">
        <v>185</v>
      </c>
      <c r="C199" s="160" t="s">
        <v>180</v>
      </c>
      <c r="D199" s="160" t="s">
        <v>186</v>
      </c>
      <c r="E199" s="160" t="s">
        <v>185</v>
      </c>
      <c r="F199" s="160" t="s">
        <v>180</v>
      </c>
      <c r="G199" s="160" t="s">
        <v>186</v>
      </c>
      <c r="H199" s="160" t="s">
        <v>185</v>
      </c>
      <c r="I199" s="160" t="s">
        <v>180</v>
      </c>
      <c r="J199" s="160" t="s">
        <v>186</v>
      </c>
      <c r="K199" s="160" t="s">
        <v>185</v>
      </c>
      <c r="L199" s="160" t="s">
        <v>180</v>
      </c>
      <c r="M199" s="160" t="s">
        <v>186</v>
      </c>
      <c r="N199" s="160" t="s">
        <v>185</v>
      </c>
      <c r="O199" s="160" t="s">
        <v>180</v>
      </c>
      <c r="P199" s="161" t="s">
        <v>186</v>
      </c>
    </row>
    <row r="200" spans="1:26" ht="12.75">
      <c r="A200" s="229" t="s">
        <v>65</v>
      </c>
      <c r="B200" s="185">
        <f>SUM(B201:B220)</f>
        <v>2569642</v>
      </c>
      <c r="C200" s="185">
        <f>SUM(C201:C220)</f>
        <v>2405884</v>
      </c>
      <c r="D200" s="191">
        <f>B200/C200%</f>
        <v>106.80656257741437</v>
      </c>
      <c r="E200" s="185">
        <f>SUM(E201:E220)</f>
        <v>347344</v>
      </c>
      <c r="F200" s="185">
        <f>SUM(F201:F220)</f>
        <v>273340</v>
      </c>
      <c r="G200" s="191">
        <f>E200/F200%</f>
        <v>127.07397380551693</v>
      </c>
      <c r="H200" s="185">
        <f>SUM(H201:H220)</f>
        <v>2222298</v>
      </c>
      <c r="I200" s="185">
        <f>SUM(I201:I220)</f>
        <v>2132544</v>
      </c>
      <c r="J200" s="191">
        <f>H200/I200%</f>
        <v>104.20877599711893</v>
      </c>
      <c r="K200" s="185">
        <f>SUM(K201:K220)</f>
        <v>1721476</v>
      </c>
      <c r="L200" s="185">
        <f>SUM(L201:L220)</f>
        <v>1811454</v>
      </c>
      <c r="M200" s="191">
        <f>K200/L200%</f>
        <v>95.03282998077786</v>
      </c>
      <c r="N200" s="185">
        <f>SUM(N201:N220)</f>
        <v>4291118</v>
      </c>
      <c r="O200" s="185">
        <f>SUM(O201:O220)</f>
        <v>4217338</v>
      </c>
      <c r="P200" s="191">
        <f>N200/O200%</f>
        <v>101.7494447919517</v>
      </c>
      <c r="Q200" s="126"/>
      <c r="R200" s="127"/>
      <c r="S200" s="127"/>
      <c r="T200" s="126"/>
      <c r="U200" s="127"/>
      <c r="V200" s="127"/>
      <c r="W200" s="126"/>
      <c r="X200" s="127"/>
      <c r="Y200" s="127"/>
      <c r="Z200" s="110"/>
    </row>
    <row r="201" spans="1:26" s="68" customFormat="1" ht="12.75">
      <c r="A201" s="165" t="s">
        <v>103</v>
      </c>
      <c r="B201" s="185">
        <f>E201+H201</f>
        <v>265235</v>
      </c>
      <c r="C201" s="190">
        <f>F201+I201</f>
        <v>262361</v>
      </c>
      <c r="D201" s="191">
        <f aca="true" t="shared" si="7" ref="D201:D218">B201/C201*100</f>
        <v>101.09543720293794</v>
      </c>
      <c r="E201" s="185">
        <v>16409</v>
      </c>
      <c r="F201" s="185">
        <v>8473</v>
      </c>
      <c r="G201" s="191">
        <f aca="true" t="shared" si="8" ref="G201:G220">E201/F201%</f>
        <v>193.6622211731382</v>
      </c>
      <c r="H201" s="185">
        <v>248826</v>
      </c>
      <c r="I201" s="185">
        <v>253888</v>
      </c>
      <c r="J201" s="191">
        <f aca="true" t="shared" si="9" ref="J201:J220">H201/I201%</f>
        <v>98.00620746155785</v>
      </c>
      <c r="K201" s="185">
        <v>102817</v>
      </c>
      <c r="L201" s="185">
        <v>116608</v>
      </c>
      <c r="M201" s="191">
        <f aca="true" t="shared" si="10" ref="M201:M220">K201/L201%</f>
        <v>88.17319566410538</v>
      </c>
      <c r="N201" s="185">
        <f>E201+H201+K201</f>
        <v>368052</v>
      </c>
      <c r="O201" s="185">
        <f>F201+I201+L201</f>
        <v>378969</v>
      </c>
      <c r="P201" s="191">
        <f aca="true" t="shared" si="11" ref="P201:P220">N201/O201%</f>
        <v>97.1192894405611</v>
      </c>
      <c r="Q201" s="126"/>
      <c r="R201" s="127"/>
      <c r="S201" s="127"/>
      <c r="T201" s="126"/>
      <c r="U201" s="127"/>
      <c r="V201" s="127"/>
      <c r="W201" s="126"/>
      <c r="X201" s="127"/>
      <c r="Y201" s="127"/>
      <c r="Z201" s="111"/>
    </row>
    <row r="202" spans="1:26" ht="12.75">
      <c r="A202" s="226" t="s">
        <v>66</v>
      </c>
      <c r="B202" s="185">
        <f aca="true" t="shared" si="12" ref="B202:C217">E202+H202</f>
        <v>151527</v>
      </c>
      <c r="C202" s="190">
        <f>F202+I202</f>
        <v>138592</v>
      </c>
      <c r="D202" s="191">
        <f t="shared" si="7"/>
        <v>109.33315054259987</v>
      </c>
      <c r="E202" s="185">
        <v>72042</v>
      </c>
      <c r="F202" s="185">
        <v>61052</v>
      </c>
      <c r="G202" s="191">
        <f t="shared" si="8"/>
        <v>118.00104828670642</v>
      </c>
      <c r="H202" s="185">
        <v>79485</v>
      </c>
      <c r="I202" s="185">
        <v>77540</v>
      </c>
      <c r="J202" s="191">
        <f t="shared" si="9"/>
        <v>102.50838277018313</v>
      </c>
      <c r="K202" s="185">
        <v>119476</v>
      </c>
      <c r="L202" s="185">
        <v>133175</v>
      </c>
      <c r="M202" s="191">
        <f t="shared" si="10"/>
        <v>89.71353482260184</v>
      </c>
      <c r="N202" s="185">
        <f aca="true" t="shared" si="13" ref="N202:O217">E202+H202+K202</f>
        <v>271003</v>
      </c>
      <c r="O202" s="185">
        <f t="shared" si="13"/>
        <v>271767</v>
      </c>
      <c r="P202" s="191">
        <f t="shared" si="11"/>
        <v>99.7188768319921</v>
      </c>
      <c r="Q202" s="126"/>
      <c r="R202" s="127"/>
      <c r="S202" s="127"/>
      <c r="T202" s="126"/>
      <c r="U202" s="127"/>
      <c r="V202" s="127"/>
      <c r="W202" s="126"/>
      <c r="X202" s="127"/>
      <c r="Y202" s="127"/>
      <c r="Z202" s="110"/>
    </row>
    <row r="203" spans="1:26" ht="12.75">
      <c r="A203" s="226" t="s">
        <v>67</v>
      </c>
      <c r="B203" s="185">
        <f t="shared" si="12"/>
        <v>263541</v>
      </c>
      <c r="C203" s="190">
        <f t="shared" si="12"/>
        <v>220901</v>
      </c>
      <c r="D203" s="191">
        <f t="shared" si="7"/>
        <v>119.30276458685111</v>
      </c>
      <c r="E203" s="185">
        <v>29174</v>
      </c>
      <c r="F203" s="185">
        <v>22335</v>
      </c>
      <c r="G203" s="191">
        <f t="shared" si="8"/>
        <v>130.62010297738976</v>
      </c>
      <c r="H203" s="185">
        <v>234367</v>
      </c>
      <c r="I203" s="185">
        <v>198566</v>
      </c>
      <c r="J203" s="191">
        <f t="shared" si="9"/>
        <v>118.02977347582164</v>
      </c>
      <c r="K203" s="185">
        <v>65486</v>
      </c>
      <c r="L203" s="185">
        <v>56676</v>
      </c>
      <c r="M203" s="191">
        <f t="shared" si="10"/>
        <v>115.54449855317948</v>
      </c>
      <c r="N203" s="185">
        <f t="shared" si="13"/>
        <v>329027</v>
      </c>
      <c r="O203" s="185">
        <f t="shared" si="13"/>
        <v>277577</v>
      </c>
      <c r="P203" s="191">
        <f t="shared" si="11"/>
        <v>118.53539738523004</v>
      </c>
      <c r="Q203" s="126"/>
      <c r="R203" s="127"/>
      <c r="S203" s="127"/>
      <c r="T203" s="126"/>
      <c r="U203" s="127"/>
      <c r="V203" s="127"/>
      <c r="W203" s="126"/>
      <c r="X203" s="127"/>
      <c r="Y203" s="127"/>
      <c r="Z203" s="110"/>
    </row>
    <row r="204" spans="1:26" s="68" customFormat="1" ht="12.75">
      <c r="A204" s="226" t="s">
        <v>68</v>
      </c>
      <c r="B204" s="185">
        <f t="shared" si="12"/>
        <v>144476</v>
      </c>
      <c r="C204" s="190">
        <f t="shared" si="12"/>
        <v>137689</v>
      </c>
      <c r="D204" s="191">
        <f t="shared" si="7"/>
        <v>104.92922455679104</v>
      </c>
      <c r="E204" s="185">
        <v>18627</v>
      </c>
      <c r="F204" s="185">
        <v>14162</v>
      </c>
      <c r="G204" s="191">
        <f t="shared" si="8"/>
        <v>131.52803276373393</v>
      </c>
      <c r="H204" s="185">
        <v>125849</v>
      </c>
      <c r="I204" s="185">
        <v>123527</v>
      </c>
      <c r="J204" s="191">
        <f t="shared" si="9"/>
        <v>101.87975098561448</v>
      </c>
      <c r="K204" s="185">
        <v>99380</v>
      </c>
      <c r="L204" s="185">
        <v>113554</v>
      </c>
      <c r="M204" s="191">
        <f t="shared" si="10"/>
        <v>87.51783292530426</v>
      </c>
      <c r="N204" s="185">
        <f t="shared" si="13"/>
        <v>243856</v>
      </c>
      <c r="O204" s="185">
        <f t="shared" si="13"/>
        <v>251243</v>
      </c>
      <c r="P204" s="191">
        <f t="shared" si="11"/>
        <v>97.05981858201025</v>
      </c>
      <c r="Q204" s="126"/>
      <c r="R204" s="127"/>
      <c r="S204" s="127"/>
      <c r="T204" s="126"/>
      <c r="U204" s="127"/>
      <c r="V204" s="127"/>
      <c r="W204" s="126"/>
      <c r="X204" s="127"/>
      <c r="Y204" s="127"/>
      <c r="Z204" s="111"/>
    </row>
    <row r="205" spans="1:26" ht="12.75">
      <c r="A205" s="226" t="s">
        <v>69</v>
      </c>
      <c r="B205" s="185">
        <f t="shared" si="12"/>
        <v>91235</v>
      </c>
      <c r="C205" s="190">
        <f t="shared" si="12"/>
        <v>83677</v>
      </c>
      <c r="D205" s="191">
        <f t="shared" si="7"/>
        <v>109.03235058618259</v>
      </c>
      <c r="E205" s="185">
        <v>2039</v>
      </c>
      <c r="F205" s="185">
        <v>1779</v>
      </c>
      <c r="G205" s="191">
        <f t="shared" si="8"/>
        <v>114.61495222034851</v>
      </c>
      <c r="H205" s="185">
        <v>89196</v>
      </c>
      <c r="I205" s="185">
        <v>81898</v>
      </c>
      <c r="J205" s="191">
        <f t="shared" si="9"/>
        <v>108.9110845197685</v>
      </c>
      <c r="K205" s="185">
        <v>56549</v>
      </c>
      <c r="L205" s="185">
        <v>62005</v>
      </c>
      <c r="M205" s="191">
        <f t="shared" si="10"/>
        <v>91.20070962019193</v>
      </c>
      <c r="N205" s="185">
        <f t="shared" si="13"/>
        <v>147784</v>
      </c>
      <c r="O205" s="185">
        <f t="shared" si="13"/>
        <v>145682</v>
      </c>
      <c r="P205" s="191">
        <f t="shared" si="11"/>
        <v>101.44286871404842</v>
      </c>
      <c r="Q205" s="126"/>
      <c r="R205" s="127"/>
      <c r="S205" s="127"/>
      <c r="T205" s="126"/>
      <c r="U205" s="127"/>
      <c r="V205" s="127"/>
      <c r="W205" s="126"/>
      <c r="X205" s="127"/>
      <c r="Y205" s="127"/>
      <c r="Z205" s="110"/>
    </row>
    <row r="206" spans="1:26" ht="12.75">
      <c r="A206" s="226" t="s">
        <v>70</v>
      </c>
      <c r="B206" s="185">
        <f t="shared" si="12"/>
        <v>235134</v>
      </c>
      <c r="C206" s="190">
        <f>F206+I206</f>
        <v>213608</v>
      </c>
      <c r="D206" s="191">
        <f t="shared" si="7"/>
        <v>110.07733792741845</v>
      </c>
      <c r="E206" s="185">
        <v>17229</v>
      </c>
      <c r="F206" s="185">
        <v>12676</v>
      </c>
      <c r="G206" s="191">
        <f t="shared" si="8"/>
        <v>135.91827074787</v>
      </c>
      <c r="H206" s="185">
        <v>217905</v>
      </c>
      <c r="I206" s="185">
        <v>200932</v>
      </c>
      <c r="J206" s="191">
        <f t="shared" si="9"/>
        <v>108.447136344634</v>
      </c>
      <c r="K206" s="185">
        <v>70331</v>
      </c>
      <c r="L206" s="185">
        <v>69408</v>
      </c>
      <c r="M206" s="191">
        <f t="shared" si="10"/>
        <v>101.32981788842784</v>
      </c>
      <c r="N206" s="185">
        <f t="shared" si="13"/>
        <v>305465</v>
      </c>
      <c r="O206" s="185">
        <f>F206+I206+L206</f>
        <v>283016</v>
      </c>
      <c r="P206" s="191">
        <f t="shared" si="11"/>
        <v>107.93206037821184</v>
      </c>
      <c r="Q206" s="126"/>
      <c r="R206" s="127"/>
      <c r="S206" s="127"/>
      <c r="T206" s="126"/>
      <c r="U206" s="127"/>
      <c r="V206" s="127"/>
      <c r="W206" s="126"/>
      <c r="X206" s="127"/>
      <c r="Y206" s="127"/>
      <c r="Z206" s="110"/>
    </row>
    <row r="207" spans="1:26" ht="12.75">
      <c r="A207" s="226" t="s">
        <v>71</v>
      </c>
      <c r="B207" s="185">
        <f t="shared" si="12"/>
        <v>94637</v>
      </c>
      <c r="C207" s="190">
        <f>F207+I207</f>
        <v>90880</v>
      </c>
      <c r="D207" s="191">
        <f t="shared" si="7"/>
        <v>104.13402288732394</v>
      </c>
      <c r="E207" s="185">
        <v>3200</v>
      </c>
      <c r="F207" s="185">
        <v>2481</v>
      </c>
      <c r="G207" s="191">
        <f t="shared" si="8"/>
        <v>128.9802498992342</v>
      </c>
      <c r="H207" s="185">
        <v>91437</v>
      </c>
      <c r="I207" s="185">
        <v>88399</v>
      </c>
      <c r="J207" s="191">
        <f t="shared" si="9"/>
        <v>103.43669046029932</v>
      </c>
      <c r="K207" s="185">
        <v>90689</v>
      </c>
      <c r="L207" s="185">
        <v>81650</v>
      </c>
      <c r="M207" s="191">
        <f t="shared" si="10"/>
        <v>111.07042253521126</v>
      </c>
      <c r="N207" s="185">
        <f t="shared" si="13"/>
        <v>185326</v>
      </c>
      <c r="O207" s="185">
        <f t="shared" si="13"/>
        <v>172530</v>
      </c>
      <c r="P207" s="191">
        <f t="shared" si="11"/>
        <v>107.41668115690025</v>
      </c>
      <c r="Q207" s="126"/>
      <c r="R207" s="127"/>
      <c r="S207" s="127"/>
      <c r="T207" s="126"/>
      <c r="U207" s="127"/>
      <c r="V207" s="127"/>
      <c r="W207" s="126"/>
      <c r="X207" s="127"/>
      <c r="Y207" s="127"/>
      <c r="Z207" s="110"/>
    </row>
    <row r="208" spans="1:26" s="68" customFormat="1" ht="12.75">
      <c r="A208" s="166" t="s">
        <v>104</v>
      </c>
      <c r="B208" s="185">
        <f t="shared" si="12"/>
        <v>130588</v>
      </c>
      <c r="C208" s="190">
        <f>F208+I208</f>
        <v>118109</v>
      </c>
      <c r="D208" s="191">
        <f t="shared" si="7"/>
        <v>110.5656639206157</v>
      </c>
      <c r="E208" s="185">
        <v>20651</v>
      </c>
      <c r="F208" s="185">
        <v>15000</v>
      </c>
      <c r="G208" s="191">
        <f t="shared" si="8"/>
        <v>137.67333333333335</v>
      </c>
      <c r="H208" s="185">
        <v>109937</v>
      </c>
      <c r="I208" s="185">
        <v>103109</v>
      </c>
      <c r="J208" s="191">
        <f t="shared" si="9"/>
        <v>106.62211834078501</v>
      </c>
      <c r="K208" s="185">
        <v>77676</v>
      </c>
      <c r="L208" s="185">
        <v>73533</v>
      </c>
      <c r="M208" s="191">
        <f t="shared" si="10"/>
        <v>105.63420505079351</v>
      </c>
      <c r="N208" s="185">
        <f t="shared" si="13"/>
        <v>208264</v>
      </c>
      <c r="O208" s="185">
        <f t="shared" si="13"/>
        <v>191642</v>
      </c>
      <c r="P208" s="191">
        <f t="shared" si="11"/>
        <v>108.67346406320117</v>
      </c>
      <c r="Q208" s="126"/>
      <c r="R208" s="127"/>
      <c r="S208" s="127"/>
      <c r="T208" s="126"/>
      <c r="U208" s="127"/>
      <c r="V208" s="127"/>
      <c r="W208" s="126"/>
      <c r="X208" s="127"/>
      <c r="Y208" s="127"/>
      <c r="Z208" s="111"/>
    </row>
    <row r="209" spans="1:26" s="36" customFormat="1" ht="12.75">
      <c r="A209" s="226" t="s">
        <v>72</v>
      </c>
      <c r="B209" s="185">
        <f t="shared" si="12"/>
        <v>258125</v>
      </c>
      <c r="C209" s="190">
        <f t="shared" si="12"/>
        <v>228914</v>
      </c>
      <c r="D209" s="191">
        <f t="shared" si="7"/>
        <v>112.76068741972969</v>
      </c>
      <c r="E209" s="185">
        <v>32662</v>
      </c>
      <c r="F209" s="185">
        <v>23735</v>
      </c>
      <c r="G209" s="191">
        <f t="shared" si="8"/>
        <v>137.6111228144091</v>
      </c>
      <c r="H209" s="185">
        <v>225463</v>
      </c>
      <c r="I209" s="185">
        <v>205179</v>
      </c>
      <c r="J209" s="191">
        <f t="shared" si="9"/>
        <v>109.88600197876</v>
      </c>
      <c r="K209" s="185">
        <v>115576</v>
      </c>
      <c r="L209" s="185">
        <v>106906</v>
      </c>
      <c r="M209" s="191">
        <f t="shared" si="10"/>
        <v>108.10992834826858</v>
      </c>
      <c r="N209" s="185">
        <f t="shared" si="13"/>
        <v>373701</v>
      </c>
      <c r="O209" s="185">
        <f t="shared" si="13"/>
        <v>335820</v>
      </c>
      <c r="P209" s="191">
        <f t="shared" si="11"/>
        <v>111.28015008040022</v>
      </c>
      <c r="Q209" s="126"/>
      <c r="R209" s="127"/>
      <c r="S209" s="127"/>
      <c r="T209" s="126"/>
      <c r="U209" s="127"/>
      <c r="V209" s="127"/>
      <c r="W209" s="126"/>
      <c r="X209" s="127"/>
      <c r="Y209" s="127"/>
      <c r="Z209" s="115"/>
    </row>
    <row r="210" spans="1:26" ht="12.75">
      <c r="A210" s="226" t="s">
        <v>73</v>
      </c>
      <c r="B210" s="185">
        <f t="shared" si="12"/>
        <v>93807</v>
      </c>
      <c r="C210" s="190">
        <f t="shared" si="12"/>
        <v>88700</v>
      </c>
      <c r="D210" s="191">
        <f t="shared" si="7"/>
        <v>105.75760992108229</v>
      </c>
      <c r="E210" s="185">
        <v>30040</v>
      </c>
      <c r="F210" s="185">
        <v>26651</v>
      </c>
      <c r="G210" s="191">
        <f t="shared" si="8"/>
        <v>112.71622077970808</v>
      </c>
      <c r="H210" s="185">
        <v>63767</v>
      </c>
      <c r="I210" s="185">
        <v>62049</v>
      </c>
      <c r="J210" s="191">
        <f t="shared" si="9"/>
        <v>102.76877951296555</v>
      </c>
      <c r="K210" s="185">
        <v>70128</v>
      </c>
      <c r="L210" s="185">
        <v>77616</v>
      </c>
      <c r="M210" s="191">
        <f t="shared" si="10"/>
        <v>90.35250463821893</v>
      </c>
      <c r="N210" s="185">
        <f t="shared" si="13"/>
        <v>163935</v>
      </c>
      <c r="O210" s="185">
        <f t="shared" si="13"/>
        <v>166316</v>
      </c>
      <c r="P210" s="191">
        <f t="shared" si="11"/>
        <v>98.56838788811659</v>
      </c>
      <c r="Q210" s="126"/>
      <c r="R210" s="127"/>
      <c r="S210" s="127"/>
      <c r="T210" s="126"/>
      <c r="U210" s="127"/>
      <c r="V210" s="127"/>
      <c r="W210" s="126"/>
      <c r="X210" s="127"/>
      <c r="Y210" s="127"/>
      <c r="Z210" s="110"/>
    </row>
    <row r="211" spans="1:26" ht="12.75">
      <c r="A211" s="226" t="s">
        <v>74</v>
      </c>
      <c r="B211" s="185">
        <f t="shared" si="12"/>
        <v>118836</v>
      </c>
      <c r="C211" s="190">
        <f t="shared" si="12"/>
        <v>120748</v>
      </c>
      <c r="D211" s="191">
        <f t="shared" si="7"/>
        <v>98.41653691986618</v>
      </c>
      <c r="E211" s="185">
        <v>6222</v>
      </c>
      <c r="F211" s="185">
        <v>5190</v>
      </c>
      <c r="G211" s="191">
        <f t="shared" si="8"/>
        <v>119.88439306358381</v>
      </c>
      <c r="H211" s="185">
        <v>112614</v>
      </c>
      <c r="I211" s="185">
        <v>115558</v>
      </c>
      <c r="J211" s="191">
        <f t="shared" si="9"/>
        <v>97.45236158465879</v>
      </c>
      <c r="K211" s="185">
        <v>126688</v>
      </c>
      <c r="L211" s="185">
        <v>122938</v>
      </c>
      <c r="M211" s="191">
        <f t="shared" si="10"/>
        <v>103.05031804649497</v>
      </c>
      <c r="N211" s="185">
        <f t="shared" si="13"/>
        <v>245524</v>
      </c>
      <c r="O211" s="185">
        <f t="shared" si="13"/>
        <v>243686</v>
      </c>
      <c r="P211" s="191">
        <f t="shared" si="11"/>
        <v>100.75424932084731</v>
      </c>
      <c r="Q211" s="126"/>
      <c r="R211" s="127"/>
      <c r="S211" s="127"/>
      <c r="T211" s="126"/>
      <c r="U211" s="127"/>
      <c r="V211" s="127"/>
      <c r="W211" s="126"/>
      <c r="X211" s="127"/>
      <c r="Y211" s="127"/>
      <c r="Z211" s="110"/>
    </row>
    <row r="212" spans="1:26" ht="12.75">
      <c r="A212" s="226" t="s">
        <v>75</v>
      </c>
      <c r="B212" s="185">
        <f t="shared" si="12"/>
        <v>86770</v>
      </c>
      <c r="C212" s="190">
        <f t="shared" si="12"/>
        <v>82202</v>
      </c>
      <c r="D212" s="191">
        <f t="shared" si="7"/>
        <v>105.5570424077273</v>
      </c>
      <c r="E212" s="185">
        <v>1153</v>
      </c>
      <c r="F212" s="185">
        <v>1473</v>
      </c>
      <c r="G212" s="191">
        <f t="shared" si="8"/>
        <v>78.27562797012898</v>
      </c>
      <c r="H212" s="185">
        <v>85617</v>
      </c>
      <c r="I212" s="185">
        <v>80729</v>
      </c>
      <c r="J212" s="191">
        <f t="shared" si="9"/>
        <v>106.05482540351052</v>
      </c>
      <c r="K212" s="185">
        <v>82283</v>
      </c>
      <c r="L212" s="185">
        <v>83763</v>
      </c>
      <c r="M212" s="191">
        <f t="shared" si="10"/>
        <v>98.23311008440481</v>
      </c>
      <c r="N212" s="185">
        <f t="shared" si="13"/>
        <v>169053</v>
      </c>
      <c r="O212" s="185">
        <f t="shared" si="13"/>
        <v>165965</v>
      </c>
      <c r="P212" s="191">
        <f t="shared" si="11"/>
        <v>101.86063326605006</v>
      </c>
      <c r="Q212" s="126"/>
      <c r="R212" s="127"/>
      <c r="S212" s="127"/>
      <c r="T212" s="126"/>
      <c r="U212" s="127"/>
      <c r="V212" s="127"/>
      <c r="W212" s="126"/>
      <c r="X212" s="127"/>
      <c r="Y212" s="127"/>
      <c r="Z212" s="110"/>
    </row>
    <row r="213" spans="1:26" ht="12.75">
      <c r="A213" s="226" t="s">
        <v>76</v>
      </c>
      <c r="B213" s="185">
        <f t="shared" si="12"/>
        <v>184450</v>
      </c>
      <c r="C213" s="190">
        <f t="shared" si="12"/>
        <v>187854</v>
      </c>
      <c r="D213" s="191">
        <f t="shared" si="7"/>
        <v>98.187954475284</v>
      </c>
      <c r="E213" s="185">
        <v>27389</v>
      </c>
      <c r="F213" s="185">
        <v>23229</v>
      </c>
      <c r="G213" s="191">
        <f t="shared" si="8"/>
        <v>117.90864867191873</v>
      </c>
      <c r="H213" s="185">
        <v>157061</v>
      </c>
      <c r="I213" s="185">
        <v>164625</v>
      </c>
      <c r="J213" s="191">
        <f t="shared" si="9"/>
        <v>95.40531511009871</v>
      </c>
      <c r="K213" s="185">
        <v>88616</v>
      </c>
      <c r="L213" s="185">
        <v>99823</v>
      </c>
      <c r="M213" s="191">
        <f t="shared" si="10"/>
        <v>88.77312843733408</v>
      </c>
      <c r="N213" s="185">
        <f t="shared" si="13"/>
        <v>273066</v>
      </c>
      <c r="O213" s="185">
        <f t="shared" si="13"/>
        <v>287677</v>
      </c>
      <c r="P213" s="191">
        <f t="shared" si="11"/>
        <v>94.92103991629502</v>
      </c>
      <c r="Q213" s="126"/>
      <c r="R213" s="127"/>
      <c r="S213" s="127"/>
      <c r="T213" s="126"/>
      <c r="U213" s="127"/>
      <c r="V213" s="127"/>
      <c r="W213" s="126"/>
      <c r="X213" s="127"/>
      <c r="Y213" s="127"/>
      <c r="Z213" s="110"/>
    </row>
    <row r="214" spans="1:26" ht="12.75">
      <c r="A214" s="226" t="s">
        <v>77</v>
      </c>
      <c r="B214" s="185">
        <f t="shared" si="12"/>
        <v>62764</v>
      </c>
      <c r="C214" s="190">
        <f t="shared" si="12"/>
        <v>60361</v>
      </c>
      <c r="D214" s="191">
        <f t="shared" si="7"/>
        <v>103.98104736502046</v>
      </c>
      <c r="E214" s="185">
        <v>23940</v>
      </c>
      <c r="F214" s="185">
        <v>17639</v>
      </c>
      <c r="G214" s="191">
        <f t="shared" si="8"/>
        <v>135.72197970406486</v>
      </c>
      <c r="H214" s="185">
        <v>38824</v>
      </c>
      <c r="I214" s="185">
        <v>42722</v>
      </c>
      <c r="J214" s="191">
        <f t="shared" si="9"/>
        <v>90.87589532325265</v>
      </c>
      <c r="K214" s="185">
        <v>70134</v>
      </c>
      <c r="L214" s="185">
        <v>81235</v>
      </c>
      <c r="M214" s="191">
        <f t="shared" si="10"/>
        <v>86.33470794608235</v>
      </c>
      <c r="N214" s="185">
        <f t="shared" si="13"/>
        <v>132898</v>
      </c>
      <c r="O214" s="185">
        <f t="shared" si="13"/>
        <v>141596</v>
      </c>
      <c r="P214" s="191">
        <f t="shared" si="11"/>
        <v>93.85717110652843</v>
      </c>
      <c r="Q214" s="126"/>
      <c r="R214" s="127"/>
      <c r="S214" s="127"/>
      <c r="T214" s="126"/>
      <c r="U214" s="127"/>
      <c r="V214" s="127"/>
      <c r="W214" s="126"/>
      <c r="X214" s="127"/>
      <c r="Y214" s="127"/>
      <c r="Z214" s="110"/>
    </row>
    <row r="215" spans="1:26" ht="12.75">
      <c r="A215" s="226" t="s">
        <v>78</v>
      </c>
      <c r="B215" s="185">
        <f t="shared" si="12"/>
        <v>131003</v>
      </c>
      <c r="C215" s="190">
        <f t="shared" si="12"/>
        <v>101335</v>
      </c>
      <c r="D215" s="191">
        <f t="shared" si="7"/>
        <v>129.27715004687423</v>
      </c>
      <c r="E215" s="185">
        <v>29457</v>
      </c>
      <c r="F215" s="185">
        <v>23906</v>
      </c>
      <c r="G215" s="191">
        <f t="shared" si="8"/>
        <v>123.2201121057475</v>
      </c>
      <c r="H215" s="185">
        <v>101546</v>
      </c>
      <c r="I215" s="185">
        <v>77429</v>
      </c>
      <c r="J215" s="191">
        <f t="shared" si="9"/>
        <v>131.14724457244702</v>
      </c>
      <c r="K215" s="185">
        <v>326333</v>
      </c>
      <c r="L215" s="185">
        <v>364969</v>
      </c>
      <c r="M215" s="191">
        <f t="shared" si="10"/>
        <v>89.41389542673487</v>
      </c>
      <c r="N215" s="185">
        <f t="shared" si="13"/>
        <v>457336</v>
      </c>
      <c r="O215" s="185">
        <f t="shared" si="13"/>
        <v>466304</v>
      </c>
      <c r="P215" s="191">
        <f t="shared" si="11"/>
        <v>98.07679110623113</v>
      </c>
      <c r="Q215" s="126"/>
      <c r="R215" s="127"/>
      <c r="S215" s="127"/>
      <c r="T215" s="126"/>
      <c r="U215" s="127"/>
      <c r="V215" s="127"/>
      <c r="W215" s="126"/>
      <c r="X215" s="127"/>
      <c r="Y215" s="127"/>
      <c r="Z215" s="110"/>
    </row>
    <row r="216" spans="1:26" s="81" customFormat="1" ht="12.75">
      <c r="A216" s="165" t="s">
        <v>101</v>
      </c>
      <c r="B216" s="185">
        <f t="shared" si="12"/>
        <v>130772</v>
      </c>
      <c r="C216" s="190">
        <f t="shared" si="12"/>
        <v>146854</v>
      </c>
      <c r="D216" s="191">
        <f t="shared" si="7"/>
        <v>89.04898742969208</v>
      </c>
      <c r="E216" s="185">
        <v>3977</v>
      </c>
      <c r="F216" s="185">
        <v>3884</v>
      </c>
      <c r="G216" s="191">
        <f t="shared" si="8"/>
        <v>102.394438722966</v>
      </c>
      <c r="H216" s="185">
        <v>126795</v>
      </c>
      <c r="I216" s="185">
        <v>142970</v>
      </c>
      <c r="J216" s="191">
        <f t="shared" si="9"/>
        <v>88.68643771420578</v>
      </c>
      <c r="K216" s="185">
        <v>48315</v>
      </c>
      <c r="L216" s="185">
        <v>64159</v>
      </c>
      <c r="M216" s="191">
        <f t="shared" si="10"/>
        <v>75.30510138873736</v>
      </c>
      <c r="N216" s="185">
        <f t="shared" si="13"/>
        <v>179087</v>
      </c>
      <c r="O216" s="185">
        <f t="shared" si="13"/>
        <v>211013</v>
      </c>
      <c r="P216" s="191">
        <f t="shared" si="11"/>
        <v>84.87012648509807</v>
      </c>
      <c r="Q216" s="126"/>
      <c r="R216" s="127"/>
      <c r="S216" s="127"/>
      <c r="T216" s="126"/>
      <c r="U216" s="127"/>
      <c r="V216" s="127"/>
      <c r="W216" s="126"/>
      <c r="X216" s="127"/>
      <c r="Y216" s="127"/>
      <c r="Z216" s="115"/>
    </row>
    <row r="217" spans="1:26" s="68" customFormat="1" ht="12.75">
      <c r="A217" s="226" t="s">
        <v>79</v>
      </c>
      <c r="B217" s="185">
        <f t="shared" si="12"/>
        <v>125412</v>
      </c>
      <c r="C217" s="190">
        <f t="shared" si="12"/>
        <v>119395</v>
      </c>
      <c r="D217" s="191">
        <f t="shared" si="7"/>
        <v>105.03957452154613</v>
      </c>
      <c r="E217" s="185">
        <v>12758</v>
      </c>
      <c r="F217" s="185">
        <v>9227</v>
      </c>
      <c r="G217" s="191">
        <f t="shared" si="8"/>
        <v>138.26812615151186</v>
      </c>
      <c r="H217" s="185">
        <v>112654</v>
      </c>
      <c r="I217" s="185">
        <v>110168</v>
      </c>
      <c r="J217" s="191">
        <f t="shared" si="9"/>
        <v>102.25655362718756</v>
      </c>
      <c r="K217" s="185">
        <v>93825</v>
      </c>
      <c r="L217" s="185">
        <v>89215</v>
      </c>
      <c r="M217" s="191">
        <f t="shared" si="10"/>
        <v>105.16729249565657</v>
      </c>
      <c r="N217" s="185">
        <f t="shared" si="13"/>
        <v>219237</v>
      </c>
      <c r="O217" s="185">
        <f t="shared" si="13"/>
        <v>208610</v>
      </c>
      <c r="P217" s="191">
        <f t="shared" si="11"/>
        <v>105.09419490916063</v>
      </c>
      <c r="Q217" s="126"/>
      <c r="R217" s="127"/>
      <c r="S217" s="127"/>
      <c r="T217" s="126"/>
      <c r="U217" s="127"/>
      <c r="V217" s="127"/>
      <c r="W217" s="126"/>
      <c r="X217" s="127"/>
      <c r="Y217" s="127"/>
      <c r="Z217" s="111"/>
    </row>
    <row r="218" spans="1:26" ht="12.75">
      <c r="A218" s="166" t="s">
        <v>108</v>
      </c>
      <c r="B218" s="185">
        <f>E218+H218</f>
        <v>35</v>
      </c>
      <c r="C218" s="190">
        <f>F218</f>
        <v>57</v>
      </c>
      <c r="D218" s="191">
        <f t="shared" si="7"/>
        <v>61.40350877192983</v>
      </c>
      <c r="E218" s="185">
        <v>32</v>
      </c>
      <c r="F218" s="185">
        <v>57</v>
      </c>
      <c r="G218" s="191">
        <f t="shared" si="8"/>
        <v>56.140350877192986</v>
      </c>
      <c r="H218" s="185">
        <v>3</v>
      </c>
      <c r="I218" s="167" t="s">
        <v>188</v>
      </c>
      <c r="J218" s="191" t="s">
        <v>188</v>
      </c>
      <c r="K218" s="185">
        <v>253</v>
      </c>
      <c r="L218" s="185">
        <v>348</v>
      </c>
      <c r="M218" s="191">
        <f t="shared" si="10"/>
        <v>72.70114942528735</v>
      </c>
      <c r="N218" s="185">
        <f>E218+H218+K218</f>
        <v>288</v>
      </c>
      <c r="O218" s="185">
        <f>F218+L218</f>
        <v>405</v>
      </c>
      <c r="P218" s="191">
        <f t="shared" si="11"/>
        <v>71.11111111111111</v>
      </c>
      <c r="Q218" s="126"/>
      <c r="R218" s="127"/>
      <c r="S218" s="127"/>
      <c r="T218" s="126"/>
      <c r="U218" s="126"/>
      <c r="V218" s="127"/>
      <c r="W218" s="126"/>
      <c r="X218" s="127"/>
      <c r="Y218" s="127"/>
      <c r="Z218" s="110"/>
    </row>
    <row r="219" spans="1:26" ht="12.75">
      <c r="A219" s="226" t="s">
        <v>80</v>
      </c>
      <c r="B219" s="185" t="s">
        <v>188</v>
      </c>
      <c r="C219" s="190" t="str">
        <f>F219</f>
        <v>-</v>
      </c>
      <c r="D219" s="191" t="s">
        <v>188</v>
      </c>
      <c r="E219" s="167" t="s">
        <v>188</v>
      </c>
      <c r="F219" s="167" t="s">
        <v>188</v>
      </c>
      <c r="G219" s="191" t="s">
        <v>188</v>
      </c>
      <c r="H219" s="167" t="s">
        <v>188</v>
      </c>
      <c r="I219" s="167" t="s">
        <v>188</v>
      </c>
      <c r="J219" s="191" t="s">
        <v>188</v>
      </c>
      <c r="K219" s="185">
        <v>1368</v>
      </c>
      <c r="L219" s="185">
        <v>1332</v>
      </c>
      <c r="M219" s="191">
        <f t="shared" si="10"/>
        <v>102.7027027027027</v>
      </c>
      <c r="N219" s="185">
        <f>K219</f>
        <v>1368</v>
      </c>
      <c r="O219" s="185">
        <f>L219</f>
        <v>1332</v>
      </c>
      <c r="P219" s="191">
        <f t="shared" si="11"/>
        <v>102.7027027027027</v>
      </c>
      <c r="Q219" s="126"/>
      <c r="R219" s="126"/>
      <c r="S219" s="126"/>
      <c r="T219" s="126"/>
      <c r="U219" s="126"/>
      <c r="V219" s="127"/>
      <c r="W219" s="126"/>
      <c r="X219" s="127"/>
      <c r="Y219" s="127"/>
      <c r="Z219" s="110"/>
    </row>
    <row r="220" spans="1:26" ht="12.75">
      <c r="A220" s="227" t="s">
        <v>81</v>
      </c>
      <c r="B220" s="187">
        <f>H220+E220</f>
        <v>1295</v>
      </c>
      <c r="C220" s="187">
        <f>F220+I220</f>
        <v>3647</v>
      </c>
      <c r="D220" s="194">
        <f>B220/C220*100</f>
        <v>35.50863723608445</v>
      </c>
      <c r="E220" s="187">
        <v>343</v>
      </c>
      <c r="F220" s="187">
        <v>391</v>
      </c>
      <c r="G220" s="194">
        <f t="shared" si="8"/>
        <v>87.7237851662404</v>
      </c>
      <c r="H220" s="187">
        <v>952</v>
      </c>
      <c r="I220" s="187">
        <v>3256</v>
      </c>
      <c r="J220" s="191">
        <f t="shared" si="9"/>
        <v>29.238329238329236</v>
      </c>
      <c r="K220" s="234">
        <v>15553</v>
      </c>
      <c r="L220" s="234">
        <v>12541</v>
      </c>
      <c r="M220" s="191">
        <f t="shared" si="10"/>
        <v>124.01722350689738</v>
      </c>
      <c r="N220" s="187">
        <f>E220+H220+K220</f>
        <v>16848</v>
      </c>
      <c r="O220" s="187">
        <f>F220+I220+L220</f>
        <v>16188</v>
      </c>
      <c r="P220" s="191">
        <f t="shared" si="11"/>
        <v>104.07709414381023</v>
      </c>
      <c r="Q220" s="126"/>
      <c r="R220" s="127"/>
      <c r="S220" s="127"/>
      <c r="T220" s="126"/>
      <c r="U220" s="127"/>
      <c r="V220" s="127"/>
      <c r="W220" s="126"/>
      <c r="X220" s="127"/>
      <c r="Y220" s="127"/>
      <c r="Z220" s="110"/>
    </row>
    <row r="221" spans="1:26" ht="19.5" customHeight="1">
      <c r="A221" s="37"/>
      <c r="B221" s="35"/>
      <c r="C221" s="35"/>
      <c r="D221" s="38"/>
      <c r="E221" s="84"/>
      <c r="F221" s="65"/>
      <c r="G221" s="38"/>
      <c r="H221" s="60"/>
      <c r="I221" s="65"/>
      <c r="J221" s="38"/>
      <c r="K221" s="60"/>
      <c r="L221" s="60"/>
      <c r="M221" s="38"/>
      <c r="O221" s="60"/>
      <c r="P221" s="60"/>
      <c r="Q221" s="66"/>
      <c r="R221" s="60"/>
      <c r="S221" s="60"/>
      <c r="T221" s="66"/>
      <c r="U221" s="60"/>
      <c r="V221" s="60"/>
      <c r="W221" s="66"/>
      <c r="X221" s="60"/>
      <c r="Y221" s="60"/>
      <c r="Z221" s="110"/>
    </row>
    <row r="223" spans="1:16" ht="26.25" customHeight="1">
      <c r="A223" s="447" t="s">
        <v>213</v>
      </c>
      <c r="B223" s="447"/>
      <c r="C223" s="447"/>
      <c r="D223" s="447"/>
      <c r="E223" s="447"/>
      <c r="F223" s="447"/>
      <c r="G223" s="447"/>
      <c r="H223" s="447"/>
      <c r="I223" s="447"/>
      <c r="J223" s="447"/>
      <c r="K223" s="447"/>
      <c r="L223" s="447"/>
      <c r="M223" s="447"/>
      <c r="N223" s="447"/>
      <c r="O223" s="447"/>
      <c r="P223" s="447"/>
    </row>
    <row r="224" spans="2:16" ht="12.75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P224" s="96" t="s">
        <v>96</v>
      </c>
    </row>
    <row r="225" spans="1:16" ht="14.25" customHeight="1">
      <c r="A225" s="393"/>
      <c r="B225" s="392" t="s">
        <v>183</v>
      </c>
      <c r="C225" s="392"/>
      <c r="D225" s="392"/>
      <c r="E225" s="382" t="s">
        <v>113</v>
      </c>
      <c r="F225" s="383"/>
      <c r="G225" s="383"/>
      <c r="H225" s="383"/>
      <c r="I225" s="383"/>
      <c r="J225" s="383"/>
      <c r="K225" s="374" t="s">
        <v>220</v>
      </c>
      <c r="L225" s="375"/>
      <c r="M225" s="380"/>
      <c r="N225" s="392" t="s">
        <v>190</v>
      </c>
      <c r="O225" s="392"/>
      <c r="P225" s="382"/>
    </row>
    <row r="226" spans="1:16" ht="33.75" customHeight="1">
      <c r="A226" s="393"/>
      <c r="B226" s="392"/>
      <c r="C226" s="392"/>
      <c r="D226" s="392"/>
      <c r="E226" s="392" t="s">
        <v>111</v>
      </c>
      <c r="F226" s="392"/>
      <c r="G226" s="392"/>
      <c r="H226" s="392" t="s">
        <v>112</v>
      </c>
      <c r="I226" s="392"/>
      <c r="J226" s="392"/>
      <c r="K226" s="376"/>
      <c r="L226" s="377"/>
      <c r="M226" s="381"/>
      <c r="N226" s="392"/>
      <c r="O226" s="392"/>
      <c r="P226" s="382"/>
    </row>
    <row r="227" spans="1:20" ht="44.25" customHeight="1">
      <c r="A227" s="393"/>
      <c r="B227" s="160" t="s">
        <v>185</v>
      </c>
      <c r="C227" s="160" t="s">
        <v>180</v>
      </c>
      <c r="D227" s="160" t="s">
        <v>186</v>
      </c>
      <c r="E227" s="160" t="s">
        <v>185</v>
      </c>
      <c r="F227" s="160" t="s">
        <v>180</v>
      </c>
      <c r="G227" s="160" t="s">
        <v>186</v>
      </c>
      <c r="H227" s="160" t="s">
        <v>185</v>
      </c>
      <c r="I227" s="160" t="s">
        <v>180</v>
      </c>
      <c r="J227" s="160" t="s">
        <v>186</v>
      </c>
      <c r="K227" s="160" t="s">
        <v>185</v>
      </c>
      <c r="L227" s="160" t="s">
        <v>180</v>
      </c>
      <c r="M227" s="160" t="s">
        <v>186</v>
      </c>
      <c r="N227" s="160" t="s">
        <v>185</v>
      </c>
      <c r="O227" s="160" t="s">
        <v>180</v>
      </c>
      <c r="P227" s="161" t="s">
        <v>186</v>
      </c>
      <c r="Q227" s="97"/>
      <c r="R227" s="97"/>
      <c r="S227" s="97"/>
      <c r="T227" s="97"/>
    </row>
    <row r="228" spans="1:26" ht="12.75">
      <c r="A228" s="229" t="s">
        <v>65</v>
      </c>
      <c r="B228" s="185">
        <f>SUM(B229:B248)</f>
        <v>156100</v>
      </c>
      <c r="C228" s="185">
        <f>SUM(C229:C248)</f>
        <v>145048</v>
      </c>
      <c r="D228" s="191">
        <f>B228/C228%</f>
        <v>107.61954663283878</v>
      </c>
      <c r="E228" s="185">
        <f>SUM(E229:E248)</f>
        <v>17928</v>
      </c>
      <c r="F228" s="185">
        <v>17091</v>
      </c>
      <c r="G228" s="191">
        <f>E228/F228%</f>
        <v>104.89731437598736</v>
      </c>
      <c r="H228" s="185">
        <f>SUM(H229:H248)</f>
        <v>138172</v>
      </c>
      <c r="I228" s="185">
        <f>SUM(I229:I248)</f>
        <v>127957</v>
      </c>
      <c r="J228" s="191">
        <f>H228/I228%</f>
        <v>107.98315058965122</v>
      </c>
      <c r="K228" s="185">
        <f>SUM(K229:K248)</f>
        <v>137661</v>
      </c>
      <c r="L228" s="185">
        <f>SUM(L229:L248)</f>
        <v>139014</v>
      </c>
      <c r="M228" s="191">
        <f>K228/L228%</f>
        <v>99.0267167335664</v>
      </c>
      <c r="N228" s="185">
        <f>SUM(N229:N248)</f>
        <v>293761</v>
      </c>
      <c r="O228" s="185">
        <f>SUM(O229:O248)</f>
        <v>284061</v>
      </c>
      <c r="P228" s="191">
        <f>N228/O228%</f>
        <v>103.41475950588078</v>
      </c>
      <c r="Q228" s="126"/>
      <c r="R228" s="127"/>
      <c r="S228" s="127"/>
      <c r="T228" s="126"/>
      <c r="U228" s="127"/>
      <c r="V228" s="127"/>
      <c r="W228" s="126"/>
      <c r="X228" s="127"/>
      <c r="Y228" s="127"/>
      <c r="Z228" s="110"/>
    </row>
    <row r="229" spans="1:26" s="68" customFormat="1" ht="12.75">
      <c r="A229" s="165" t="s">
        <v>103</v>
      </c>
      <c r="B229" s="185">
        <f>E229+H229</f>
        <v>473</v>
      </c>
      <c r="C229" s="190">
        <f>F229+I229</f>
        <v>339</v>
      </c>
      <c r="D229" s="164">
        <f aca="true" t="shared" si="14" ref="D229:D244">B229/C229*100</f>
        <v>139.52802359882006</v>
      </c>
      <c r="E229" s="185">
        <v>193</v>
      </c>
      <c r="F229" s="185">
        <v>106</v>
      </c>
      <c r="G229" s="191">
        <f aca="true" t="shared" si="15" ref="G229:G245">E229/F229%</f>
        <v>182.0754716981132</v>
      </c>
      <c r="H229" s="185">
        <v>280</v>
      </c>
      <c r="I229" s="185">
        <v>233</v>
      </c>
      <c r="J229" s="191">
        <f aca="true" t="shared" si="16" ref="J229:J245">H229/I229%</f>
        <v>120.17167381974248</v>
      </c>
      <c r="K229" s="185">
        <v>33</v>
      </c>
      <c r="L229" s="185">
        <v>24</v>
      </c>
      <c r="M229" s="191">
        <f aca="true" t="shared" si="17" ref="M229:M245">K229/L229%</f>
        <v>137.5</v>
      </c>
      <c r="N229" s="185">
        <f>E229+H229+K229</f>
        <v>506</v>
      </c>
      <c r="O229" s="185">
        <f>F229+I229+L229</f>
        <v>363</v>
      </c>
      <c r="P229" s="191">
        <f aca="true" t="shared" si="18" ref="P229:P245">N229/O229%</f>
        <v>139.3939393939394</v>
      </c>
      <c r="Q229" s="126"/>
      <c r="R229" s="127"/>
      <c r="S229" s="127"/>
      <c r="T229" s="126"/>
      <c r="U229" s="127"/>
      <c r="V229" s="127"/>
      <c r="W229" s="126"/>
      <c r="X229" s="127"/>
      <c r="Y229" s="127"/>
      <c r="Z229" s="111"/>
    </row>
    <row r="230" spans="1:26" ht="12.75">
      <c r="A230" s="237" t="s">
        <v>66</v>
      </c>
      <c r="B230" s="185">
        <f aca="true" t="shared" si="19" ref="B230:B245">E230+H230</f>
        <v>97</v>
      </c>
      <c r="C230" s="190">
        <f>F230</f>
        <v>35</v>
      </c>
      <c r="D230" s="164">
        <f t="shared" si="14"/>
        <v>277.1428571428571</v>
      </c>
      <c r="E230" s="185">
        <v>91</v>
      </c>
      <c r="F230" s="185">
        <v>35</v>
      </c>
      <c r="G230" s="191">
        <f t="shared" si="15"/>
        <v>260</v>
      </c>
      <c r="H230" s="185">
        <v>6</v>
      </c>
      <c r="I230" s="167" t="s">
        <v>188</v>
      </c>
      <c r="J230" s="191" t="s">
        <v>188</v>
      </c>
      <c r="K230" s="185">
        <v>78</v>
      </c>
      <c r="L230" s="185">
        <v>80</v>
      </c>
      <c r="M230" s="191">
        <f t="shared" si="17"/>
        <v>97.5</v>
      </c>
      <c r="N230" s="185">
        <f aca="true" t="shared" si="20" ref="N230:O245">E230+H230+K230</f>
        <v>175</v>
      </c>
      <c r="O230" s="185">
        <f>F230+L230</f>
        <v>115</v>
      </c>
      <c r="P230" s="191">
        <f>N230/O230%</f>
        <v>152.17391304347828</v>
      </c>
      <c r="Q230" s="126"/>
      <c r="R230" s="127"/>
      <c r="S230" s="127"/>
      <c r="T230" s="126"/>
      <c r="U230" s="126"/>
      <c r="V230" s="126"/>
      <c r="W230" s="126"/>
      <c r="X230" s="127"/>
      <c r="Y230" s="127"/>
      <c r="Z230" s="110"/>
    </row>
    <row r="231" spans="1:26" ht="12.75">
      <c r="A231" s="238" t="s">
        <v>67</v>
      </c>
      <c r="B231" s="185">
        <f>E231+H231</f>
        <v>13388</v>
      </c>
      <c r="C231" s="190">
        <f>F231+I231</f>
        <v>11908</v>
      </c>
      <c r="D231" s="164">
        <f t="shared" si="14"/>
        <v>112.42861941551898</v>
      </c>
      <c r="E231" s="185">
        <v>393</v>
      </c>
      <c r="F231" s="185">
        <v>71</v>
      </c>
      <c r="G231" s="191">
        <f t="shared" si="15"/>
        <v>553.5211267605634</v>
      </c>
      <c r="H231" s="185">
        <v>12995</v>
      </c>
      <c r="I231" s="185">
        <v>11837</v>
      </c>
      <c r="J231" s="191">
        <f t="shared" si="16"/>
        <v>109.78288417673397</v>
      </c>
      <c r="K231" s="185">
        <v>7605</v>
      </c>
      <c r="L231" s="185">
        <v>7537</v>
      </c>
      <c r="M231" s="191">
        <f t="shared" si="17"/>
        <v>100.90221573570385</v>
      </c>
      <c r="N231" s="185">
        <f>E231+H231+K231</f>
        <v>20993</v>
      </c>
      <c r="O231" s="185">
        <f>F231+I231+L231</f>
        <v>19445</v>
      </c>
      <c r="P231" s="191">
        <f>N231/O231%</f>
        <v>107.96091540241709</v>
      </c>
      <c r="Q231" s="126"/>
      <c r="R231" s="127"/>
      <c r="S231" s="127"/>
      <c r="T231" s="126"/>
      <c r="U231" s="127"/>
      <c r="V231" s="127"/>
      <c r="W231" s="126"/>
      <c r="X231" s="127"/>
      <c r="Y231" s="127"/>
      <c r="Z231" s="110"/>
    </row>
    <row r="232" spans="1:26" s="68" customFormat="1" ht="12.75">
      <c r="A232" s="238" t="s">
        <v>68</v>
      </c>
      <c r="B232" s="185">
        <f t="shared" si="19"/>
        <v>6683</v>
      </c>
      <c r="C232" s="190">
        <f>F232+I232</f>
        <v>6165</v>
      </c>
      <c r="D232" s="164">
        <f t="shared" si="14"/>
        <v>108.4022708840227</v>
      </c>
      <c r="E232" s="185">
        <v>4859</v>
      </c>
      <c r="F232" s="185">
        <v>4790</v>
      </c>
      <c r="G232" s="191">
        <f t="shared" si="15"/>
        <v>101.44050104384134</v>
      </c>
      <c r="H232" s="185">
        <v>1824</v>
      </c>
      <c r="I232" s="185">
        <v>1375</v>
      </c>
      <c r="J232" s="191">
        <f t="shared" si="16"/>
        <v>132.65454545454546</v>
      </c>
      <c r="K232" s="185">
        <v>498</v>
      </c>
      <c r="L232" s="185">
        <v>416</v>
      </c>
      <c r="M232" s="191">
        <f t="shared" si="17"/>
        <v>119.71153846153845</v>
      </c>
      <c r="N232" s="185">
        <f t="shared" si="20"/>
        <v>7181</v>
      </c>
      <c r="O232" s="185">
        <f t="shared" si="20"/>
        <v>6581</v>
      </c>
      <c r="P232" s="191">
        <f t="shared" si="18"/>
        <v>109.11715544750038</v>
      </c>
      <c r="Q232" s="126"/>
      <c r="R232" s="127"/>
      <c r="S232" s="127"/>
      <c r="T232" s="126"/>
      <c r="U232" s="127"/>
      <c r="V232" s="127"/>
      <c r="W232" s="126"/>
      <c r="X232" s="127"/>
      <c r="Y232" s="127"/>
      <c r="Z232" s="111"/>
    </row>
    <row r="233" spans="1:26" ht="12.75">
      <c r="A233" s="238" t="s">
        <v>69</v>
      </c>
      <c r="B233" s="185">
        <f t="shared" si="19"/>
        <v>22359</v>
      </c>
      <c r="C233" s="190">
        <f>F233+I233</f>
        <v>21281</v>
      </c>
      <c r="D233" s="164">
        <f t="shared" si="14"/>
        <v>105.06555143085382</v>
      </c>
      <c r="E233" s="185">
        <v>1451</v>
      </c>
      <c r="F233" s="185">
        <v>1510</v>
      </c>
      <c r="G233" s="191">
        <f t="shared" si="15"/>
        <v>96.09271523178808</v>
      </c>
      <c r="H233" s="185">
        <v>20908</v>
      </c>
      <c r="I233" s="185">
        <v>19771</v>
      </c>
      <c r="J233" s="191">
        <f t="shared" si="16"/>
        <v>105.7508472004451</v>
      </c>
      <c r="K233" s="185">
        <v>19937</v>
      </c>
      <c r="L233" s="185">
        <v>20066</v>
      </c>
      <c r="M233" s="191">
        <f t="shared" si="17"/>
        <v>99.35712149905312</v>
      </c>
      <c r="N233" s="185">
        <f t="shared" si="20"/>
        <v>42296</v>
      </c>
      <c r="O233" s="185">
        <f t="shared" si="20"/>
        <v>41347</v>
      </c>
      <c r="P233" s="191">
        <f t="shared" si="18"/>
        <v>102.29520884223764</v>
      </c>
      <c r="Q233" s="126"/>
      <c r="R233" s="127"/>
      <c r="S233" s="127"/>
      <c r="T233" s="126"/>
      <c r="U233" s="127"/>
      <c r="V233" s="127"/>
      <c r="W233" s="126"/>
      <c r="X233" s="127"/>
      <c r="Y233" s="127"/>
      <c r="Z233" s="110"/>
    </row>
    <row r="234" spans="1:26" ht="12.75">
      <c r="A234" s="238" t="s">
        <v>70</v>
      </c>
      <c r="B234" s="185">
        <f t="shared" si="19"/>
        <v>2133</v>
      </c>
      <c r="C234" s="190">
        <f>F234+I234</f>
        <v>2202</v>
      </c>
      <c r="D234" s="164">
        <f t="shared" si="14"/>
        <v>96.86648501362399</v>
      </c>
      <c r="E234" s="185">
        <v>28</v>
      </c>
      <c r="F234" s="185">
        <v>24</v>
      </c>
      <c r="G234" s="191">
        <f t="shared" si="15"/>
        <v>116.66666666666667</v>
      </c>
      <c r="H234" s="185">
        <v>2105</v>
      </c>
      <c r="I234" s="185">
        <v>2178</v>
      </c>
      <c r="J234" s="191">
        <f t="shared" si="16"/>
        <v>96.64830119375573</v>
      </c>
      <c r="K234" s="185">
        <v>521</v>
      </c>
      <c r="L234" s="185">
        <v>415</v>
      </c>
      <c r="M234" s="191">
        <f t="shared" si="17"/>
        <v>125.54216867469879</v>
      </c>
      <c r="N234" s="185">
        <f t="shared" si="20"/>
        <v>2654</v>
      </c>
      <c r="O234" s="185">
        <f t="shared" si="20"/>
        <v>2617</v>
      </c>
      <c r="P234" s="191">
        <f t="shared" si="18"/>
        <v>101.41383263278563</v>
      </c>
      <c r="Q234" s="126"/>
      <c r="R234" s="127"/>
      <c r="S234" s="127"/>
      <c r="T234" s="126"/>
      <c r="U234" s="127"/>
      <c r="V234" s="127"/>
      <c r="W234" s="126"/>
      <c r="X234" s="127"/>
      <c r="Y234" s="127"/>
      <c r="Z234" s="110"/>
    </row>
    <row r="235" spans="1:26" ht="12.75">
      <c r="A235" s="238" t="s">
        <v>71</v>
      </c>
      <c r="B235" s="185">
        <f t="shared" si="19"/>
        <v>4961</v>
      </c>
      <c r="C235" s="190">
        <f>F235+I235</f>
        <v>4836</v>
      </c>
      <c r="D235" s="164">
        <f t="shared" si="14"/>
        <v>102.58478081058726</v>
      </c>
      <c r="E235" s="185">
        <v>99</v>
      </c>
      <c r="F235" s="185">
        <v>77</v>
      </c>
      <c r="G235" s="191">
        <f t="shared" si="15"/>
        <v>128.57142857142856</v>
      </c>
      <c r="H235" s="185">
        <v>4862</v>
      </c>
      <c r="I235" s="185">
        <v>4759</v>
      </c>
      <c r="J235" s="191">
        <f t="shared" si="16"/>
        <v>102.16432023534355</v>
      </c>
      <c r="K235" s="185">
        <v>2931</v>
      </c>
      <c r="L235" s="185">
        <v>2444</v>
      </c>
      <c r="M235" s="191">
        <f t="shared" si="17"/>
        <v>119.92635024549918</v>
      </c>
      <c r="N235" s="185">
        <f t="shared" si="20"/>
        <v>7892</v>
      </c>
      <c r="O235" s="185">
        <f t="shared" si="20"/>
        <v>7280</v>
      </c>
      <c r="P235" s="191">
        <f t="shared" si="18"/>
        <v>108.40659340659342</v>
      </c>
      <c r="Q235" s="126"/>
      <c r="R235" s="127"/>
      <c r="S235" s="127"/>
      <c r="T235" s="126"/>
      <c r="U235" s="127"/>
      <c r="V235" s="127"/>
      <c r="W235" s="126"/>
      <c r="X235" s="127"/>
      <c r="Y235" s="127"/>
      <c r="Z235" s="110"/>
    </row>
    <row r="236" spans="1:26" s="68" customFormat="1" ht="12.75">
      <c r="A236" s="166" t="s">
        <v>104</v>
      </c>
      <c r="B236" s="185">
        <f t="shared" si="19"/>
        <v>1760</v>
      </c>
      <c r="C236" s="190">
        <f>F236+I236</f>
        <v>1526</v>
      </c>
      <c r="D236" s="164">
        <f t="shared" si="14"/>
        <v>115.33420707732634</v>
      </c>
      <c r="E236" s="185">
        <v>629</v>
      </c>
      <c r="F236" s="185">
        <v>615</v>
      </c>
      <c r="G236" s="191">
        <f t="shared" si="15"/>
        <v>102.27642276422763</v>
      </c>
      <c r="H236" s="185">
        <v>1131</v>
      </c>
      <c r="I236" s="185">
        <v>911</v>
      </c>
      <c r="J236" s="191">
        <f t="shared" si="16"/>
        <v>124.14928649835346</v>
      </c>
      <c r="K236" s="185">
        <v>293</v>
      </c>
      <c r="L236" s="185">
        <v>294</v>
      </c>
      <c r="M236" s="191">
        <f t="shared" si="17"/>
        <v>99.65986394557824</v>
      </c>
      <c r="N236" s="185">
        <f t="shared" si="20"/>
        <v>2053</v>
      </c>
      <c r="O236" s="185">
        <f t="shared" si="20"/>
        <v>1820</v>
      </c>
      <c r="P236" s="191">
        <f t="shared" si="18"/>
        <v>112.80219780219781</v>
      </c>
      <c r="Q236" s="126"/>
      <c r="R236" s="127"/>
      <c r="S236" s="127"/>
      <c r="T236" s="126"/>
      <c r="U236" s="127"/>
      <c r="V236" s="127"/>
      <c r="W236" s="126"/>
      <c r="X236" s="127"/>
      <c r="Y236" s="127"/>
      <c r="Z236" s="111"/>
    </row>
    <row r="237" spans="1:26" s="36" customFormat="1" ht="12.75">
      <c r="A237" s="238" t="s">
        <v>72</v>
      </c>
      <c r="B237" s="185">
        <f t="shared" si="19"/>
        <v>568</v>
      </c>
      <c r="C237" s="190">
        <f>I237</f>
        <v>399</v>
      </c>
      <c r="D237" s="164">
        <f>B237/C237*100</f>
        <v>142.35588972431077</v>
      </c>
      <c r="E237" s="185">
        <v>11</v>
      </c>
      <c r="F237" s="167" t="s">
        <v>188</v>
      </c>
      <c r="G237" s="191" t="s">
        <v>188</v>
      </c>
      <c r="H237" s="185">
        <v>557</v>
      </c>
      <c r="I237" s="185">
        <v>399</v>
      </c>
      <c r="J237" s="191">
        <f t="shared" si="16"/>
        <v>139.59899749373432</v>
      </c>
      <c r="K237" s="185">
        <v>955</v>
      </c>
      <c r="L237" s="185">
        <v>959</v>
      </c>
      <c r="M237" s="191">
        <f t="shared" si="17"/>
        <v>99.58289885297185</v>
      </c>
      <c r="N237" s="185">
        <f t="shared" si="20"/>
        <v>1523</v>
      </c>
      <c r="O237" s="185">
        <f>I237+L237</f>
        <v>1358</v>
      </c>
      <c r="P237" s="191">
        <f t="shared" si="18"/>
        <v>112.1502209131075</v>
      </c>
      <c r="Q237" s="126"/>
      <c r="R237" s="126"/>
      <c r="S237" s="126"/>
      <c r="T237" s="126"/>
      <c r="U237" s="127"/>
      <c r="V237" s="127"/>
      <c r="W237" s="126"/>
      <c r="X237" s="127"/>
      <c r="Y237" s="127"/>
      <c r="Z237" s="115"/>
    </row>
    <row r="238" spans="1:26" ht="12.75">
      <c r="A238" s="238" t="s">
        <v>73</v>
      </c>
      <c r="B238" s="185">
        <f t="shared" si="19"/>
        <v>201</v>
      </c>
      <c r="C238" s="190">
        <f>F238+I238</f>
        <v>219</v>
      </c>
      <c r="D238" s="164">
        <f t="shared" si="14"/>
        <v>91.78082191780823</v>
      </c>
      <c r="E238" s="185">
        <v>9</v>
      </c>
      <c r="F238" s="185">
        <v>12</v>
      </c>
      <c r="G238" s="191">
        <f t="shared" si="15"/>
        <v>75</v>
      </c>
      <c r="H238" s="185">
        <v>192</v>
      </c>
      <c r="I238" s="185">
        <v>207</v>
      </c>
      <c r="J238" s="191">
        <f>H238/I238%</f>
        <v>92.75362318840581</v>
      </c>
      <c r="K238" s="185">
        <v>63</v>
      </c>
      <c r="L238" s="185">
        <v>70</v>
      </c>
      <c r="M238" s="191">
        <f>K238/L238%</f>
        <v>90</v>
      </c>
      <c r="N238" s="185">
        <f t="shared" si="20"/>
        <v>264</v>
      </c>
      <c r="O238" s="185">
        <f>F238+I238+L238</f>
        <v>289</v>
      </c>
      <c r="P238" s="191">
        <f>N238/O238%</f>
        <v>91.34948096885813</v>
      </c>
      <c r="Q238" s="126"/>
      <c r="R238" s="127"/>
      <c r="S238" s="127"/>
      <c r="T238" s="126"/>
      <c r="U238" s="127"/>
      <c r="V238" s="127"/>
      <c r="W238" s="126"/>
      <c r="X238" s="127"/>
      <c r="Y238" s="127"/>
      <c r="Z238" s="110"/>
    </row>
    <row r="239" spans="1:26" ht="12.75">
      <c r="A239" s="238" t="s">
        <v>74</v>
      </c>
      <c r="B239" s="185">
        <f t="shared" si="19"/>
        <v>26142</v>
      </c>
      <c r="C239" s="190">
        <f>F239+I239</f>
        <v>26327</v>
      </c>
      <c r="D239" s="164">
        <f t="shared" si="14"/>
        <v>99.29729935047669</v>
      </c>
      <c r="E239" s="185">
        <v>1606</v>
      </c>
      <c r="F239" s="185">
        <v>1605</v>
      </c>
      <c r="G239" s="191">
        <f t="shared" si="15"/>
        <v>100.06230529595015</v>
      </c>
      <c r="H239" s="185">
        <v>24536</v>
      </c>
      <c r="I239" s="185">
        <v>24722</v>
      </c>
      <c r="J239" s="191">
        <f t="shared" si="16"/>
        <v>99.24763368659494</v>
      </c>
      <c r="K239" s="185">
        <v>35523</v>
      </c>
      <c r="L239" s="185">
        <v>33005</v>
      </c>
      <c r="M239" s="191">
        <f>K239/L239%</f>
        <v>107.6291470989244</v>
      </c>
      <c r="N239" s="185">
        <f t="shared" si="20"/>
        <v>61665</v>
      </c>
      <c r="O239" s="185">
        <f>F239+I239+L239</f>
        <v>59332</v>
      </c>
      <c r="P239" s="191">
        <f>N239/O239%</f>
        <v>103.93211083395131</v>
      </c>
      <c r="Q239" s="126"/>
      <c r="R239" s="127"/>
      <c r="S239" s="127"/>
      <c r="T239" s="126"/>
      <c r="U239" s="127"/>
      <c r="V239" s="127"/>
      <c r="W239" s="126"/>
      <c r="X239" s="127"/>
      <c r="Y239" s="127"/>
      <c r="Z239" s="110"/>
    </row>
    <row r="240" spans="1:26" ht="12.75">
      <c r="A240" s="238" t="s">
        <v>75</v>
      </c>
      <c r="B240" s="185">
        <f t="shared" si="19"/>
        <v>47093</v>
      </c>
      <c r="C240" s="190">
        <f>F240+I240</f>
        <v>46284</v>
      </c>
      <c r="D240" s="164">
        <f t="shared" si="14"/>
        <v>101.74790424336703</v>
      </c>
      <c r="E240" s="185">
        <v>1365</v>
      </c>
      <c r="F240" s="185">
        <v>1496</v>
      </c>
      <c r="G240" s="191">
        <f t="shared" si="15"/>
        <v>91.24331550802138</v>
      </c>
      <c r="H240" s="185">
        <v>45728</v>
      </c>
      <c r="I240" s="185">
        <v>44788</v>
      </c>
      <c r="J240" s="191">
        <f>H240/I240%</f>
        <v>102.09877645797982</v>
      </c>
      <c r="K240" s="185">
        <v>56593</v>
      </c>
      <c r="L240" s="185">
        <v>56168</v>
      </c>
      <c r="M240" s="191">
        <f t="shared" si="17"/>
        <v>100.75665859564165</v>
      </c>
      <c r="N240" s="185">
        <f t="shared" si="20"/>
        <v>103686</v>
      </c>
      <c r="O240" s="185">
        <f>F240+I240+L240</f>
        <v>102452</v>
      </c>
      <c r="P240" s="191">
        <f t="shared" si="18"/>
        <v>101.20446648186469</v>
      </c>
      <c r="Q240" s="126"/>
      <c r="R240" s="127"/>
      <c r="S240" s="127"/>
      <c r="T240" s="126"/>
      <c r="U240" s="127"/>
      <c r="V240" s="127"/>
      <c r="W240" s="126"/>
      <c r="X240" s="127"/>
      <c r="Y240" s="127"/>
      <c r="Z240" s="110"/>
    </row>
    <row r="241" spans="1:26" ht="12.75">
      <c r="A241" s="238" t="s">
        <v>76</v>
      </c>
      <c r="B241" s="185">
        <v>103</v>
      </c>
      <c r="C241" s="190">
        <f>F241</f>
        <v>17</v>
      </c>
      <c r="D241" s="164">
        <f t="shared" si="14"/>
        <v>605.8823529411765</v>
      </c>
      <c r="E241" s="185">
        <v>103</v>
      </c>
      <c r="F241" s="185">
        <v>17</v>
      </c>
      <c r="G241" s="191">
        <f t="shared" si="15"/>
        <v>605.8823529411765</v>
      </c>
      <c r="H241" s="167" t="s">
        <v>188</v>
      </c>
      <c r="I241" s="185" t="s">
        <v>188</v>
      </c>
      <c r="J241" s="191"/>
      <c r="K241" s="185">
        <v>7</v>
      </c>
      <c r="L241" s="185">
        <v>8</v>
      </c>
      <c r="M241" s="191">
        <f t="shared" si="17"/>
        <v>87.5</v>
      </c>
      <c r="N241" s="185">
        <f>E241+K241</f>
        <v>110</v>
      </c>
      <c r="O241" s="185">
        <f>F241+L241</f>
        <v>25</v>
      </c>
      <c r="P241" s="191">
        <f>N241/O241%</f>
        <v>440</v>
      </c>
      <c r="Q241" s="126"/>
      <c r="R241" s="127"/>
      <c r="S241" s="126"/>
      <c r="T241" s="126"/>
      <c r="U241" s="126"/>
      <c r="V241" s="127"/>
      <c r="W241" s="126"/>
      <c r="X241" s="127"/>
      <c r="Y241" s="127"/>
      <c r="Z241" s="110"/>
    </row>
    <row r="242" spans="1:26" ht="12.75">
      <c r="A242" s="238" t="s">
        <v>77</v>
      </c>
      <c r="B242" s="185">
        <f>H242</f>
        <v>11</v>
      </c>
      <c r="C242" s="190">
        <f>I242</f>
        <v>3</v>
      </c>
      <c r="D242" s="164">
        <f t="shared" si="14"/>
        <v>366.66666666666663</v>
      </c>
      <c r="E242" s="167" t="s">
        <v>188</v>
      </c>
      <c r="F242" s="167" t="s">
        <v>188</v>
      </c>
      <c r="G242" s="191" t="s">
        <v>188</v>
      </c>
      <c r="H242" s="185">
        <v>11</v>
      </c>
      <c r="I242" s="185">
        <v>3</v>
      </c>
      <c r="J242" s="191">
        <f>H242/I242%</f>
        <v>366.6666666666667</v>
      </c>
      <c r="K242" s="167" t="s">
        <v>188</v>
      </c>
      <c r="L242" s="167" t="s">
        <v>188</v>
      </c>
      <c r="M242" s="191" t="s">
        <v>188</v>
      </c>
      <c r="N242" s="185">
        <f>H242</f>
        <v>11</v>
      </c>
      <c r="O242" s="185">
        <f>I242</f>
        <v>3</v>
      </c>
      <c r="P242" s="191">
        <f>N242/O242%</f>
        <v>366.6666666666667</v>
      </c>
      <c r="Q242" s="126"/>
      <c r="R242" s="126"/>
      <c r="S242" s="126"/>
      <c r="T242" s="126"/>
      <c r="U242" s="127"/>
      <c r="V242" s="127"/>
      <c r="W242" s="126"/>
      <c r="X242" s="126"/>
      <c r="Y242" s="126"/>
      <c r="Z242" s="110"/>
    </row>
    <row r="243" spans="1:26" ht="12.75">
      <c r="A243" s="238" t="s">
        <v>78</v>
      </c>
      <c r="B243" s="185">
        <f>E243+H243</f>
        <v>29239</v>
      </c>
      <c r="C243" s="190">
        <f>F243+I243</f>
        <v>22699</v>
      </c>
      <c r="D243" s="164">
        <f t="shared" si="14"/>
        <v>128.8118419313626</v>
      </c>
      <c r="E243" s="185">
        <v>6987</v>
      </c>
      <c r="F243" s="185">
        <v>6640</v>
      </c>
      <c r="G243" s="191">
        <f t="shared" si="15"/>
        <v>105.22590361445782</v>
      </c>
      <c r="H243" s="185">
        <v>22252</v>
      </c>
      <c r="I243" s="185">
        <v>16059</v>
      </c>
      <c r="J243" s="191">
        <f t="shared" si="16"/>
        <v>138.56404508375365</v>
      </c>
      <c r="K243" s="185">
        <v>12537</v>
      </c>
      <c r="L243" s="185">
        <v>17423</v>
      </c>
      <c r="M243" s="191">
        <f t="shared" si="17"/>
        <v>71.95660907995179</v>
      </c>
      <c r="N243" s="185">
        <f t="shared" si="20"/>
        <v>41776</v>
      </c>
      <c r="O243" s="185">
        <f>F243+I243+L243</f>
        <v>40122</v>
      </c>
      <c r="P243" s="191">
        <f t="shared" si="18"/>
        <v>104.12242659887343</v>
      </c>
      <c r="Q243" s="126"/>
      <c r="R243" s="127"/>
      <c r="S243" s="127"/>
      <c r="T243" s="126"/>
      <c r="U243" s="127"/>
      <c r="V243" s="127"/>
      <c r="W243" s="126"/>
      <c r="X243" s="127"/>
      <c r="Y243" s="127"/>
      <c r="Z243" s="110"/>
    </row>
    <row r="244" spans="1:26" s="81" customFormat="1" ht="12.75">
      <c r="A244" s="165" t="s">
        <v>105</v>
      </c>
      <c r="B244" s="185">
        <f t="shared" si="19"/>
        <v>668</v>
      </c>
      <c r="C244" s="190">
        <v>637</v>
      </c>
      <c r="D244" s="164">
        <f t="shared" si="14"/>
        <v>104.86656200941916</v>
      </c>
      <c r="E244" s="167">
        <v>14</v>
      </c>
      <c r="F244" s="167" t="s">
        <v>189</v>
      </c>
      <c r="G244" s="191" t="s">
        <v>188</v>
      </c>
      <c r="H244" s="185">
        <v>654</v>
      </c>
      <c r="I244" s="185">
        <v>624</v>
      </c>
      <c r="J244" s="191">
        <f t="shared" si="16"/>
        <v>104.8076923076923</v>
      </c>
      <c r="K244" s="185">
        <v>43</v>
      </c>
      <c r="L244" s="185">
        <v>40</v>
      </c>
      <c r="M244" s="191">
        <f t="shared" si="17"/>
        <v>107.5</v>
      </c>
      <c r="N244" s="185">
        <f>E244+H244+K244</f>
        <v>711</v>
      </c>
      <c r="O244" s="185">
        <v>676</v>
      </c>
      <c r="P244" s="191">
        <f t="shared" si="18"/>
        <v>105.17751479289942</v>
      </c>
      <c r="Q244" s="126"/>
      <c r="R244" s="126"/>
      <c r="S244" s="127"/>
      <c r="T244" s="126"/>
      <c r="U244" s="127"/>
      <c r="V244" s="127"/>
      <c r="W244" s="126"/>
      <c r="X244" s="127"/>
      <c r="Y244" s="127"/>
      <c r="Z244" s="115"/>
    </row>
    <row r="245" spans="1:26" s="68" customFormat="1" ht="12.75">
      <c r="A245" s="226" t="s">
        <v>79</v>
      </c>
      <c r="B245" s="185">
        <f t="shared" si="19"/>
        <v>221</v>
      </c>
      <c r="C245" s="190">
        <f>F245+I245</f>
        <v>171</v>
      </c>
      <c r="D245" s="164">
        <f>B245/C245*100</f>
        <v>129.23976608187135</v>
      </c>
      <c r="E245" s="185">
        <v>90</v>
      </c>
      <c r="F245" s="185">
        <v>80</v>
      </c>
      <c r="G245" s="191">
        <f t="shared" si="15"/>
        <v>112.5</v>
      </c>
      <c r="H245" s="185">
        <v>131</v>
      </c>
      <c r="I245" s="185">
        <v>91</v>
      </c>
      <c r="J245" s="191">
        <f t="shared" si="16"/>
        <v>143.95604395604394</v>
      </c>
      <c r="K245" s="185">
        <v>44</v>
      </c>
      <c r="L245" s="185">
        <v>61</v>
      </c>
      <c r="M245" s="191">
        <f t="shared" si="17"/>
        <v>72.1311475409836</v>
      </c>
      <c r="N245" s="185">
        <f t="shared" si="20"/>
        <v>265</v>
      </c>
      <c r="O245" s="185">
        <f t="shared" si="20"/>
        <v>232</v>
      </c>
      <c r="P245" s="191">
        <f t="shared" si="18"/>
        <v>114.22413793103449</v>
      </c>
      <c r="Q245" s="126"/>
      <c r="R245" s="127"/>
      <c r="S245" s="127"/>
      <c r="T245" s="126"/>
      <c r="U245" s="127"/>
      <c r="V245" s="127"/>
      <c r="W245" s="126"/>
      <c r="X245" s="127"/>
      <c r="Y245" s="127"/>
      <c r="Z245" s="111"/>
    </row>
    <row r="246" spans="1:26" ht="12.75">
      <c r="A246" s="227" t="s">
        <v>81</v>
      </c>
      <c r="B246" s="187" t="s">
        <v>188</v>
      </c>
      <c r="C246" s="187" t="s">
        <v>188</v>
      </c>
      <c r="D246" s="187" t="s">
        <v>188</v>
      </c>
      <c r="E246" s="188" t="s">
        <v>188</v>
      </c>
      <c r="F246" s="188" t="s">
        <v>188</v>
      </c>
      <c r="G246" s="194" t="s">
        <v>188</v>
      </c>
      <c r="H246" s="188" t="s">
        <v>188</v>
      </c>
      <c r="I246" s="188" t="s">
        <v>188</v>
      </c>
      <c r="J246" s="194" t="s">
        <v>188</v>
      </c>
      <c r="K246" s="188" t="s">
        <v>188</v>
      </c>
      <c r="L246" s="187">
        <v>4</v>
      </c>
      <c r="M246" s="194" t="s">
        <v>188</v>
      </c>
      <c r="N246" s="187" t="s">
        <v>188</v>
      </c>
      <c r="O246" s="187">
        <v>4</v>
      </c>
      <c r="P246" s="194" t="s">
        <v>188</v>
      </c>
      <c r="Q246" s="126"/>
      <c r="R246" s="126"/>
      <c r="S246" s="126"/>
      <c r="T246" s="126"/>
      <c r="U246" s="126"/>
      <c r="V246" s="126"/>
      <c r="W246" s="126"/>
      <c r="X246" s="127"/>
      <c r="Y246" s="127"/>
      <c r="Z246" s="110"/>
    </row>
    <row r="247" spans="1:26" ht="12.75">
      <c r="A247" s="37"/>
      <c r="B247" s="67"/>
      <c r="C247" s="67"/>
      <c r="D247" s="40"/>
      <c r="E247" s="90"/>
      <c r="F247" s="67"/>
      <c r="G247" s="40"/>
      <c r="H247" s="90"/>
      <c r="I247" s="67"/>
      <c r="J247" s="40"/>
      <c r="K247" s="89"/>
      <c r="L247" s="67"/>
      <c r="M247" s="40"/>
      <c r="O247" s="60"/>
      <c r="P247" s="60"/>
      <c r="Q247" s="66"/>
      <c r="R247" s="66"/>
      <c r="S247" s="66"/>
      <c r="T247" s="66"/>
      <c r="U247" s="66"/>
      <c r="V247" s="66"/>
      <c r="W247" s="66"/>
      <c r="X247" s="60"/>
      <c r="Y247" s="60"/>
      <c r="Z247" s="110"/>
    </row>
    <row r="248" spans="15:20" ht="12.75">
      <c r="O248" s="97"/>
      <c r="P248" s="97"/>
      <c r="Q248" s="97"/>
      <c r="R248" s="97"/>
      <c r="S248" s="97"/>
      <c r="T248" s="97"/>
    </row>
    <row r="249" spans="1:13" ht="27" customHeight="1">
      <c r="A249" s="449" t="s">
        <v>214</v>
      </c>
      <c r="B249" s="449"/>
      <c r="C249" s="449"/>
      <c r="D249" s="449"/>
      <c r="E249" s="449"/>
      <c r="F249" s="449"/>
      <c r="G249" s="449"/>
      <c r="H249" s="449"/>
      <c r="I249" s="449"/>
      <c r="J249" s="449"/>
      <c r="K249" s="449"/>
      <c r="L249" s="449"/>
      <c r="M249" s="449"/>
    </row>
    <row r="250" spans="2:16" ht="12.75"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P250" s="96" t="s">
        <v>96</v>
      </c>
    </row>
    <row r="251" spans="1:16" ht="15.75" customHeight="1">
      <c r="A251" s="393"/>
      <c r="B251" s="392" t="s">
        <v>183</v>
      </c>
      <c r="C251" s="392"/>
      <c r="D251" s="392"/>
      <c r="E251" s="382" t="s">
        <v>113</v>
      </c>
      <c r="F251" s="383"/>
      <c r="G251" s="383"/>
      <c r="H251" s="383"/>
      <c r="I251" s="383"/>
      <c r="J251" s="383"/>
      <c r="K251" s="374" t="s">
        <v>220</v>
      </c>
      <c r="L251" s="375"/>
      <c r="M251" s="380"/>
      <c r="N251" s="392" t="s">
        <v>190</v>
      </c>
      <c r="O251" s="392"/>
      <c r="P251" s="382"/>
    </row>
    <row r="252" spans="1:16" ht="31.5" customHeight="1">
      <c r="A252" s="393"/>
      <c r="B252" s="392"/>
      <c r="C252" s="392"/>
      <c r="D252" s="392"/>
      <c r="E252" s="392" t="s">
        <v>111</v>
      </c>
      <c r="F252" s="392"/>
      <c r="G252" s="392"/>
      <c r="H252" s="392" t="s">
        <v>112</v>
      </c>
      <c r="I252" s="392"/>
      <c r="J252" s="392"/>
      <c r="K252" s="376"/>
      <c r="L252" s="377"/>
      <c r="M252" s="381"/>
      <c r="N252" s="392"/>
      <c r="O252" s="392"/>
      <c r="P252" s="382"/>
    </row>
    <row r="253" spans="1:16" ht="45.75" customHeight="1">
      <c r="A253" s="393"/>
      <c r="B253" s="160" t="s">
        <v>185</v>
      </c>
      <c r="C253" s="160" t="s">
        <v>180</v>
      </c>
      <c r="D253" s="160" t="s">
        <v>186</v>
      </c>
      <c r="E253" s="160" t="s">
        <v>185</v>
      </c>
      <c r="F253" s="160" t="s">
        <v>180</v>
      </c>
      <c r="G253" s="160" t="s">
        <v>186</v>
      </c>
      <c r="H253" s="160" t="s">
        <v>185</v>
      </c>
      <c r="I253" s="160" t="s">
        <v>180</v>
      </c>
      <c r="J253" s="160" t="s">
        <v>186</v>
      </c>
      <c r="K253" s="160" t="s">
        <v>185</v>
      </c>
      <c r="L253" s="160" t="s">
        <v>180</v>
      </c>
      <c r="M253" s="160" t="s">
        <v>186</v>
      </c>
      <c r="N253" s="160" t="s">
        <v>185</v>
      </c>
      <c r="O253" s="160" t="s">
        <v>180</v>
      </c>
      <c r="P253" s="161" t="s">
        <v>186</v>
      </c>
    </row>
    <row r="254" spans="1:25" ht="12.75">
      <c r="A254" s="229" t="s">
        <v>65</v>
      </c>
      <c r="B254" s="185">
        <f>SUM(B255:B274)</f>
        <v>38334953</v>
      </c>
      <c r="C254" s="185">
        <f>SUM(C255:C274)</f>
        <v>36564693</v>
      </c>
      <c r="D254" s="191">
        <f>B254/C254%</f>
        <v>104.8414463646666</v>
      </c>
      <c r="E254" s="185">
        <v>37828188</v>
      </c>
      <c r="F254" s="185">
        <f>SUM(F255:F274)</f>
        <v>35993209</v>
      </c>
      <c r="G254" s="191">
        <f>E254/F254%</f>
        <v>105.09812559363628</v>
      </c>
      <c r="H254" s="185">
        <f>SUM(H255:H274)</f>
        <v>506765</v>
      </c>
      <c r="I254" s="185">
        <f>SUM(I255:I274)</f>
        <v>571484</v>
      </c>
      <c r="J254" s="191">
        <f>H254/I254%</f>
        <v>88.67527349847064</v>
      </c>
      <c r="K254" s="185">
        <f>SUM(K255:K274)</f>
        <v>8550502</v>
      </c>
      <c r="L254" s="185">
        <f>SUM(L255:L274)</f>
        <v>8644508</v>
      </c>
      <c r="M254" s="191">
        <f>K254/L254%</f>
        <v>98.91253498753197</v>
      </c>
      <c r="N254" s="185">
        <f>SUM(N255:N274)</f>
        <v>46885455</v>
      </c>
      <c r="O254" s="185">
        <f>SUM(O255:O274)</f>
        <v>45209201</v>
      </c>
      <c r="P254" s="191">
        <f>N254/O254%</f>
        <v>103.70777178742884</v>
      </c>
      <c r="Q254" s="126"/>
      <c r="R254" s="127"/>
      <c r="S254" s="127"/>
      <c r="T254" s="126"/>
      <c r="U254" s="127"/>
      <c r="V254" s="127"/>
      <c r="W254" s="126"/>
      <c r="X254" s="127"/>
      <c r="Y254" s="127"/>
    </row>
    <row r="255" spans="1:25" s="68" customFormat="1" ht="12.75">
      <c r="A255" s="165" t="s">
        <v>103</v>
      </c>
      <c r="B255" s="185">
        <v>743398</v>
      </c>
      <c r="C255" s="190">
        <f>F255+I255</f>
        <v>810039</v>
      </c>
      <c r="D255" s="191">
        <f aca="true" t="shared" si="21" ref="D255:D274">B255/C255*100</f>
        <v>91.77311215879729</v>
      </c>
      <c r="E255" s="185">
        <v>724752</v>
      </c>
      <c r="F255" s="185">
        <v>786019</v>
      </c>
      <c r="G255" s="191">
        <f aca="true" t="shared" si="22" ref="G255:G274">E255/F255%</f>
        <v>92.20540470395754</v>
      </c>
      <c r="H255" s="185">
        <v>18646</v>
      </c>
      <c r="I255" s="185">
        <v>24020</v>
      </c>
      <c r="J255" s="191">
        <f aca="true" t="shared" si="23" ref="J255:J274">H255/I255%</f>
        <v>77.62697751873439</v>
      </c>
      <c r="K255" s="185">
        <v>426860</v>
      </c>
      <c r="L255" s="185">
        <v>456964</v>
      </c>
      <c r="M255" s="191">
        <f aca="true" t="shared" si="24" ref="M255:M274">K255/L255%</f>
        <v>93.4121725124955</v>
      </c>
      <c r="N255" s="185">
        <v>1170258</v>
      </c>
      <c r="O255" s="185">
        <v>1267003</v>
      </c>
      <c r="P255" s="191">
        <f aca="true" t="shared" si="25" ref="P255:P273">N255/O255%</f>
        <v>92.36426433086582</v>
      </c>
      <c r="Q255" s="126"/>
      <c r="R255" s="127"/>
      <c r="S255" s="127"/>
      <c r="T255" s="126"/>
      <c r="U255" s="127"/>
      <c r="V255" s="127"/>
      <c r="W255" s="126"/>
      <c r="X255" s="127"/>
      <c r="Y255" s="127"/>
    </row>
    <row r="256" spans="1:25" ht="12.75">
      <c r="A256" s="226" t="s">
        <v>66</v>
      </c>
      <c r="B256" s="185">
        <v>8503001</v>
      </c>
      <c r="C256" s="190">
        <f>F256+I256</f>
        <v>8957185</v>
      </c>
      <c r="D256" s="191">
        <f t="shared" si="21"/>
        <v>94.92938908820125</v>
      </c>
      <c r="E256" s="185">
        <v>8494034</v>
      </c>
      <c r="F256" s="185">
        <v>8947664</v>
      </c>
      <c r="G256" s="191">
        <f t="shared" si="22"/>
        <v>94.93018512988418</v>
      </c>
      <c r="H256" s="185">
        <v>8967</v>
      </c>
      <c r="I256" s="185">
        <v>9521</v>
      </c>
      <c r="J256" s="191">
        <f t="shared" si="23"/>
        <v>94.1812834786262</v>
      </c>
      <c r="K256" s="185">
        <v>852982</v>
      </c>
      <c r="L256" s="185">
        <v>842434</v>
      </c>
      <c r="M256" s="191">
        <f t="shared" si="24"/>
        <v>101.2520862168431</v>
      </c>
      <c r="N256" s="185">
        <v>9355983</v>
      </c>
      <c r="O256" s="185">
        <v>9799619</v>
      </c>
      <c r="P256" s="191">
        <f t="shared" si="25"/>
        <v>95.47292603926745</v>
      </c>
      <c r="Q256" s="126"/>
      <c r="R256" s="127"/>
      <c r="S256" s="127"/>
      <c r="T256" s="126"/>
      <c r="U256" s="127"/>
      <c r="V256" s="127"/>
      <c r="W256" s="126"/>
      <c r="X256" s="127"/>
      <c r="Y256" s="127"/>
    </row>
    <row r="257" spans="1:25" ht="12.75">
      <c r="A257" s="226" t="s">
        <v>67</v>
      </c>
      <c r="B257" s="185">
        <v>687298</v>
      </c>
      <c r="C257" s="190">
        <f aca="true" t="shared" si="26" ref="C257:C274">F257+I257</f>
        <v>719810</v>
      </c>
      <c r="D257" s="191">
        <f t="shared" si="21"/>
        <v>95.48325252497186</v>
      </c>
      <c r="E257" s="185">
        <v>663540</v>
      </c>
      <c r="F257" s="185">
        <v>710507</v>
      </c>
      <c r="G257" s="191">
        <f t="shared" si="22"/>
        <v>93.38964992603873</v>
      </c>
      <c r="H257" s="185">
        <v>23758</v>
      </c>
      <c r="I257" s="185">
        <v>9303</v>
      </c>
      <c r="J257" s="191">
        <f t="shared" si="23"/>
        <v>255.37998495109105</v>
      </c>
      <c r="K257" s="185">
        <v>463476</v>
      </c>
      <c r="L257" s="185">
        <v>479634</v>
      </c>
      <c r="M257" s="191">
        <f t="shared" si="24"/>
        <v>96.63118127572274</v>
      </c>
      <c r="N257" s="185">
        <v>1150774</v>
      </c>
      <c r="O257" s="185">
        <v>1199445</v>
      </c>
      <c r="P257" s="191">
        <f t="shared" si="25"/>
        <v>95.94220660388763</v>
      </c>
      <c r="Q257" s="126"/>
      <c r="R257" s="127"/>
      <c r="S257" s="127"/>
      <c r="T257" s="126"/>
      <c r="U257" s="127"/>
      <c r="V257" s="127"/>
      <c r="W257" s="126"/>
      <c r="X257" s="127"/>
      <c r="Y257" s="127"/>
    </row>
    <row r="258" spans="1:25" s="68" customFormat="1" ht="12.75">
      <c r="A258" s="226" t="s">
        <v>68</v>
      </c>
      <c r="B258" s="185">
        <v>9131596</v>
      </c>
      <c r="C258" s="190">
        <f t="shared" si="26"/>
        <v>7697633</v>
      </c>
      <c r="D258" s="191">
        <f t="shared" si="21"/>
        <v>118.62862259086657</v>
      </c>
      <c r="E258" s="185">
        <v>9053854</v>
      </c>
      <c r="F258" s="185">
        <v>7577609</v>
      </c>
      <c r="G258" s="191">
        <f t="shared" si="22"/>
        <v>119.48167291292016</v>
      </c>
      <c r="H258" s="185">
        <v>77742</v>
      </c>
      <c r="I258" s="185">
        <v>120024</v>
      </c>
      <c r="J258" s="191">
        <f t="shared" si="23"/>
        <v>64.77204559088182</v>
      </c>
      <c r="K258" s="185">
        <v>755118</v>
      </c>
      <c r="L258" s="185">
        <v>576514</v>
      </c>
      <c r="M258" s="191">
        <f t="shared" si="24"/>
        <v>130.9799935474247</v>
      </c>
      <c r="N258" s="185">
        <v>9886714</v>
      </c>
      <c r="O258" s="185">
        <v>8274147</v>
      </c>
      <c r="P258" s="191">
        <f t="shared" si="25"/>
        <v>119.48922348128454</v>
      </c>
      <c r="Q258" s="126"/>
      <c r="R258" s="127"/>
      <c r="S258" s="127"/>
      <c r="T258" s="126"/>
      <c r="U258" s="127"/>
      <c r="V258" s="127"/>
      <c r="W258" s="126"/>
      <c r="X258" s="127"/>
      <c r="Y258" s="127"/>
    </row>
    <row r="259" spans="1:25" ht="12.75">
      <c r="A259" s="226" t="s">
        <v>69</v>
      </c>
      <c r="B259" s="185">
        <v>59812</v>
      </c>
      <c r="C259" s="190">
        <f t="shared" si="26"/>
        <v>44141</v>
      </c>
      <c r="D259" s="191">
        <f t="shared" si="21"/>
        <v>135.50214086676786</v>
      </c>
      <c r="E259" s="185">
        <v>54989</v>
      </c>
      <c r="F259" s="185">
        <v>39568</v>
      </c>
      <c r="G259" s="191">
        <f t="shared" si="22"/>
        <v>138.97341285887586</v>
      </c>
      <c r="H259" s="185">
        <v>4823</v>
      </c>
      <c r="I259" s="185">
        <v>4573</v>
      </c>
      <c r="J259" s="191">
        <f t="shared" si="23"/>
        <v>105.46687076317517</v>
      </c>
      <c r="K259" s="185">
        <v>28489</v>
      </c>
      <c r="L259" s="185">
        <v>29327</v>
      </c>
      <c r="M259" s="191">
        <f t="shared" si="24"/>
        <v>97.142564871961</v>
      </c>
      <c r="N259" s="185">
        <v>88301</v>
      </c>
      <c r="O259" s="185">
        <v>73468</v>
      </c>
      <c r="P259" s="191">
        <f t="shared" si="25"/>
        <v>120.18974247291338</v>
      </c>
      <c r="Q259" s="126"/>
      <c r="R259" s="127"/>
      <c r="S259" s="127"/>
      <c r="T259" s="126"/>
      <c r="U259" s="127"/>
      <c r="V259" s="127"/>
      <c r="W259" s="126"/>
      <c r="X259" s="127"/>
      <c r="Y259" s="127"/>
    </row>
    <row r="260" spans="1:25" ht="12.75">
      <c r="A260" s="226" t="s">
        <v>70</v>
      </c>
      <c r="B260" s="185">
        <v>1121614</v>
      </c>
      <c r="C260" s="190">
        <f t="shared" si="26"/>
        <v>1119412</v>
      </c>
      <c r="D260" s="191">
        <f t="shared" si="21"/>
        <v>100.19671041582545</v>
      </c>
      <c r="E260" s="185">
        <v>1096369</v>
      </c>
      <c r="F260" s="185">
        <v>1095632</v>
      </c>
      <c r="G260" s="191">
        <f t="shared" si="22"/>
        <v>100.06726711158491</v>
      </c>
      <c r="H260" s="185">
        <v>25245</v>
      </c>
      <c r="I260" s="185">
        <v>23780</v>
      </c>
      <c r="J260" s="191">
        <f t="shared" si="23"/>
        <v>106.16063919259882</v>
      </c>
      <c r="K260" s="185">
        <v>304655</v>
      </c>
      <c r="L260" s="185">
        <v>306726</v>
      </c>
      <c r="M260" s="191">
        <f t="shared" si="24"/>
        <v>99.32480454868514</v>
      </c>
      <c r="N260" s="185">
        <v>1426269</v>
      </c>
      <c r="O260" s="185">
        <v>1426138</v>
      </c>
      <c r="P260" s="191">
        <f t="shared" si="25"/>
        <v>100.00918564683082</v>
      </c>
      <c r="Q260" s="126"/>
      <c r="R260" s="127"/>
      <c r="S260" s="127"/>
      <c r="T260" s="126"/>
      <c r="U260" s="127"/>
      <c r="V260" s="127"/>
      <c r="W260" s="126"/>
      <c r="X260" s="127"/>
      <c r="Y260" s="127"/>
    </row>
    <row r="261" spans="1:25" ht="12.75">
      <c r="A261" s="226" t="s">
        <v>71</v>
      </c>
      <c r="B261" s="185">
        <v>1366441</v>
      </c>
      <c r="C261" s="190">
        <f t="shared" si="26"/>
        <v>1041964</v>
      </c>
      <c r="D261" s="191">
        <f t="shared" si="21"/>
        <v>131.14090314060752</v>
      </c>
      <c r="E261" s="185">
        <v>1311161</v>
      </c>
      <c r="F261" s="185">
        <v>986562</v>
      </c>
      <c r="G261" s="191">
        <f t="shared" si="22"/>
        <v>132.90203758101364</v>
      </c>
      <c r="H261" s="185">
        <v>55280</v>
      </c>
      <c r="I261" s="185">
        <v>55402</v>
      </c>
      <c r="J261" s="191">
        <f t="shared" si="23"/>
        <v>99.7797913432728</v>
      </c>
      <c r="K261" s="185">
        <v>842558</v>
      </c>
      <c r="L261" s="185">
        <v>905920</v>
      </c>
      <c r="M261" s="191">
        <f t="shared" si="24"/>
        <v>93.0057841752031</v>
      </c>
      <c r="N261" s="185">
        <v>2208999</v>
      </c>
      <c r="O261" s="185">
        <v>1947884</v>
      </c>
      <c r="P261" s="191">
        <f t="shared" si="25"/>
        <v>113.40505902815568</v>
      </c>
      <c r="Q261" s="126"/>
      <c r="R261" s="127"/>
      <c r="S261" s="127"/>
      <c r="T261" s="126"/>
      <c r="U261" s="127"/>
      <c r="V261" s="127"/>
      <c r="W261" s="126"/>
      <c r="X261" s="127"/>
      <c r="Y261" s="127"/>
    </row>
    <row r="262" spans="1:25" s="68" customFormat="1" ht="12.75">
      <c r="A262" s="166" t="s">
        <v>104</v>
      </c>
      <c r="B262" s="185">
        <v>1622621</v>
      </c>
      <c r="C262" s="190">
        <f t="shared" si="26"/>
        <v>1574883</v>
      </c>
      <c r="D262" s="191">
        <f t="shared" si="21"/>
        <v>103.03120930253232</v>
      </c>
      <c r="E262" s="185">
        <v>1591671</v>
      </c>
      <c r="F262" s="185">
        <v>1532812</v>
      </c>
      <c r="G262" s="191">
        <f t="shared" si="22"/>
        <v>103.83993601302703</v>
      </c>
      <c r="H262" s="185">
        <v>30950</v>
      </c>
      <c r="I262" s="185">
        <v>42071</v>
      </c>
      <c r="J262" s="191">
        <f t="shared" si="23"/>
        <v>73.56611442561385</v>
      </c>
      <c r="K262" s="185">
        <v>531728</v>
      </c>
      <c r="L262" s="185">
        <v>649435</v>
      </c>
      <c r="M262" s="191">
        <f t="shared" si="24"/>
        <v>81.8754763756188</v>
      </c>
      <c r="N262" s="185">
        <v>2154349</v>
      </c>
      <c r="O262" s="185">
        <v>2224318</v>
      </c>
      <c r="P262" s="191">
        <f t="shared" si="25"/>
        <v>96.85436165152645</v>
      </c>
      <c r="Q262" s="126"/>
      <c r="R262" s="127"/>
      <c r="S262" s="127"/>
      <c r="T262" s="126"/>
      <c r="U262" s="127"/>
      <c r="V262" s="127"/>
      <c r="W262" s="126"/>
      <c r="X262" s="127"/>
      <c r="Y262" s="127"/>
    </row>
    <row r="263" spans="1:25" s="36" customFormat="1" ht="12.75">
      <c r="A263" s="226" t="s">
        <v>72</v>
      </c>
      <c r="B263" s="185">
        <v>3097155</v>
      </c>
      <c r="C263" s="190">
        <f t="shared" si="26"/>
        <v>3326531</v>
      </c>
      <c r="D263" s="191">
        <f t="shared" si="21"/>
        <v>93.10464865651335</v>
      </c>
      <c r="E263" s="185">
        <v>3047151</v>
      </c>
      <c r="F263" s="185">
        <v>3233495</v>
      </c>
      <c r="G263" s="191">
        <f t="shared" si="22"/>
        <v>94.23707165157205</v>
      </c>
      <c r="H263" s="185">
        <v>50004</v>
      </c>
      <c r="I263" s="185">
        <v>93036</v>
      </c>
      <c r="J263" s="191">
        <f t="shared" si="23"/>
        <v>53.74693666967625</v>
      </c>
      <c r="K263" s="185">
        <v>312727</v>
      </c>
      <c r="L263" s="185">
        <v>349746</v>
      </c>
      <c r="M263" s="191">
        <f t="shared" si="24"/>
        <v>89.41546150635033</v>
      </c>
      <c r="N263" s="185">
        <v>3409882</v>
      </c>
      <c r="O263" s="185">
        <v>3676277</v>
      </c>
      <c r="P263" s="191">
        <f t="shared" si="25"/>
        <v>92.7536744374812</v>
      </c>
      <c r="Q263" s="126"/>
      <c r="R263" s="127"/>
      <c r="S263" s="127"/>
      <c r="T263" s="126"/>
      <c r="U263" s="127"/>
      <c r="V263" s="127"/>
      <c r="W263" s="126"/>
      <c r="X263" s="127"/>
      <c r="Y263" s="127"/>
    </row>
    <row r="264" spans="1:25" ht="12.75">
      <c r="A264" s="226" t="s">
        <v>73</v>
      </c>
      <c r="B264" s="185">
        <v>2117841</v>
      </c>
      <c r="C264" s="190">
        <f t="shared" si="26"/>
        <v>2232582</v>
      </c>
      <c r="D264" s="191">
        <f t="shared" si="21"/>
        <v>94.86061430218464</v>
      </c>
      <c r="E264" s="185">
        <v>2102289</v>
      </c>
      <c r="F264" s="185">
        <v>2224496</v>
      </c>
      <c r="G264" s="191">
        <f t="shared" si="22"/>
        <v>94.50630614754984</v>
      </c>
      <c r="H264" s="185">
        <v>15552</v>
      </c>
      <c r="I264" s="185">
        <v>8086</v>
      </c>
      <c r="J264" s="191">
        <f t="shared" si="23"/>
        <v>192.33242641602772</v>
      </c>
      <c r="K264" s="185">
        <v>866966</v>
      </c>
      <c r="L264" s="185">
        <v>790383</v>
      </c>
      <c r="M264" s="191">
        <f t="shared" si="24"/>
        <v>109.68935313639084</v>
      </c>
      <c r="N264" s="185">
        <v>2984807</v>
      </c>
      <c r="O264" s="185">
        <v>3022965</v>
      </c>
      <c r="P264" s="191">
        <f t="shared" si="25"/>
        <v>98.73772934850386</v>
      </c>
      <c r="Q264" s="126"/>
      <c r="R264" s="127"/>
      <c r="S264" s="127"/>
      <c r="T264" s="126"/>
      <c r="U264" s="127"/>
      <c r="V264" s="127"/>
      <c r="W264" s="126"/>
      <c r="X264" s="127"/>
      <c r="Y264" s="127"/>
    </row>
    <row r="265" spans="1:25" ht="12.75">
      <c r="A265" s="226" t="s">
        <v>74</v>
      </c>
      <c r="B265" s="185">
        <v>13615</v>
      </c>
      <c r="C265" s="190">
        <f>I265</f>
        <v>4730</v>
      </c>
      <c r="D265" s="191">
        <f t="shared" si="21"/>
        <v>287.84355179704016</v>
      </c>
      <c r="E265" s="167" t="s">
        <v>189</v>
      </c>
      <c r="F265" s="167" t="s">
        <v>188</v>
      </c>
      <c r="G265" s="191" t="s">
        <v>188</v>
      </c>
      <c r="H265" s="185">
        <v>12115</v>
      </c>
      <c r="I265" s="185">
        <v>4730</v>
      </c>
      <c r="J265" s="191">
        <f t="shared" si="23"/>
        <v>256.1310782241015</v>
      </c>
      <c r="K265" s="185">
        <v>109509</v>
      </c>
      <c r="L265" s="185">
        <v>114524</v>
      </c>
      <c r="M265" s="191">
        <f t="shared" si="24"/>
        <v>95.62100520414934</v>
      </c>
      <c r="N265" s="185">
        <v>123124</v>
      </c>
      <c r="O265" s="185">
        <v>119254</v>
      </c>
      <c r="P265" s="191">
        <f t="shared" si="25"/>
        <v>103.24517416606571</v>
      </c>
      <c r="Q265" s="126"/>
      <c r="R265" s="126"/>
      <c r="S265" s="127"/>
      <c r="T265" s="126"/>
      <c r="U265" s="127"/>
      <c r="V265" s="127"/>
      <c r="W265" s="126"/>
      <c r="X265" s="127"/>
      <c r="Y265" s="127"/>
    </row>
    <row r="266" spans="1:25" ht="12.75">
      <c r="A266" s="226" t="s">
        <v>75</v>
      </c>
      <c r="B266" s="185">
        <v>1030016</v>
      </c>
      <c r="C266" s="190">
        <f t="shared" si="26"/>
        <v>737326</v>
      </c>
      <c r="D266" s="191">
        <f t="shared" si="21"/>
        <v>139.69614526003423</v>
      </c>
      <c r="E266" s="185">
        <v>1027586</v>
      </c>
      <c r="F266" s="185">
        <v>735119</v>
      </c>
      <c r="G266" s="191">
        <f t="shared" si="22"/>
        <v>139.78498719254978</v>
      </c>
      <c r="H266" s="185">
        <v>2430</v>
      </c>
      <c r="I266" s="185">
        <v>2207</v>
      </c>
      <c r="J266" s="191">
        <f t="shared" si="23"/>
        <v>110.10421386497508</v>
      </c>
      <c r="K266" s="185">
        <v>16636</v>
      </c>
      <c r="L266" s="185">
        <v>18978</v>
      </c>
      <c r="M266" s="191">
        <f t="shared" si="24"/>
        <v>87.65939508905048</v>
      </c>
      <c r="N266" s="185">
        <v>1046652</v>
      </c>
      <c r="O266" s="185">
        <v>756304</v>
      </c>
      <c r="P266" s="191">
        <f t="shared" si="25"/>
        <v>138.3903827032516</v>
      </c>
      <c r="Q266" s="126"/>
      <c r="R266" s="127"/>
      <c r="S266" s="127"/>
      <c r="T266" s="126"/>
      <c r="U266" s="127"/>
      <c r="V266" s="127"/>
      <c r="W266" s="126"/>
      <c r="X266" s="127"/>
      <c r="Y266" s="127"/>
    </row>
    <row r="267" spans="1:25" ht="12.75">
      <c r="A267" s="226" t="s">
        <v>76</v>
      </c>
      <c r="B267" s="185">
        <v>863419</v>
      </c>
      <c r="C267" s="190">
        <f t="shared" si="26"/>
        <v>850359</v>
      </c>
      <c r="D267" s="191">
        <f t="shared" si="21"/>
        <v>101.53582192932633</v>
      </c>
      <c r="E267" s="185">
        <v>843010</v>
      </c>
      <c r="F267" s="185">
        <v>827129</v>
      </c>
      <c r="G267" s="191">
        <f t="shared" si="22"/>
        <v>101.92001489489546</v>
      </c>
      <c r="H267" s="185">
        <v>20409</v>
      </c>
      <c r="I267" s="185">
        <v>23230</v>
      </c>
      <c r="J267" s="191">
        <f t="shared" si="23"/>
        <v>87.85622040464915</v>
      </c>
      <c r="K267" s="185">
        <v>247463</v>
      </c>
      <c r="L267" s="185">
        <v>296597</v>
      </c>
      <c r="M267" s="191">
        <f t="shared" si="24"/>
        <v>83.43408733062034</v>
      </c>
      <c r="N267" s="185">
        <v>1110882</v>
      </c>
      <c r="O267" s="185">
        <v>1146956</v>
      </c>
      <c r="P267" s="191">
        <f t="shared" si="25"/>
        <v>96.85480524100315</v>
      </c>
      <c r="Q267" s="126"/>
      <c r="R267" s="127"/>
      <c r="S267" s="127"/>
      <c r="T267" s="126"/>
      <c r="U267" s="127"/>
      <c r="V267" s="127"/>
      <c r="W267" s="126"/>
      <c r="X267" s="127"/>
      <c r="Y267" s="127"/>
    </row>
    <row r="268" spans="1:25" ht="12.75">
      <c r="A268" s="226" t="s">
        <v>77</v>
      </c>
      <c r="B268" s="185">
        <v>2608159</v>
      </c>
      <c r="C268" s="190">
        <f t="shared" si="26"/>
        <v>2590564</v>
      </c>
      <c r="D268" s="191">
        <f t="shared" si="21"/>
        <v>100.67919572726247</v>
      </c>
      <c r="E268" s="185">
        <v>2599825</v>
      </c>
      <c r="F268" s="185">
        <v>2583705</v>
      </c>
      <c r="G268" s="191">
        <f t="shared" si="22"/>
        <v>100.62391023743037</v>
      </c>
      <c r="H268" s="185">
        <v>8334</v>
      </c>
      <c r="I268" s="185">
        <v>6859</v>
      </c>
      <c r="J268" s="191">
        <f t="shared" si="23"/>
        <v>121.50459250619623</v>
      </c>
      <c r="K268" s="185">
        <v>794530</v>
      </c>
      <c r="L268" s="185">
        <v>613561</v>
      </c>
      <c r="M268" s="191">
        <f t="shared" si="24"/>
        <v>129.49486685105475</v>
      </c>
      <c r="N268" s="185">
        <v>3402689</v>
      </c>
      <c r="O268" s="185">
        <v>3204125</v>
      </c>
      <c r="P268" s="191">
        <f t="shared" si="25"/>
        <v>106.19713650372567</v>
      </c>
      <c r="Q268" s="126"/>
      <c r="R268" s="127"/>
      <c r="S268" s="127"/>
      <c r="T268" s="126"/>
      <c r="U268" s="127"/>
      <c r="V268" s="127"/>
      <c r="W268" s="126"/>
      <c r="X268" s="127"/>
      <c r="Y268" s="127"/>
    </row>
    <row r="269" spans="1:25" ht="12.75">
      <c r="A269" s="226" t="s">
        <v>78</v>
      </c>
      <c r="B269" s="185">
        <v>1010006</v>
      </c>
      <c r="C269" s="190">
        <f t="shared" si="26"/>
        <v>903459</v>
      </c>
      <c r="D269" s="191">
        <f t="shared" si="21"/>
        <v>111.79323024066395</v>
      </c>
      <c r="E269" s="185">
        <v>874717</v>
      </c>
      <c r="F269" s="185">
        <v>773508</v>
      </c>
      <c r="G269" s="191">
        <f t="shared" si="22"/>
        <v>113.084415416518</v>
      </c>
      <c r="H269" s="185">
        <v>135289</v>
      </c>
      <c r="I269" s="185">
        <v>129951</v>
      </c>
      <c r="J269" s="191">
        <f t="shared" si="23"/>
        <v>104.10770213388123</v>
      </c>
      <c r="K269" s="185">
        <v>1215531</v>
      </c>
      <c r="L269" s="185">
        <v>1363178</v>
      </c>
      <c r="M269" s="191">
        <f t="shared" si="24"/>
        <v>89.16891264383668</v>
      </c>
      <c r="N269" s="185">
        <v>2225537</v>
      </c>
      <c r="O269" s="185">
        <v>2266636</v>
      </c>
      <c r="P269" s="191">
        <f t="shared" si="25"/>
        <v>98.18678429178748</v>
      </c>
      <c r="Q269" s="126"/>
      <c r="R269" s="127"/>
      <c r="S269" s="127"/>
      <c r="T269" s="126"/>
      <c r="U269" s="127"/>
      <c r="V269" s="127"/>
      <c r="W269" s="126"/>
      <c r="X269" s="127"/>
      <c r="Y269" s="127"/>
    </row>
    <row r="270" spans="1:25" s="81" customFormat="1" ht="12.75">
      <c r="A270" s="165" t="s">
        <v>101</v>
      </c>
      <c r="B270" s="185">
        <v>49212</v>
      </c>
      <c r="C270" s="190">
        <f t="shared" si="26"/>
        <v>46730</v>
      </c>
      <c r="D270" s="191">
        <f t="shared" si="21"/>
        <v>105.3113631500107</v>
      </c>
      <c r="E270" s="185">
        <v>44668</v>
      </c>
      <c r="F270" s="185">
        <v>39656</v>
      </c>
      <c r="G270" s="191">
        <f t="shared" si="22"/>
        <v>112.63869275771636</v>
      </c>
      <c r="H270" s="185">
        <v>4544</v>
      </c>
      <c r="I270" s="185">
        <v>7074</v>
      </c>
      <c r="J270" s="191">
        <f t="shared" si="23"/>
        <v>64.23522759400622</v>
      </c>
      <c r="K270" s="185">
        <v>43127</v>
      </c>
      <c r="L270" s="185">
        <v>78225</v>
      </c>
      <c r="M270" s="191">
        <f t="shared" si="24"/>
        <v>55.131991051454136</v>
      </c>
      <c r="N270" s="185">
        <v>92339</v>
      </c>
      <c r="O270" s="185">
        <v>124955</v>
      </c>
      <c r="P270" s="191">
        <f t="shared" si="25"/>
        <v>73.8978032091553</v>
      </c>
      <c r="Q270" s="126"/>
      <c r="R270" s="127"/>
      <c r="S270" s="127"/>
      <c r="T270" s="126"/>
      <c r="U270" s="127"/>
      <c r="V270" s="127"/>
      <c r="W270" s="126"/>
      <c r="X270" s="127"/>
      <c r="Y270" s="127"/>
    </row>
    <row r="271" spans="1:25" s="68" customFormat="1" ht="12.75">
      <c r="A271" s="226" t="s">
        <v>79</v>
      </c>
      <c r="B271" s="185">
        <v>3569475</v>
      </c>
      <c r="C271" s="190">
        <f t="shared" si="26"/>
        <v>3287222</v>
      </c>
      <c r="D271" s="191">
        <f t="shared" si="21"/>
        <v>108.58636867239268</v>
      </c>
      <c r="E271" s="185">
        <v>3563053</v>
      </c>
      <c r="F271" s="185">
        <v>3283319</v>
      </c>
      <c r="G271" s="191">
        <f t="shared" si="22"/>
        <v>108.51985445215648</v>
      </c>
      <c r="H271" s="185">
        <v>6422</v>
      </c>
      <c r="I271" s="185">
        <v>3903</v>
      </c>
      <c r="J271" s="191">
        <f t="shared" si="23"/>
        <v>164.54009736100434</v>
      </c>
      <c r="K271" s="185">
        <v>407799</v>
      </c>
      <c r="L271" s="185">
        <v>426402</v>
      </c>
      <c r="M271" s="191">
        <f t="shared" si="24"/>
        <v>95.63721558529274</v>
      </c>
      <c r="N271" s="185">
        <v>3977274</v>
      </c>
      <c r="O271" s="185">
        <v>3713624</v>
      </c>
      <c r="P271" s="191">
        <f t="shared" si="25"/>
        <v>107.09953404006437</v>
      </c>
      <c r="Q271" s="126"/>
      <c r="R271" s="127"/>
      <c r="S271" s="127"/>
      <c r="T271" s="126"/>
      <c r="U271" s="127"/>
      <c r="V271" s="127"/>
      <c r="W271" s="126"/>
      <c r="X271" s="127"/>
      <c r="Y271" s="127"/>
    </row>
    <row r="272" spans="1:25" ht="12.75">
      <c r="A272" s="166" t="s">
        <v>108</v>
      </c>
      <c r="B272" s="167" t="s">
        <v>188</v>
      </c>
      <c r="C272" s="190" t="s">
        <v>188</v>
      </c>
      <c r="D272" s="191" t="s">
        <v>188</v>
      </c>
      <c r="E272" s="167" t="s">
        <v>188</v>
      </c>
      <c r="F272" s="167" t="s">
        <v>188</v>
      </c>
      <c r="G272" s="191" t="s">
        <v>188</v>
      </c>
      <c r="H272" s="167" t="s">
        <v>188</v>
      </c>
      <c r="I272" s="167" t="s">
        <v>188</v>
      </c>
      <c r="J272" s="191" t="s">
        <v>188</v>
      </c>
      <c r="K272" s="185">
        <v>742</v>
      </c>
      <c r="L272" s="185">
        <v>553</v>
      </c>
      <c r="M272" s="191">
        <f t="shared" si="24"/>
        <v>134.1772151898734</v>
      </c>
      <c r="N272" s="185">
        <v>742</v>
      </c>
      <c r="O272" s="190">
        <v>553</v>
      </c>
      <c r="P272" s="191">
        <f t="shared" si="25"/>
        <v>134.1772151898734</v>
      </c>
      <c r="Q272" s="126"/>
      <c r="R272" s="126"/>
      <c r="S272" s="126"/>
      <c r="T272" s="126"/>
      <c r="U272" s="126"/>
      <c r="V272" s="126"/>
      <c r="W272" s="126"/>
      <c r="X272" s="127"/>
      <c r="Y272" s="127"/>
    </row>
    <row r="273" spans="1:25" ht="12.75">
      <c r="A273" s="226" t="s">
        <v>80</v>
      </c>
      <c r="B273" s="185" t="s">
        <v>188</v>
      </c>
      <c r="C273" s="190">
        <f>F273</f>
        <v>31</v>
      </c>
      <c r="D273" s="191" t="s">
        <v>188</v>
      </c>
      <c r="E273" s="185" t="s">
        <v>188</v>
      </c>
      <c r="F273" s="185">
        <v>31</v>
      </c>
      <c r="G273" s="191" t="s">
        <v>188</v>
      </c>
      <c r="H273" s="167" t="s">
        <v>188</v>
      </c>
      <c r="I273" s="167" t="s">
        <v>188</v>
      </c>
      <c r="J273" s="191" t="s">
        <v>188</v>
      </c>
      <c r="K273" s="185">
        <v>8355</v>
      </c>
      <c r="L273" s="185">
        <v>9442</v>
      </c>
      <c r="M273" s="191">
        <f t="shared" si="24"/>
        <v>88.487608557509</v>
      </c>
      <c r="N273" s="185">
        <v>8355</v>
      </c>
      <c r="O273" s="190">
        <v>9473</v>
      </c>
      <c r="P273" s="191">
        <f t="shared" si="25"/>
        <v>88.19803652486013</v>
      </c>
      <c r="Q273" s="126"/>
      <c r="R273" s="127"/>
      <c r="S273" s="127"/>
      <c r="T273" s="126"/>
      <c r="U273" s="126"/>
      <c r="V273" s="126"/>
      <c r="W273" s="126"/>
      <c r="X273" s="127"/>
      <c r="Y273" s="127"/>
    </row>
    <row r="274" spans="1:25" ht="12.75">
      <c r="A274" s="227" t="s">
        <v>81</v>
      </c>
      <c r="B274" s="187">
        <v>740274</v>
      </c>
      <c r="C274" s="187">
        <f t="shared" si="26"/>
        <v>620092</v>
      </c>
      <c r="D274" s="194">
        <f t="shared" si="21"/>
        <v>119.38131761093516</v>
      </c>
      <c r="E274" s="187">
        <v>734019</v>
      </c>
      <c r="F274" s="187">
        <v>616378</v>
      </c>
      <c r="G274" s="194">
        <f t="shared" si="22"/>
        <v>119.085853161534</v>
      </c>
      <c r="H274" s="187">
        <v>6255</v>
      </c>
      <c r="I274" s="187">
        <v>3714</v>
      </c>
      <c r="J274" s="194">
        <f t="shared" si="23"/>
        <v>168.41680129240711</v>
      </c>
      <c r="K274" s="187">
        <v>321251</v>
      </c>
      <c r="L274" s="187">
        <v>335965</v>
      </c>
      <c r="M274" s="194">
        <f t="shared" si="24"/>
        <v>95.62037712261694</v>
      </c>
      <c r="N274" s="187">
        <v>1061525</v>
      </c>
      <c r="O274" s="187">
        <v>956057</v>
      </c>
      <c r="P274" s="194">
        <f>N274/O274%</f>
        <v>111.0315598337756</v>
      </c>
      <c r="Q274" s="126"/>
      <c r="R274" s="127"/>
      <c r="S274" s="127"/>
      <c r="T274" s="126"/>
      <c r="U274" s="127"/>
      <c r="V274" s="127"/>
      <c r="W274" s="126"/>
      <c r="X274" s="127"/>
      <c r="Y274" s="127"/>
    </row>
    <row r="275" spans="1:13" ht="13.5" customHeight="1">
      <c r="A275" s="93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</row>
    <row r="277" spans="1:12" ht="12.75">
      <c r="A277" s="11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1:12" ht="12.75">
      <c r="A278" s="112"/>
      <c r="B278" s="102"/>
      <c r="C278" s="102"/>
      <c r="D278" s="102"/>
      <c r="E278" s="102"/>
      <c r="F278" s="112"/>
      <c r="G278" s="102"/>
      <c r="H278" s="102"/>
      <c r="I278" s="102"/>
      <c r="J278" s="102"/>
      <c r="K278" s="102"/>
      <c r="L278" s="113"/>
    </row>
  </sheetData>
  <sheetProtection/>
  <mergeCells count="106">
    <mergeCell ref="E251:J251"/>
    <mergeCell ref="K251:M252"/>
    <mergeCell ref="N251:P252"/>
    <mergeCell ref="A169:P169"/>
    <mergeCell ref="A249:M249"/>
    <mergeCell ref="A251:A253"/>
    <mergeCell ref="B251:D252"/>
    <mergeCell ref="N197:P198"/>
    <mergeCell ref="E171:J171"/>
    <mergeCell ref="K171:M172"/>
    <mergeCell ref="N171:P172"/>
    <mergeCell ref="B144:D145"/>
    <mergeCell ref="N225:P226"/>
    <mergeCell ref="A223:P223"/>
    <mergeCell ref="E116:J116"/>
    <mergeCell ref="K116:M117"/>
    <mergeCell ref="N116:P117"/>
    <mergeCell ref="E144:J144"/>
    <mergeCell ref="K144:M145"/>
    <mergeCell ref="N144:P145"/>
    <mergeCell ref="A144:A146"/>
    <mergeCell ref="T61:U61"/>
    <mergeCell ref="V61:V62"/>
    <mergeCell ref="B116:D117"/>
    <mergeCell ref="H89:I89"/>
    <mergeCell ref="A114:M114"/>
    <mergeCell ref="A116:A118"/>
    <mergeCell ref="A87:A90"/>
    <mergeCell ref="E89:F89"/>
    <mergeCell ref="Q89:R89"/>
    <mergeCell ref="E252:G252"/>
    <mergeCell ref="Z61:AA61"/>
    <mergeCell ref="AB61:AB62"/>
    <mergeCell ref="A1:P1"/>
    <mergeCell ref="A3:P3"/>
    <mergeCell ref="A32:A34"/>
    <mergeCell ref="B32:D33"/>
    <mergeCell ref="E32:J32"/>
    <mergeCell ref="K32:M33"/>
    <mergeCell ref="N32:P33"/>
    <mergeCell ref="A142:P142"/>
    <mergeCell ref="H33:J33"/>
    <mergeCell ref="A30:P30"/>
    <mergeCell ref="A195:P195"/>
    <mergeCell ref="H252:J252"/>
    <mergeCell ref="A225:A227"/>
    <mergeCell ref="B225:D226"/>
    <mergeCell ref="E226:G226"/>
    <mergeCell ref="H226:J226"/>
    <mergeCell ref="E225:J225"/>
    <mergeCell ref="E197:J197"/>
    <mergeCell ref="K197:M198"/>
    <mergeCell ref="G89:G90"/>
    <mergeCell ref="K225:M226"/>
    <mergeCell ref="J89:J90"/>
    <mergeCell ref="E117:G117"/>
    <mergeCell ref="H117:J117"/>
    <mergeCell ref="M89:M90"/>
    <mergeCell ref="E145:G145"/>
    <mergeCell ref="H145:J145"/>
    <mergeCell ref="N89:O89"/>
    <mergeCell ref="P89:P90"/>
    <mergeCell ref="A197:A199"/>
    <mergeCell ref="B197:D198"/>
    <mergeCell ref="E198:G198"/>
    <mergeCell ref="H198:J198"/>
    <mergeCell ref="A171:A173"/>
    <mergeCell ref="B171:D172"/>
    <mergeCell ref="E172:G172"/>
    <mergeCell ref="H172:J172"/>
    <mergeCell ref="B89:C89"/>
    <mergeCell ref="D89:D90"/>
    <mergeCell ref="H61:I61"/>
    <mergeCell ref="E61:F61"/>
    <mergeCell ref="G61:G62"/>
    <mergeCell ref="K89:L89"/>
    <mergeCell ref="P61:P62"/>
    <mergeCell ref="Q61:R61"/>
    <mergeCell ref="W61:X61"/>
    <mergeCell ref="K61:L61"/>
    <mergeCell ref="S89:S90"/>
    <mergeCell ref="N61:O61"/>
    <mergeCell ref="B87:S87"/>
    <mergeCell ref="M61:M62"/>
    <mergeCell ref="B88:J88"/>
    <mergeCell ref="K88:S88"/>
    <mergeCell ref="A59:A62"/>
    <mergeCell ref="B59:J60"/>
    <mergeCell ref="K60:S60"/>
    <mergeCell ref="B61:C61"/>
    <mergeCell ref="D61:D62"/>
    <mergeCell ref="S61:S62"/>
    <mergeCell ref="J61:J62"/>
    <mergeCell ref="K59:AB59"/>
    <mergeCell ref="T60:AB60"/>
    <mergeCell ref="Y61:Y62"/>
    <mergeCell ref="A57:S57"/>
    <mergeCell ref="K5:M6"/>
    <mergeCell ref="N5:P6"/>
    <mergeCell ref="A2:P2"/>
    <mergeCell ref="A5:A7"/>
    <mergeCell ref="B5:D6"/>
    <mergeCell ref="E6:G6"/>
    <mergeCell ref="H6:J6"/>
    <mergeCell ref="E5:J5"/>
    <mergeCell ref="E33:G33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90" r:id="rId1"/>
  <headerFooter alignWithMargins="0">
    <oddFooter>&amp;R&amp;P</oddFooter>
  </headerFooter>
  <rowBreaks count="8" manualBreakCount="8">
    <brk id="29" max="18" man="1"/>
    <brk id="55" max="255" man="1"/>
    <brk id="84" max="255" man="1"/>
    <brk id="112" max="255" man="1"/>
    <brk id="140" max="255" man="1"/>
    <brk id="194" max="13" man="1"/>
    <brk id="221" max="255" man="1"/>
    <brk id="24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5" sqref="B5:F24"/>
    </sheetView>
  </sheetViews>
  <sheetFormatPr defaultColWidth="9.00390625" defaultRowHeight="12.75"/>
  <cols>
    <col min="1" max="1" width="23.125" style="41" customWidth="1"/>
    <col min="2" max="4" width="28.375" style="41" customWidth="1"/>
    <col min="5" max="5" width="28.375" style="47" customWidth="1"/>
    <col min="6" max="6" width="27.875" style="41" customWidth="1"/>
    <col min="7" max="16384" width="9.125" style="41" customWidth="1"/>
  </cols>
  <sheetData>
    <row r="1" spans="1:5" ht="32.25" customHeight="1">
      <c r="A1" s="450" t="s">
        <v>162</v>
      </c>
      <c r="B1" s="450"/>
      <c r="C1" s="450"/>
      <c r="D1" s="450"/>
      <c r="E1" s="450"/>
    </row>
    <row r="2" spans="1:6" ht="12.75">
      <c r="A2" s="42"/>
      <c r="B2" s="43"/>
      <c r="C2" s="43"/>
      <c r="D2" s="43"/>
      <c r="F2" s="44" t="s">
        <v>182</v>
      </c>
    </row>
    <row r="3" spans="1:6" ht="15.75" customHeight="1">
      <c r="A3" s="451"/>
      <c r="B3" s="374" t="s">
        <v>183</v>
      </c>
      <c r="C3" s="374" t="s">
        <v>113</v>
      </c>
      <c r="D3" s="380"/>
      <c r="E3" s="374" t="s">
        <v>220</v>
      </c>
      <c r="F3" s="375" t="s">
        <v>190</v>
      </c>
    </row>
    <row r="4" spans="1:6" ht="27" customHeight="1">
      <c r="A4" s="452"/>
      <c r="B4" s="376"/>
      <c r="C4" s="242" t="s">
        <v>111</v>
      </c>
      <c r="D4" s="160" t="s">
        <v>112</v>
      </c>
      <c r="E4" s="376"/>
      <c r="F4" s="377"/>
    </row>
    <row r="5" spans="1:8" ht="12.75">
      <c r="A5" s="239" t="s">
        <v>65</v>
      </c>
      <c r="B5" s="185">
        <v>467</v>
      </c>
      <c r="C5" s="185">
        <v>1502</v>
      </c>
      <c r="D5" s="185">
        <v>303</v>
      </c>
      <c r="E5" s="185">
        <v>411</v>
      </c>
      <c r="F5" s="185">
        <v>430</v>
      </c>
      <c r="G5" s="45"/>
      <c r="H5" s="64"/>
    </row>
    <row r="6" spans="1:8" ht="12.75">
      <c r="A6" s="173" t="s">
        <v>103</v>
      </c>
      <c r="B6" s="185">
        <v>211</v>
      </c>
      <c r="C6" s="185">
        <v>1051</v>
      </c>
      <c r="D6" s="185">
        <v>203</v>
      </c>
      <c r="E6" s="185">
        <v>355</v>
      </c>
      <c r="F6" s="185">
        <v>277</v>
      </c>
      <c r="G6" s="45"/>
      <c r="H6" s="64"/>
    </row>
    <row r="7" spans="1:8" ht="12.75">
      <c r="A7" s="240" t="s">
        <v>66</v>
      </c>
      <c r="B7" s="185">
        <v>1348</v>
      </c>
      <c r="C7" s="185">
        <v>1798</v>
      </c>
      <c r="D7" s="185">
        <v>600</v>
      </c>
      <c r="E7" s="185">
        <v>491</v>
      </c>
      <c r="F7" s="185">
        <v>637</v>
      </c>
      <c r="G7" s="45"/>
      <c r="H7" s="64"/>
    </row>
    <row r="8" spans="1:8" ht="12.75">
      <c r="A8" s="240" t="s">
        <v>67</v>
      </c>
      <c r="B8" s="185">
        <v>258</v>
      </c>
      <c r="C8" s="185">
        <v>1815</v>
      </c>
      <c r="D8" s="185">
        <v>184</v>
      </c>
      <c r="E8" s="185">
        <v>342</v>
      </c>
      <c r="F8" s="185">
        <v>316</v>
      </c>
      <c r="G8" s="45"/>
      <c r="H8" s="64"/>
    </row>
    <row r="9" spans="1:8" ht="12.75">
      <c r="A9" s="240" t="s">
        <v>68</v>
      </c>
      <c r="B9" s="185">
        <v>750</v>
      </c>
      <c r="C9" s="185">
        <v>1530</v>
      </c>
      <c r="D9" s="185">
        <v>628</v>
      </c>
      <c r="E9" s="185">
        <v>614</v>
      </c>
      <c r="F9" s="185">
        <v>662</v>
      </c>
      <c r="G9" s="45"/>
      <c r="H9" s="64"/>
    </row>
    <row r="10" spans="1:8" ht="12.75">
      <c r="A10" s="240" t="s">
        <v>69</v>
      </c>
      <c r="B10" s="185">
        <v>286</v>
      </c>
      <c r="C10" s="185">
        <v>1599</v>
      </c>
      <c r="D10" s="185">
        <v>202</v>
      </c>
      <c r="E10" s="185">
        <v>325</v>
      </c>
      <c r="F10" s="185">
        <v>313</v>
      </c>
      <c r="G10" s="45"/>
      <c r="H10" s="64"/>
    </row>
    <row r="11" spans="1:8" ht="12.75">
      <c r="A11" s="240" t="s">
        <v>70</v>
      </c>
      <c r="B11" s="185">
        <v>139</v>
      </c>
      <c r="C11" s="185">
        <v>339</v>
      </c>
      <c r="D11" s="185">
        <v>115</v>
      </c>
      <c r="E11" s="185">
        <v>187</v>
      </c>
      <c r="F11" s="185">
        <v>171</v>
      </c>
      <c r="G11" s="45"/>
      <c r="H11" s="64"/>
    </row>
    <row r="12" spans="1:8" ht="12.75">
      <c r="A12" s="240" t="s">
        <v>71</v>
      </c>
      <c r="B12" s="185">
        <v>455</v>
      </c>
      <c r="C12" s="185">
        <v>1111</v>
      </c>
      <c r="D12" s="185">
        <v>435</v>
      </c>
      <c r="E12" s="185">
        <v>453</v>
      </c>
      <c r="F12" s="185">
        <v>453</v>
      </c>
      <c r="G12" s="45"/>
      <c r="H12" s="64"/>
    </row>
    <row r="13" spans="1:8" ht="12.75">
      <c r="A13" s="166" t="s">
        <v>104</v>
      </c>
      <c r="B13" s="185">
        <v>560</v>
      </c>
      <c r="C13" s="185">
        <v>1533</v>
      </c>
      <c r="D13" s="185">
        <v>455</v>
      </c>
      <c r="E13" s="185">
        <v>547</v>
      </c>
      <c r="F13" s="185">
        <v>552</v>
      </c>
      <c r="G13" s="45"/>
      <c r="H13" s="64"/>
    </row>
    <row r="14" spans="1:8" ht="12.75">
      <c r="A14" s="240" t="s">
        <v>72</v>
      </c>
      <c r="B14" s="185">
        <v>394</v>
      </c>
      <c r="C14" s="185">
        <v>683</v>
      </c>
      <c r="D14" s="185">
        <v>389</v>
      </c>
      <c r="E14" s="185">
        <v>382</v>
      </c>
      <c r="F14" s="185">
        <v>388</v>
      </c>
      <c r="G14" s="45"/>
      <c r="H14" s="64"/>
    </row>
    <row r="15" spans="1:8" ht="12.75">
      <c r="A15" s="240" t="s">
        <v>73</v>
      </c>
      <c r="B15" s="185">
        <v>1163</v>
      </c>
      <c r="C15" s="185">
        <v>1561</v>
      </c>
      <c r="D15" s="185">
        <v>491</v>
      </c>
      <c r="E15" s="185">
        <v>488</v>
      </c>
      <c r="F15" s="185">
        <v>666</v>
      </c>
      <c r="G15" s="45"/>
      <c r="H15" s="64"/>
    </row>
    <row r="16" spans="1:8" ht="12.75">
      <c r="A16" s="240" t="s">
        <v>74</v>
      </c>
      <c r="B16" s="185">
        <v>564</v>
      </c>
      <c r="C16" s="185">
        <v>2364</v>
      </c>
      <c r="D16" s="185">
        <v>259</v>
      </c>
      <c r="E16" s="185">
        <v>284</v>
      </c>
      <c r="F16" s="185">
        <v>307</v>
      </c>
      <c r="G16" s="45"/>
      <c r="H16" s="64"/>
    </row>
    <row r="17" spans="1:8" ht="12.75">
      <c r="A17" s="240" t="s">
        <v>76</v>
      </c>
      <c r="B17" s="185">
        <v>683</v>
      </c>
      <c r="C17" s="185">
        <v>1636</v>
      </c>
      <c r="D17" s="185">
        <v>370</v>
      </c>
      <c r="E17" s="185">
        <v>404</v>
      </c>
      <c r="F17" s="185">
        <v>520</v>
      </c>
      <c r="G17" s="45"/>
      <c r="H17" s="64"/>
    </row>
    <row r="18" spans="1:8" ht="14.25" customHeight="1">
      <c r="A18" s="240" t="s">
        <v>77</v>
      </c>
      <c r="B18" s="185">
        <v>786</v>
      </c>
      <c r="C18" s="185">
        <v>1529</v>
      </c>
      <c r="D18" s="185">
        <v>274</v>
      </c>
      <c r="E18" s="185">
        <v>278</v>
      </c>
      <c r="F18" s="185">
        <v>511</v>
      </c>
      <c r="G18" s="45"/>
      <c r="H18" s="64"/>
    </row>
    <row r="19" spans="1:8" ht="12.75">
      <c r="A19" s="240" t="s">
        <v>94</v>
      </c>
      <c r="B19" s="185">
        <v>961</v>
      </c>
      <c r="C19" s="185">
        <v>1397</v>
      </c>
      <c r="D19" s="185">
        <v>399</v>
      </c>
      <c r="E19" s="185">
        <v>471</v>
      </c>
      <c r="F19" s="185">
        <v>514</v>
      </c>
      <c r="G19" s="45"/>
      <c r="H19" s="64"/>
    </row>
    <row r="20" spans="1:8" ht="12.75">
      <c r="A20" s="173" t="s">
        <v>105</v>
      </c>
      <c r="B20" s="185">
        <v>394</v>
      </c>
      <c r="C20" s="167" t="s">
        <v>188</v>
      </c>
      <c r="D20" s="185">
        <v>394</v>
      </c>
      <c r="E20" s="185">
        <v>742</v>
      </c>
      <c r="F20" s="185">
        <v>489</v>
      </c>
      <c r="G20" s="45"/>
      <c r="H20" s="64"/>
    </row>
    <row r="21" spans="1:8" ht="12.75">
      <c r="A21" s="240" t="s">
        <v>79</v>
      </c>
      <c r="B21" s="185">
        <v>307</v>
      </c>
      <c r="C21" s="185">
        <v>1584</v>
      </c>
      <c r="D21" s="185">
        <v>233</v>
      </c>
      <c r="E21" s="185">
        <v>363</v>
      </c>
      <c r="F21" s="185">
        <v>338</v>
      </c>
      <c r="G21" s="46"/>
      <c r="H21" s="64"/>
    </row>
    <row r="22" spans="1:8" ht="12.75">
      <c r="A22" s="166" t="s">
        <v>108</v>
      </c>
      <c r="B22" s="185">
        <v>360</v>
      </c>
      <c r="C22" s="167" t="s">
        <v>188</v>
      </c>
      <c r="D22" s="185">
        <v>360</v>
      </c>
      <c r="E22" s="185">
        <v>361</v>
      </c>
      <c r="F22" s="185">
        <v>360</v>
      </c>
      <c r="G22" s="45"/>
      <c r="H22" s="64"/>
    </row>
    <row r="23" spans="1:8" ht="12.75">
      <c r="A23" s="240" t="s">
        <v>80</v>
      </c>
      <c r="B23" s="167" t="s">
        <v>188</v>
      </c>
      <c r="C23" s="167" t="s">
        <v>188</v>
      </c>
      <c r="D23" s="167" t="s">
        <v>188</v>
      </c>
      <c r="E23" s="185">
        <v>131</v>
      </c>
      <c r="F23" s="185">
        <v>131</v>
      </c>
      <c r="G23" s="45"/>
      <c r="H23" s="64"/>
    </row>
    <row r="24" spans="1:8" ht="12.75">
      <c r="A24" s="241" t="s">
        <v>81</v>
      </c>
      <c r="B24" s="187">
        <v>1174</v>
      </c>
      <c r="C24" s="187">
        <v>1573</v>
      </c>
      <c r="D24" s="187">
        <v>514</v>
      </c>
      <c r="E24" s="187">
        <v>293</v>
      </c>
      <c r="F24" s="187">
        <v>433</v>
      </c>
      <c r="G24" s="45"/>
      <c r="H24" s="64"/>
    </row>
    <row r="27" spans="2:6" ht="12.75">
      <c r="B27" s="314"/>
      <c r="C27" s="314"/>
      <c r="D27" s="314"/>
      <c r="E27" s="314"/>
      <c r="F27" s="314"/>
    </row>
    <row r="28" spans="2:6" ht="12.75">
      <c r="B28" s="314"/>
      <c r="C28" s="314"/>
      <c r="D28" s="314"/>
      <c r="E28" s="314"/>
      <c r="F28" s="314"/>
    </row>
    <row r="29" spans="2:6" ht="12.75">
      <c r="B29" s="314"/>
      <c r="C29" s="314"/>
      <c r="D29" s="314"/>
      <c r="E29" s="314"/>
      <c r="F29" s="314"/>
    </row>
    <row r="30" spans="2:6" ht="12.75">
      <c r="B30" s="314"/>
      <c r="C30" s="314"/>
      <c r="D30" s="314"/>
      <c r="E30" s="314"/>
      <c r="F30" s="314"/>
    </row>
    <row r="31" spans="2:6" ht="12.75">
      <c r="B31" s="314"/>
      <c r="C31" s="314"/>
      <c r="D31" s="314"/>
      <c r="E31" s="314"/>
      <c r="F31" s="314"/>
    </row>
    <row r="32" spans="2:6" ht="12.75">
      <c r="B32" s="314"/>
      <c r="C32" s="314"/>
      <c r="D32" s="314"/>
      <c r="E32" s="314"/>
      <c r="F32" s="314"/>
    </row>
    <row r="33" spans="2:6" ht="12.75">
      <c r="B33" s="314"/>
      <c r="C33" s="314"/>
      <c r="D33" s="314"/>
      <c r="E33" s="314"/>
      <c r="F33" s="314"/>
    </row>
    <row r="34" spans="2:6" ht="12.75">
      <c r="B34" s="314"/>
      <c r="C34" s="314"/>
      <c r="D34" s="314"/>
      <c r="E34" s="314"/>
      <c r="F34" s="314"/>
    </row>
    <row r="35" spans="2:6" ht="12.75">
      <c r="B35" s="314"/>
      <c r="C35" s="314"/>
      <c r="D35" s="314"/>
      <c r="E35" s="314"/>
      <c r="F35" s="314"/>
    </row>
    <row r="36" spans="2:6" ht="12.75">
      <c r="B36" s="314"/>
      <c r="C36" s="314"/>
      <c r="D36" s="314"/>
      <c r="E36" s="314"/>
      <c r="F36" s="314"/>
    </row>
    <row r="37" spans="2:6" ht="12.75">
      <c r="B37" s="314"/>
      <c r="C37" s="314"/>
      <c r="D37" s="314"/>
      <c r="E37" s="314"/>
      <c r="F37" s="314"/>
    </row>
    <row r="38" spans="2:6" ht="12.75">
      <c r="B38" s="314"/>
      <c r="C38" s="314"/>
      <c r="D38" s="314"/>
      <c r="E38" s="314"/>
      <c r="F38" s="314"/>
    </row>
    <row r="39" spans="2:6" ht="12.75">
      <c r="B39" s="314"/>
      <c r="C39" s="314"/>
      <c r="D39" s="314"/>
      <c r="E39" s="314"/>
      <c r="F39" s="314"/>
    </row>
    <row r="40" spans="2:6" ht="12.75">
      <c r="B40" s="314"/>
      <c r="C40" s="314"/>
      <c r="D40" s="314"/>
      <c r="E40" s="314"/>
      <c r="F40" s="314"/>
    </row>
    <row r="41" spans="2:6" ht="12.75">
      <c r="B41" s="314"/>
      <c r="C41" s="314"/>
      <c r="D41" s="314"/>
      <c r="E41" s="314"/>
      <c r="F41" s="314"/>
    </row>
    <row r="42" spans="2:6" ht="12.75">
      <c r="B42" s="314"/>
      <c r="C42" s="311"/>
      <c r="D42" s="314"/>
      <c r="E42" s="314"/>
      <c r="F42" s="314"/>
    </row>
    <row r="43" spans="2:6" ht="12.75">
      <c r="B43" s="314"/>
      <c r="C43" s="314"/>
      <c r="D43" s="314"/>
      <c r="E43" s="314"/>
      <c r="F43" s="314"/>
    </row>
    <row r="44" spans="2:6" ht="12.75">
      <c r="B44" s="314"/>
      <c r="C44" s="311"/>
      <c r="D44" s="314"/>
      <c r="E44" s="314"/>
      <c r="F44" s="314"/>
    </row>
    <row r="45" spans="2:6" ht="12.75">
      <c r="B45" s="311"/>
      <c r="C45" s="311"/>
      <c r="D45" s="311"/>
      <c r="E45" s="314"/>
      <c r="F45" s="314"/>
    </row>
    <row r="46" spans="2:6" ht="12.75">
      <c r="B46" s="314"/>
      <c r="C46" s="314"/>
      <c r="D46" s="314"/>
      <c r="E46" s="314"/>
      <c r="F46" s="314"/>
    </row>
  </sheetData>
  <sheetProtection/>
  <mergeCells count="6">
    <mergeCell ref="A1:E1"/>
    <mergeCell ref="A3:A4"/>
    <mergeCell ref="B3:B4"/>
    <mergeCell ref="C3:D3"/>
    <mergeCell ref="E3:E4"/>
    <mergeCell ref="F3:F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5" sqref="B5:F25"/>
    </sheetView>
  </sheetViews>
  <sheetFormatPr defaultColWidth="9.00390625" defaultRowHeight="12.75"/>
  <cols>
    <col min="1" max="1" width="23.75390625" style="41" customWidth="1"/>
    <col min="2" max="4" width="28.25390625" style="41" customWidth="1"/>
    <col min="5" max="5" width="28.25390625" style="47" customWidth="1"/>
    <col min="6" max="6" width="28.00390625" style="41" customWidth="1"/>
    <col min="7" max="16384" width="9.125" style="41" customWidth="1"/>
  </cols>
  <sheetData>
    <row r="1" spans="1:5" ht="33" customHeight="1">
      <c r="A1" s="450" t="s">
        <v>163</v>
      </c>
      <c r="B1" s="450"/>
      <c r="C1" s="450"/>
      <c r="D1" s="450"/>
      <c r="E1" s="450"/>
    </row>
    <row r="2" spans="1:6" ht="12.75">
      <c r="A2" s="42"/>
      <c r="B2" s="43"/>
      <c r="C2" s="43"/>
      <c r="D2" s="43"/>
      <c r="F2" s="44" t="s">
        <v>86</v>
      </c>
    </row>
    <row r="3" spans="1:6" ht="19.5" customHeight="1">
      <c r="A3" s="453"/>
      <c r="B3" s="374" t="s">
        <v>183</v>
      </c>
      <c r="C3" s="374" t="s">
        <v>113</v>
      </c>
      <c r="D3" s="380"/>
      <c r="E3" s="374" t="s">
        <v>220</v>
      </c>
      <c r="F3" s="375" t="s">
        <v>190</v>
      </c>
    </row>
    <row r="4" spans="1:7" ht="22.5">
      <c r="A4" s="454"/>
      <c r="B4" s="376"/>
      <c r="C4" s="160" t="s">
        <v>111</v>
      </c>
      <c r="D4" s="160" t="s">
        <v>112</v>
      </c>
      <c r="E4" s="376"/>
      <c r="F4" s="377"/>
      <c r="G4" s="25"/>
    </row>
    <row r="5" spans="1:7" ht="12.75">
      <c r="A5" s="239" t="s">
        <v>65</v>
      </c>
      <c r="B5" s="185">
        <v>66</v>
      </c>
      <c r="C5" s="185">
        <v>67</v>
      </c>
      <c r="D5" s="185">
        <v>26</v>
      </c>
      <c r="E5" s="185">
        <v>29</v>
      </c>
      <c r="F5" s="185">
        <v>57</v>
      </c>
      <c r="G5" s="25"/>
    </row>
    <row r="6" spans="1:7" ht="12.75">
      <c r="A6" s="173" t="s">
        <v>103</v>
      </c>
      <c r="B6" s="185">
        <v>32</v>
      </c>
      <c r="C6" s="185">
        <v>35</v>
      </c>
      <c r="D6" s="185">
        <v>22</v>
      </c>
      <c r="E6" s="185">
        <v>34</v>
      </c>
      <c r="F6" s="185">
        <v>34</v>
      </c>
      <c r="G6" s="25"/>
    </row>
    <row r="7" spans="1:7" ht="12.75">
      <c r="A7" s="240" t="s">
        <v>66</v>
      </c>
      <c r="B7" s="185">
        <v>70</v>
      </c>
      <c r="C7" s="185">
        <v>70</v>
      </c>
      <c r="D7" s="185">
        <v>50</v>
      </c>
      <c r="E7" s="185">
        <v>19</v>
      </c>
      <c r="F7" s="185">
        <v>61</v>
      </c>
      <c r="G7" s="25"/>
    </row>
    <row r="8" spans="1:7" ht="12.75">
      <c r="A8" s="240" t="s">
        <v>67</v>
      </c>
      <c r="B8" s="185">
        <v>64</v>
      </c>
      <c r="C8" s="185">
        <v>65</v>
      </c>
      <c r="D8" s="185">
        <v>18</v>
      </c>
      <c r="E8" s="185">
        <v>39</v>
      </c>
      <c r="F8" s="185">
        <v>54</v>
      </c>
      <c r="G8" s="25"/>
    </row>
    <row r="9" spans="1:7" ht="12.75">
      <c r="A9" s="240" t="s">
        <v>68</v>
      </c>
      <c r="B9" s="185">
        <v>51</v>
      </c>
      <c r="C9" s="185">
        <v>51</v>
      </c>
      <c r="D9" s="185">
        <v>46</v>
      </c>
      <c r="E9" s="185">
        <v>56</v>
      </c>
      <c r="F9" s="185">
        <v>51</v>
      </c>
      <c r="G9" s="25"/>
    </row>
    <row r="10" spans="1:7" ht="12.75">
      <c r="A10" s="240" t="s">
        <v>69</v>
      </c>
      <c r="B10" s="185">
        <v>88</v>
      </c>
      <c r="C10" s="185">
        <v>89</v>
      </c>
      <c r="D10" s="185">
        <v>41</v>
      </c>
      <c r="E10" s="185">
        <v>20</v>
      </c>
      <c r="F10" s="185">
        <v>74</v>
      </c>
      <c r="G10" s="25"/>
    </row>
    <row r="11" spans="1:7" ht="12.75">
      <c r="A11" s="240" t="s">
        <v>70</v>
      </c>
      <c r="B11" s="185">
        <v>72</v>
      </c>
      <c r="C11" s="185">
        <v>74</v>
      </c>
      <c r="D11" s="185">
        <v>16</v>
      </c>
      <c r="E11" s="185">
        <v>24</v>
      </c>
      <c r="F11" s="185">
        <v>56</v>
      </c>
      <c r="G11" s="25"/>
    </row>
    <row r="12" spans="1:7" ht="12.75">
      <c r="A12" s="240" t="s">
        <v>71</v>
      </c>
      <c r="B12" s="185">
        <v>40</v>
      </c>
      <c r="C12" s="185">
        <v>42</v>
      </c>
      <c r="D12" s="185">
        <v>19</v>
      </c>
      <c r="E12" s="185">
        <v>22</v>
      </c>
      <c r="F12" s="185">
        <v>30</v>
      </c>
      <c r="G12" s="25"/>
    </row>
    <row r="13" spans="1:7" ht="12.75">
      <c r="A13" s="166" t="s">
        <v>104</v>
      </c>
      <c r="B13" s="185">
        <v>60</v>
      </c>
      <c r="C13" s="185">
        <v>60</v>
      </c>
      <c r="D13" s="185">
        <v>43</v>
      </c>
      <c r="E13" s="185">
        <v>41</v>
      </c>
      <c r="F13" s="185">
        <v>56</v>
      </c>
      <c r="G13" s="25"/>
    </row>
    <row r="14" spans="1:7" ht="12.75">
      <c r="A14" s="240" t="s">
        <v>72</v>
      </c>
      <c r="B14" s="185">
        <v>72</v>
      </c>
      <c r="C14" s="185">
        <v>73</v>
      </c>
      <c r="D14" s="185">
        <v>27</v>
      </c>
      <c r="E14" s="185">
        <v>26</v>
      </c>
      <c r="F14" s="185">
        <v>68</v>
      </c>
      <c r="G14" s="25"/>
    </row>
    <row r="15" spans="1:7" ht="12.75">
      <c r="A15" s="240" t="s">
        <v>73</v>
      </c>
      <c r="B15" s="185">
        <v>79</v>
      </c>
      <c r="C15" s="185">
        <v>79</v>
      </c>
      <c r="D15" s="185">
        <v>15</v>
      </c>
      <c r="E15" s="185">
        <v>28</v>
      </c>
      <c r="F15" s="185">
        <v>72</v>
      </c>
      <c r="G15" s="25"/>
    </row>
    <row r="16" spans="1:7" ht="12.75">
      <c r="A16" s="240" t="s">
        <v>74</v>
      </c>
      <c r="B16" s="185">
        <v>52</v>
      </c>
      <c r="C16" s="167" t="s">
        <v>188</v>
      </c>
      <c r="D16" s="185">
        <v>52</v>
      </c>
      <c r="E16" s="185">
        <v>31</v>
      </c>
      <c r="F16" s="185">
        <v>36</v>
      </c>
      <c r="G16" s="25"/>
    </row>
    <row r="17" spans="1:7" ht="12.75">
      <c r="A17" s="226" t="s">
        <v>75</v>
      </c>
      <c r="B17" s="185">
        <v>16</v>
      </c>
      <c r="C17" s="167" t="s">
        <v>188</v>
      </c>
      <c r="D17" s="185">
        <v>16</v>
      </c>
      <c r="E17" s="185">
        <v>16</v>
      </c>
      <c r="F17" s="185">
        <v>16</v>
      </c>
      <c r="G17" s="25"/>
    </row>
    <row r="18" spans="1:7" ht="12.75">
      <c r="A18" s="240" t="s">
        <v>76</v>
      </c>
      <c r="B18" s="185">
        <v>87</v>
      </c>
      <c r="C18" s="185">
        <v>88</v>
      </c>
      <c r="D18" s="185">
        <v>22</v>
      </c>
      <c r="E18" s="185">
        <v>22</v>
      </c>
      <c r="F18" s="185">
        <v>72</v>
      </c>
      <c r="G18" s="25"/>
    </row>
    <row r="19" spans="1:7" ht="14.25" customHeight="1">
      <c r="A19" s="240" t="s">
        <v>77</v>
      </c>
      <c r="B19" s="185">
        <v>67</v>
      </c>
      <c r="C19" s="185">
        <v>67</v>
      </c>
      <c r="D19" s="185">
        <v>10</v>
      </c>
      <c r="E19" s="185">
        <v>10</v>
      </c>
      <c r="F19" s="185">
        <v>54</v>
      </c>
      <c r="G19" s="25"/>
    </row>
    <row r="20" spans="1:7" ht="12.75">
      <c r="A20" s="240" t="s">
        <v>94</v>
      </c>
      <c r="B20" s="185">
        <v>52</v>
      </c>
      <c r="C20" s="185">
        <v>54</v>
      </c>
      <c r="D20" s="185">
        <v>17</v>
      </c>
      <c r="E20" s="185">
        <v>36</v>
      </c>
      <c r="F20" s="185">
        <v>43</v>
      </c>
      <c r="G20" s="25"/>
    </row>
    <row r="21" spans="1:7" ht="12.75">
      <c r="A21" s="173" t="s">
        <v>105</v>
      </c>
      <c r="B21" s="185">
        <v>72</v>
      </c>
      <c r="C21" s="185">
        <v>78</v>
      </c>
      <c r="D21" s="185">
        <v>25</v>
      </c>
      <c r="E21" s="185">
        <v>30</v>
      </c>
      <c r="F21" s="185">
        <v>55</v>
      </c>
      <c r="G21" s="25"/>
    </row>
    <row r="22" spans="1:7" ht="12.75">
      <c r="A22" s="240" t="s">
        <v>79</v>
      </c>
      <c r="B22" s="185">
        <v>58</v>
      </c>
      <c r="C22" s="185">
        <v>65</v>
      </c>
      <c r="D22" s="185">
        <v>23</v>
      </c>
      <c r="E22" s="185">
        <v>28</v>
      </c>
      <c r="F22" s="185">
        <v>31</v>
      </c>
      <c r="G22" s="25"/>
    </row>
    <row r="23" spans="1:7" ht="12.75">
      <c r="A23" s="166" t="s">
        <v>108</v>
      </c>
      <c r="B23" s="167" t="s">
        <v>188</v>
      </c>
      <c r="C23" s="167" t="s">
        <v>188</v>
      </c>
      <c r="D23" s="167" t="s">
        <v>188</v>
      </c>
      <c r="E23" s="185">
        <v>20</v>
      </c>
      <c r="F23" s="185">
        <v>20</v>
      </c>
      <c r="G23" s="25"/>
    </row>
    <row r="24" spans="1:7" ht="12.75">
      <c r="A24" s="240" t="s">
        <v>80</v>
      </c>
      <c r="B24" s="185">
        <v>6</v>
      </c>
      <c r="C24" s="185">
        <v>6</v>
      </c>
      <c r="D24" s="167" t="s">
        <v>188</v>
      </c>
      <c r="E24" s="185">
        <v>12</v>
      </c>
      <c r="F24" s="185">
        <v>12</v>
      </c>
      <c r="G24" s="25"/>
    </row>
    <row r="25" spans="1:7" ht="12.75">
      <c r="A25" s="241" t="s">
        <v>81</v>
      </c>
      <c r="B25" s="187">
        <v>80</v>
      </c>
      <c r="C25" s="187">
        <v>80</v>
      </c>
      <c r="D25" s="188" t="s">
        <v>188</v>
      </c>
      <c r="E25" s="187">
        <v>27</v>
      </c>
      <c r="F25" s="187">
        <v>76</v>
      </c>
      <c r="G25" s="25"/>
    </row>
    <row r="26" spans="1:5" ht="12.75">
      <c r="A26" s="48"/>
      <c r="B26" s="48"/>
      <c r="C26" s="48"/>
      <c r="D26" s="48"/>
      <c r="E26" s="49"/>
    </row>
  </sheetData>
  <sheetProtection/>
  <mergeCells count="6">
    <mergeCell ref="A1:E1"/>
    <mergeCell ref="A3:A4"/>
    <mergeCell ref="B3:B4"/>
    <mergeCell ref="C3:D3"/>
    <mergeCell ref="E3:E4"/>
    <mergeCell ref="F3:F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79"/>
  <sheetViews>
    <sheetView workbookViewId="0" topLeftCell="A1">
      <selection activeCell="I20" sqref="I20"/>
    </sheetView>
  </sheetViews>
  <sheetFormatPr defaultColWidth="9.00390625" defaultRowHeight="12.75"/>
  <cols>
    <col min="1" max="1" width="19.125" style="244" customWidth="1"/>
    <col min="2" max="2" width="10.375" style="244" customWidth="1"/>
    <col min="3" max="4" width="9.875" style="244" customWidth="1"/>
    <col min="5" max="5" width="9.75390625" style="244" customWidth="1"/>
    <col min="6" max="6" width="10.25390625" style="244" customWidth="1"/>
    <col min="7" max="7" width="11.00390625" style="244" customWidth="1"/>
    <col min="8" max="8" width="10.25390625" style="244" bestFit="1" customWidth="1"/>
    <col min="9" max="9" width="9.25390625" style="244" customWidth="1"/>
    <col min="10" max="16384" width="9.125" style="244" customWidth="1"/>
  </cols>
  <sheetData>
    <row r="1" spans="1:7" ht="29.25" customHeight="1">
      <c r="A1" s="458" t="s">
        <v>164</v>
      </c>
      <c r="B1" s="458"/>
      <c r="C1" s="458"/>
      <c r="D1" s="458"/>
      <c r="E1" s="458"/>
      <c r="F1" s="458"/>
      <c r="G1" s="458"/>
    </row>
    <row r="2" spans="2:11" ht="12.75">
      <c r="B2" s="245"/>
      <c r="C2" s="245"/>
      <c r="D2" s="245"/>
      <c r="E2" s="245"/>
      <c r="F2" s="245"/>
      <c r="K2" s="337" t="s">
        <v>96</v>
      </c>
    </row>
    <row r="3" spans="1:11" ht="15.75" customHeight="1">
      <c r="A3" s="455"/>
      <c r="B3" s="456" t="s">
        <v>215</v>
      </c>
      <c r="C3" s="456"/>
      <c r="D3" s="456"/>
      <c r="E3" s="456"/>
      <c r="F3" s="456"/>
      <c r="G3" s="456" t="s">
        <v>145</v>
      </c>
      <c r="H3" s="456"/>
      <c r="I3" s="456"/>
      <c r="J3" s="456"/>
      <c r="K3" s="457"/>
    </row>
    <row r="4" spans="1:11" ht="16.5" customHeight="1">
      <c r="A4" s="455"/>
      <c r="B4" s="456" t="s">
        <v>216</v>
      </c>
      <c r="C4" s="456"/>
      <c r="D4" s="456"/>
      <c r="E4" s="456" t="s">
        <v>217</v>
      </c>
      <c r="F4" s="456"/>
      <c r="G4" s="456" t="s">
        <v>216</v>
      </c>
      <c r="H4" s="456"/>
      <c r="I4" s="456"/>
      <c r="J4" s="456" t="s">
        <v>217</v>
      </c>
      <c r="K4" s="457"/>
    </row>
    <row r="5" spans="1:11" ht="43.5" customHeight="1">
      <c r="A5" s="455"/>
      <c r="B5" s="338" t="s">
        <v>185</v>
      </c>
      <c r="C5" s="338" t="s">
        <v>180</v>
      </c>
      <c r="D5" s="338" t="s">
        <v>187</v>
      </c>
      <c r="E5" s="338" t="s">
        <v>185</v>
      </c>
      <c r="F5" s="338" t="s">
        <v>180</v>
      </c>
      <c r="G5" s="338" t="s">
        <v>185</v>
      </c>
      <c r="H5" s="338" t="s">
        <v>180</v>
      </c>
      <c r="I5" s="338" t="s">
        <v>187</v>
      </c>
      <c r="J5" s="338" t="s">
        <v>185</v>
      </c>
      <c r="K5" s="339" t="s">
        <v>180</v>
      </c>
    </row>
    <row r="6" spans="1:21" s="344" customFormat="1" ht="12.75" customHeight="1">
      <c r="A6" s="340" t="s">
        <v>65</v>
      </c>
      <c r="B6" s="476">
        <v>1466570</v>
      </c>
      <c r="C6" s="476">
        <v>1546289</v>
      </c>
      <c r="D6" s="477">
        <f>B6/C6%</f>
        <v>94.8444954339066</v>
      </c>
      <c r="E6" s="476">
        <v>33</v>
      </c>
      <c r="F6" s="478">
        <v>36</v>
      </c>
      <c r="G6" s="476">
        <v>234336</v>
      </c>
      <c r="H6" s="476">
        <v>268156</v>
      </c>
      <c r="I6" s="477">
        <f>G6/H6*100</f>
        <v>87.38793836423574</v>
      </c>
      <c r="J6" s="476">
        <v>261</v>
      </c>
      <c r="K6" s="478">
        <v>253</v>
      </c>
      <c r="L6" s="341"/>
      <c r="M6" s="341"/>
      <c r="N6" s="341"/>
      <c r="O6" s="341"/>
      <c r="P6" s="342"/>
      <c r="Q6" s="341"/>
      <c r="R6" s="341"/>
      <c r="S6" s="195"/>
      <c r="T6" s="196"/>
      <c r="U6" s="343"/>
    </row>
    <row r="7" spans="1:21" s="344" customFormat="1" ht="12.75" customHeight="1">
      <c r="A7" s="340" t="s">
        <v>103</v>
      </c>
      <c r="B7" s="476">
        <v>151998</v>
      </c>
      <c r="C7" s="476">
        <v>167025</v>
      </c>
      <c r="D7" s="477">
        <f aca="true" t="shared" si="0" ref="D7:D26">B7/C7%</f>
        <v>91.00314324202964</v>
      </c>
      <c r="E7" s="476">
        <v>36</v>
      </c>
      <c r="F7" s="478">
        <v>38</v>
      </c>
      <c r="G7" s="476">
        <v>3344</v>
      </c>
      <c r="H7" s="476">
        <v>6025</v>
      </c>
      <c r="I7" s="477">
        <f aca="true" t="shared" si="1" ref="I7:I23">G7/H7*100</f>
        <v>55.502074688796675</v>
      </c>
      <c r="J7" s="476">
        <v>242</v>
      </c>
      <c r="K7" s="478">
        <v>345</v>
      </c>
      <c r="L7" s="341"/>
      <c r="M7" s="341"/>
      <c r="N7" s="341"/>
      <c r="O7" s="341"/>
      <c r="P7" s="342"/>
      <c r="Q7" s="341"/>
      <c r="R7" s="341"/>
      <c r="S7" s="195"/>
      <c r="T7" s="196"/>
      <c r="U7" s="343"/>
    </row>
    <row r="8" spans="1:21" s="344" customFormat="1" ht="12.75" customHeight="1">
      <c r="A8" s="340" t="s">
        <v>66</v>
      </c>
      <c r="B8" s="476">
        <v>99301</v>
      </c>
      <c r="C8" s="476">
        <v>99351</v>
      </c>
      <c r="D8" s="477">
        <f t="shared" si="0"/>
        <v>99.94967338023774</v>
      </c>
      <c r="E8" s="476">
        <v>42</v>
      </c>
      <c r="F8" s="478">
        <v>44</v>
      </c>
      <c r="G8" s="476">
        <v>21186</v>
      </c>
      <c r="H8" s="476">
        <v>27559</v>
      </c>
      <c r="I8" s="477">
        <f t="shared" si="1"/>
        <v>76.87506803585036</v>
      </c>
      <c r="J8" s="476">
        <v>153</v>
      </c>
      <c r="K8" s="478">
        <v>157</v>
      </c>
      <c r="L8" s="341"/>
      <c r="M8" s="341"/>
      <c r="N8" s="341"/>
      <c r="O8" s="341"/>
      <c r="P8" s="342"/>
      <c r="Q8" s="341"/>
      <c r="R8" s="341"/>
      <c r="S8" s="195"/>
      <c r="T8" s="196"/>
      <c r="U8" s="343"/>
    </row>
    <row r="9" spans="1:21" s="344" customFormat="1" ht="12.75" customHeight="1">
      <c r="A9" s="340" t="s">
        <v>67</v>
      </c>
      <c r="B9" s="476">
        <v>84630</v>
      </c>
      <c r="C9" s="476">
        <v>84335</v>
      </c>
      <c r="D9" s="477">
        <f t="shared" si="0"/>
        <v>100.34979545858778</v>
      </c>
      <c r="E9" s="476">
        <v>23</v>
      </c>
      <c r="F9" s="478">
        <v>25</v>
      </c>
      <c r="G9" s="476">
        <v>3803</v>
      </c>
      <c r="H9" s="476">
        <v>5638</v>
      </c>
      <c r="I9" s="477">
        <f t="shared" si="1"/>
        <v>67.45299751684995</v>
      </c>
      <c r="J9" s="476">
        <v>122</v>
      </c>
      <c r="K9" s="478">
        <v>119</v>
      </c>
      <c r="L9" s="341"/>
      <c r="M9" s="341"/>
      <c r="N9" s="341"/>
      <c r="O9" s="341"/>
      <c r="P9" s="342"/>
      <c r="Q9" s="341"/>
      <c r="R9" s="341"/>
      <c r="S9" s="195"/>
      <c r="T9" s="196"/>
      <c r="U9" s="343"/>
    </row>
    <row r="10" spans="1:21" s="344" customFormat="1" ht="12.75" customHeight="1">
      <c r="A10" s="340" t="s">
        <v>68</v>
      </c>
      <c r="B10" s="476">
        <v>132500</v>
      </c>
      <c r="C10" s="476">
        <v>165290</v>
      </c>
      <c r="D10" s="477">
        <f t="shared" si="0"/>
        <v>80.16213927037327</v>
      </c>
      <c r="E10" s="476">
        <v>36</v>
      </c>
      <c r="F10" s="478">
        <v>45</v>
      </c>
      <c r="G10" s="476">
        <v>10932</v>
      </c>
      <c r="H10" s="476">
        <v>22455</v>
      </c>
      <c r="I10" s="477">
        <f t="shared" si="1"/>
        <v>48.68403473613894</v>
      </c>
      <c r="J10" s="476">
        <v>225</v>
      </c>
      <c r="K10" s="478">
        <v>440</v>
      </c>
      <c r="L10" s="341"/>
      <c r="M10" s="341"/>
      <c r="N10" s="341"/>
      <c r="O10" s="341"/>
      <c r="P10" s="342"/>
      <c r="Q10" s="341"/>
      <c r="R10" s="341"/>
      <c r="S10" s="195"/>
      <c r="T10" s="196"/>
      <c r="U10" s="343"/>
    </row>
    <row r="11" spans="1:21" s="344" customFormat="1" ht="12.75" customHeight="1">
      <c r="A11" s="340" t="s">
        <v>69</v>
      </c>
      <c r="B11" s="476">
        <v>25982</v>
      </c>
      <c r="C11" s="476">
        <v>23969</v>
      </c>
      <c r="D11" s="477">
        <f t="shared" si="0"/>
        <v>108.39834786599357</v>
      </c>
      <c r="E11" s="476">
        <v>21</v>
      </c>
      <c r="F11" s="478">
        <v>19</v>
      </c>
      <c r="G11" s="476">
        <v>28</v>
      </c>
      <c r="H11" s="478">
        <v>26</v>
      </c>
      <c r="I11" s="477">
        <f t="shared" si="1"/>
        <v>107.6923076923077</v>
      </c>
      <c r="J11" s="476">
        <v>28</v>
      </c>
      <c r="K11" s="478">
        <v>25</v>
      </c>
      <c r="L11" s="341"/>
      <c r="M11" s="341"/>
      <c r="N11" s="341"/>
      <c r="O11" s="345"/>
      <c r="P11" s="345"/>
      <c r="Q11" s="341"/>
      <c r="R11" s="345"/>
      <c r="S11" s="195"/>
      <c r="T11" s="197"/>
      <c r="U11" s="346"/>
    </row>
    <row r="12" spans="1:21" s="344" customFormat="1" ht="12.75" customHeight="1">
      <c r="A12" s="340" t="s">
        <v>70</v>
      </c>
      <c r="B12" s="476">
        <v>112578</v>
      </c>
      <c r="C12" s="476">
        <v>111080</v>
      </c>
      <c r="D12" s="477">
        <f t="shared" si="0"/>
        <v>101.3485776017285</v>
      </c>
      <c r="E12" s="476">
        <v>24</v>
      </c>
      <c r="F12" s="478">
        <v>26</v>
      </c>
      <c r="G12" s="476">
        <v>7292</v>
      </c>
      <c r="H12" s="476">
        <v>5983</v>
      </c>
      <c r="I12" s="477">
        <f t="shared" si="1"/>
        <v>121.87865619254555</v>
      </c>
      <c r="J12" s="476">
        <v>333</v>
      </c>
      <c r="K12" s="478">
        <v>291</v>
      </c>
      <c r="L12" s="341"/>
      <c r="M12" s="341"/>
      <c r="N12" s="341"/>
      <c r="O12" s="341"/>
      <c r="P12" s="342"/>
      <c r="Q12" s="341"/>
      <c r="R12" s="341"/>
      <c r="S12" s="195"/>
      <c r="T12" s="196"/>
      <c r="U12" s="343"/>
    </row>
    <row r="13" spans="1:21" s="344" customFormat="1" ht="12.75" customHeight="1">
      <c r="A13" s="340" t="s">
        <v>71</v>
      </c>
      <c r="B13" s="476">
        <v>63234</v>
      </c>
      <c r="C13" s="476">
        <v>62691</v>
      </c>
      <c r="D13" s="477">
        <f t="shared" si="0"/>
        <v>100.86615303632101</v>
      </c>
      <c r="E13" s="476">
        <v>33</v>
      </c>
      <c r="F13" s="478">
        <v>31</v>
      </c>
      <c r="G13" s="476">
        <v>1914</v>
      </c>
      <c r="H13" s="476">
        <v>3174</v>
      </c>
      <c r="I13" s="477">
        <f t="shared" si="1"/>
        <v>60.30245746691871</v>
      </c>
      <c r="J13" s="476">
        <v>93</v>
      </c>
      <c r="K13" s="478">
        <v>135</v>
      </c>
      <c r="L13" s="341"/>
      <c r="M13" s="341"/>
      <c r="N13" s="341"/>
      <c r="O13" s="341"/>
      <c r="P13" s="342"/>
      <c r="Q13" s="341"/>
      <c r="R13" s="341"/>
      <c r="S13" s="195"/>
      <c r="T13" s="196"/>
      <c r="U13" s="343"/>
    </row>
    <row r="14" spans="1:21" s="344" customFormat="1" ht="12.75" customHeight="1">
      <c r="A14" s="340" t="s">
        <v>104</v>
      </c>
      <c r="B14" s="476">
        <v>105529</v>
      </c>
      <c r="C14" s="476">
        <v>101794</v>
      </c>
      <c r="D14" s="477">
        <f t="shared" si="0"/>
        <v>103.66917500049118</v>
      </c>
      <c r="E14" s="476">
        <v>39</v>
      </c>
      <c r="F14" s="478">
        <v>41</v>
      </c>
      <c r="G14" s="476">
        <v>7231</v>
      </c>
      <c r="H14" s="476">
        <v>6243</v>
      </c>
      <c r="I14" s="477">
        <f t="shared" si="1"/>
        <v>115.82572481178921</v>
      </c>
      <c r="J14" s="476">
        <v>302</v>
      </c>
      <c r="K14" s="478">
        <v>211</v>
      </c>
      <c r="L14" s="341"/>
      <c r="M14" s="341"/>
      <c r="N14" s="341"/>
      <c r="O14" s="341"/>
      <c r="P14" s="342"/>
      <c r="Q14" s="341"/>
      <c r="R14" s="341"/>
      <c r="S14" s="195"/>
      <c r="T14" s="196"/>
      <c r="U14" s="343"/>
    </row>
    <row r="15" spans="1:21" s="344" customFormat="1" ht="12.75" customHeight="1">
      <c r="A15" s="340" t="s">
        <v>72</v>
      </c>
      <c r="B15" s="476">
        <v>111998</v>
      </c>
      <c r="C15" s="476">
        <v>105738</v>
      </c>
      <c r="D15" s="477">
        <f t="shared" si="0"/>
        <v>105.92029355576992</v>
      </c>
      <c r="E15" s="476">
        <v>38</v>
      </c>
      <c r="F15" s="478">
        <v>42</v>
      </c>
      <c r="G15" s="476">
        <v>31061</v>
      </c>
      <c r="H15" s="476">
        <v>29612</v>
      </c>
      <c r="I15" s="477">
        <f t="shared" si="1"/>
        <v>104.89328650547077</v>
      </c>
      <c r="J15" s="476">
        <v>354</v>
      </c>
      <c r="K15" s="478">
        <v>300</v>
      </c>
      <c r="L15" s="341"/>
      <c r="M15" s="341"/>
      <c r="N15" s="341"/>
      <c r="O15" s="341"/>
      <c r="P15" s="342"/>
      <c r="Q15" s="341"/>
      <c r="R15" s="341"/>
      <c r="S15" s="195"/>
      <c r="T15" s="196"/>
      <c r="U15" s="343"/>
    </row>
    <row r="16" spans="1:21" s="344" customFormat="1" ht="12.75" customHeight="1">
      <c r="A16" s="340" t="s">
        <v>73</v>
      </c>
      <c r="B16" s="476">
        <v>53620</v>
      </c>
      <c r="C16" s="476">
        <v>51362</v>
      </c>
      <c r="D16" s="477">
        <f t="shared" si="0"/>
        <v>104.39624625209298</v>
      </c>
      <c r="E16" s="476">
        <v>34</v>
      </c>
      <c r="F16" s="478">
        <v>34</v>
      </c>
      <c r="G16" s="476">
        <v>29646</v>
      </c>
      <c r="H16" s="476">
        <v>29944</v>
      </c>
      <c r="I16" s="477">
        <f t="shared" si="1"/>
        <v>99.0048089767566</v>
      </c>
      <c r="J16" s="476">
        <v>243</v>
      </c>
      <c r="K16" s="478">
        <v>249</v>
      </c>
      <c r="L16" s="341"/>
      <c r="M16" s="341"/>
      <c r="N16" s="341"/>
      <c r="O16" s="341"/>
      <c r="P16" s="342"/>
      <c r="Q16" s="341"/>
      <c r="R16" s="341"/>
      <c r="S16" s="195"/>
      <c r="T16" s="196"/>
      <c r="U16" s="343"/>
    </row>
    <row r="17" spans="1:21" s="344" customFormat="1" ht="12.75" customHeight="1">
      <c r="A17" s="340" t="s">
        <v>74</v>
      </c>
      <c r="B17" s="476">
        <v>33271</v>
      </c>
      <c r="C17" s="476">
        <v>31923</v>
      </c>
      <c r="D17" s="477">
        <f t="shared" si="0"/>
        <v>104.22266077749585</v>
      </c>
      <c r="E17" s="476">
        <v>14</v>
      </c>
      <c r="F17" s="478">
        <v>17</v>
      </c>
      <c r="G17" s="476">
        <v>314</v>
      </c>
      <c r="H17" s="476">
        <v>128</v>
      </c>
      <c r="I17" s="477">
        <f t="shared" si="1"/>
        <v>245.3125</v>
      </c>
      <c r="J17" s="476">
        <v>173</v>
      </c>
      <c r="K17" s="478">
        <v>66</v>
      </c>
      <c r="L17" s="341"/>
      <c r="M17" s="341"/>
      <c r="N17" s="341"/>
      <c r="O17" s="341"/>
      <c r="P17" s="342"/>
      <c r="Q17" s="341"/>
      <c r="R17" s="341"/>
      <c r="S17" s="195"/>
      <c r="T17" s="196"/>
      <c r="U17" s="343"/>
    </row>
    <row r="18" spans="1:21" s="344" customFormat="1" ht="12.75" customHeight="1">
      <c r="A18" s="340" t="s">
        <v>76</v>
      </c>
      <c r="B18" s="476">
        <v>7268</v>
      </c>
      <c r="C18" s="476">
        <v>7556</v>
      </c>
      <c r="D18" s="477">
        <f t="shared" si="0"/>
        <v>96.18845950238222</v>
      </c>
      <c r="E18" s="476">
        <v>51</v>
      </c>
      <c r="F18" s="478">
        <v>49</v>
      </c>
      <c r="G18" s="476" t="s">
        <v>188</v>
      </c>
      <c r="H18" s="476" t="s">
        <v>188</v>
      </c>
      <c r="I18" s="477" t="s">
        <v>188</v>
      </c>
      <c r="J18" s="476" t="s">
        <v>188</v>
      </c>
      <c r="K18" s="478" t="s">
        <v>188</v>
      </c>
      <c r="L18" s="341"/>
      <c r="M18" s="341"/>
      <c r="N18" s="341"/>
      <c r="O18" s="341"/>
      <c r="P18" s="342"/>
      <c r="Q18" s="341"/>
      <c r="R18" s="341"/>
      <c r="S18" s="195"/>
      <c r="T18" s="196"/>
      <c r="U18" s="343"/>
    </row>
    <row r="19" spans="1:21" s="344" customFormat="1" ht="12.75" customHeight="1">
      <c r="A19" s="340" t="s">
        <v>77</v>
      </c>
      <c r="B19" s="476">
        <v>114386</v>
      </c>
      <c r="C19" s="476">
        <v>108888</v>
      </c>
      <c r="D19" s="477">
        <f t="shared" si="0"/>
        <v>105.04922489163175</v>
      </c>
      <c r="E19" s="476">
        <v>44</v>
      </c>
      <c r="F19" s="478">
        <v>45</v>
      </c>
      <c r="G19" s="476">
        <v>48166</v>
      </c>
      <c r="H19" s="476">
        <v>63252</v>
      </c>
      <c r="I19" s="477">
        <f t="shared" si="1"/>
        <v>76.14937077088472</v>
      </c>
      <c r="J19" s="476">
        <v>591</v>
      </c>
      <c r="K19" s="478">
        <v>536</v>
      </c>
      <c r="L19" s="341"/>
      <c r="M19" s="341"/>
      <c r="N19" s="341"/>
      <c r="O19" s="341"/>
      <c r="P19" s="342"/>
      <c r="Q19" s="341"/>
      <c r="R19" s="341"/>
      <c r="S19" s="195"/>
      <c r="T19" s="196"/>
      <c r="U19" s="343"/>
    </row>
    <row r="20" spans="1:21" s="344" customFormat="1" ht="12.75" customHeight="1">
      <c r="A20" s="340" t="s">
        <v>94</v>
      </c>
      <c r="B20" s="476">
        <v>90034</v>
      </c>
      <c r="C20" s="476">
        <v>96480</v>
      </c>
      <c r="D20" s="477">
        <f t="shared" si="0"/>
        <v>93.31882255389719</v>
      </c>
      <c r="E20" s="476">
        <v>56</v>
      </c>
      <c r="F20" s="478">
        <v>66</v>
      </c>
      <c r="G20" s="476">
        <v>55633</v>
      </c>
      <c r="H20" s="476">
        <v>51735</v>
      </c>
      <c r="I20" s="477">
        <f t="shared" si="1"/>
        <v>107.53455107760703</v>
      </c>
      <c r="J20" s="476">
        <v>248</v>
      </c>
      <c r="K20" s="478">
        <v>230</v>
      </c>
      <c r="L20" s="341"/>
      <c r="M20" s="341"/>
      <c r="N20" s="341"/>
      <c r="O20" s="341"/>
      <c r="P20" s="342"/>
      <c r="Q20" s="341"/>
      <c r="R20" s="341"/>
      <c r="S20" s="195"/>
      <c r="T20" s="196"/>
      <c r="U20" s="343"/>
    </row>
    <row r="21" spans="1:21" s="344" customFormat="1" ht="12.75" customHeight="1">
      <c r="A21" s="340" t="s">
        <v>105</v>
      </c>
      <c r="B21" s="476">
        <v>159315</v>
      </c>
      <c r="C21" s="476">
        <v>189746</v>
      </c>
      <c r="D21" s="477">
        <f t="shared" si="0"/>
        <v>83.96224426338368</v>
      </c>
      <c r="E21" s="476">
        <v>27</v>
      </c>
      <c r="F21" s="478">
        <v>31</v>
      </c>
      <c r="G21" s="476">
        <v>220</v>
      </c>
      <c r="H21" s="476">
        <v>179</v>
      </c>
      <c r="I21" s="477">
        <f t="shared" si="1"/>
        <v>122.90502793296089</v>
      </c>
      <c r="J21" s="476">
        <v>191</v>
      </c>
      <c r="K21" s="478">
        <v>45</v>
      </c>
      <c r="L21" s="341"/>
      <c r="M21" s="341"/>
      <c r="N21" s="345"/>
      <c r="O21" s="341"/>
      <c r="P21" s="345"/>
      <c r="Q21" s="345"/>
      <c r="R21" s="345"/>
      <c r="S21" s="195"/>
      <c r="T21" s="196"/>
      <c r="U21" s="343"/>
    </row>
    <row r="22" spans="1:21" s="344" customFormat="1" ht="12.75" customHeight="1">
      <c r="A22" s="340" t="s">
        <v>79</v>
      </c>
      <c r="B22" s="476">
        <v>32766</v>
      </c>
      <c r="C22" s="476">
        <v>39621</v>
      </c>
      <c r="D22" s="477">
        <f t="shared" si="0"/>
        <v>82.69856894071326</v>
      </c>
      <c r="E22" s="476">
        <v>31</v>
      </c>
      <c r="F22" s="478">
        <v>34</v>
      </c>
      <c r="G22" s="476">
        <v>85</v>
      </c>
      <c r="H22" s="476">
        <v>111</v>
      </c>
      <c r="I22" s="477">
        <f t="shared" si="1"/>
        <v>76.57657657657657</v>
      </c>
      <c r="J22" s="476">
        <v>94</v>
      </c>
      <c r="K22" s="478">
        <v>150</v>
      </c>
      <c r="L22" s="341"/>
      <c r="M22" s="341"/>
      <c r="N22" s="341"/>
      <c r="O22" s="341"/>
      <c r="P22" s="342"/>
      <c r="Q22" s="341"/>
      <c r="R22" s="341"/>
      <c r="S22" s="195"/>
      <c r="T22" s="196"/>
      <c r="U22" s="343"/>
    </row>
    <row r="23" spans="1:21" s="344" customFormat="1" ht="12.75" customHeight="1">
      <c r="A23" s="340" t="s">
        <v>108</v>
      </c>
      <c r="B23" s="476">
        <v>88012</v>
      </c>
      <c r="C23" s="476">
        <v>97442</v>
      </c>
      <c r="D23" s="477">
        <f t="shared" si="0"/>
        <v>90.32244822561114</v>
      </c>
      <c r="E23" s="476">
        <v>39</v>
      </c>
      <c r="F23" s="478">
        <v>42</v>
      </c>
      <c r="G23" s="476">
        <v>13481</v>
      </c>
      <c r="H23" s="476">
        <v>15869</v>
      </c>
      <c r="I23" s="477">
        <f t="shared" si="1"/>
        <v>84.95179280357931</v>
      </c>
      <c r="J23" s="476">
        <v>188</v>
      </c>
      <c r="K23" s="478">
        <v>187</v>
      </c>
      <c r="L23" s="341"/>
      <c r="M23" s="341"/>
      <c r="N23" s="345"/>
      <c r="O23" s="345"/>
      <c r="P23" s="345"/>
      <c r="Q23" s="345"/>
      <c r="R23" s="345"/>
      <c r="S23" s="195"/>
      <c r="T23" s="196"/>
      <c r="U23" s="343"/>
    </row>
    <row r="24" spans="1:21" s="344" customFormat="1" ht="12.75" customHeight="1">
      <c r="A24" s="340" t="s">
        <v>80</v>
      </c>
      <c r="B24" s="476">
        <v>1</v>
      </c>
      <c r="C24" s="476">
        <v>2</v>
      </c>
      <c r="D24" s="477">
        <f t="shared" si="0"/>
        <v>50</v>
      </c>
      <c r="E24" s="476">
        <v>1</v>
      </c>
      <c r="F24" s="478">
        <v>1</v>
      </c>
      <c r="G24" s="478" t="s">
        <v>188</v>
      </c>
      <c r="H24" s="478" t="s">
        <v>188</v>
      </c>
      <c r="I24" s="477" t="s">
        <v>188</v>
      </c>
      <c r="J24" s="478" t="s">
        <v>188</v>
      </c>
      <c r="K24" s="478" t="s">
        <v>188</v>
      </c>
      <c r="L24" s="345"/>
      <c r="M24" s="341"/>
      <c r="N24" s="345"/>
      <c r="O24" s="341"/>
      <c r="P24" s="345"/>
      <c r="Q24" s="345"/>
      <c r="R24" s="341"/>
      <c r="S24" s="197"/>
      <c r="T24" s="197"/>
      <c r="U24" s="346"/>
    </row>
    <row r="25" spans="1:11" s="344" customFormat="1" ht="12.75">
      <c r="A25" s="347" t="s">
        <v>81</v>
      </c>
      <c r="B25" s="476">
        <v>124</v>
      </c>
      <c r="C25" s="476">
        <v>101</v>
      </c>
      <c r="D25" s="477">
        <f t="shared" si="0"/>
        <v>122.77227722772277</v>
      </c>
      <c r="E25" s="476">
        <v>12</v>
      </c>
      <c r="F25" s="478">
        <v>11</v>
      </c>
      <c r="G25" s="478" t="s">
        <v>188</v>
      </c>
      <c r="H25" s="476">
        <v>16</v>
      </c>
      <c r="I25" s="477" t="s">
        <v>188</v>
      </c>
      <c r="J25" s="478" t="s">
        <v>188</v>
      </c>
      <c r="K25" s="478">
        <v>100</v>
      </c>
    </row>
    <row r="26" spans="2:11" ht="12.75">
      <c r="B26" s="350">
        <v>23</v>
      </c>
      <c r="C26" s="350">
        <v>1895</v>
      </c>
      <c r="D26" s="351">
        <f t="shared" si="0"/>
        <v>1.2137203166226913</v>
      </c>
      <c r="E26" s="350">
        <v>0</v>
      </c>
      <c r="F26" s="336">
        <v>6</v>
      </c>
      <c r="G26" s="336" t="s">
        <v>188</v>
      </c>
      <c r="H26" s="336">
        <v>205</v>
      </c>
      <c r="I26" s="351" t="s">
        <v>188</v>
      </c>
      <c r="J26" s="336" t="s">
        <v>188</v>
      </c>
      <c r="K26" s="336">
        <v>14</v>
      </c>
    </row>
    <row r="27" spans="1:11" ht="12.75">
      <c r="A27" s="348" t="s">
        <v>218</v>
      </c>
      <c r="B27" s="459" t="s">
        <v>96</v>
      </c>
      <c r="C27" s="459" t="s">
        <v>219</v>
      </c>
      <c r="D27" s="459" t="s">
        <v>219</v>
      </c>
      <c r="E27" s="459" t="s">
        <v>219</v>
      </c>
      <c r="F27" s="459" t="s">
        <v>219</v>
      </c>
      <c r="G27" s="459" t="s">
        <v>219</v>
      </c>
      <c r="H27" s="459" t="s">
        <v>219</v>
      </c>
      <c r="I27" s="459" t="s">
        <v>219</v>
      </c>
      <c r="J27" s="459" t="s">
        <v>219</v>
      </c>
      <c r="K27" s="459" t="s">
        <v>219</v>
      </c>
    </row>
    <row r="28" spans="1:11" ht="23.25" customHeight="1">
      <c r="A28" s="455"/>
      <c r="B28" s="456" t="s">
        <v>146</v>
      </c>
      <c r="C28" s="456"/>
      <c r="D28" s="456"/>
      <c r="E28" s="456"/>
      <c r="F28" s="456"/>
      <c r="G28" s="456" t="s">
        <v>147</v>
      </c>
      <c r="H28" s="456"/>
      <c r="I28" s="456"/>
      <c r="J28" s="456"/>
      <c r="K28" s="457"/>
    </row>
    <row r="29" spans="1:11" ht="24.75" customHeight="1">
      <c r="A29" s="455"/>
      <c r="B29" s="456" t="s">
        <v>216</v>
      </c>
      <c r="C29" s="456"/>
      <c r="D29" s="456"/>
      <c r="E29" s="456" t="s">
        <v>217</v>
      </c>
      <c r="F29" s="456"/>
      <c r="G29" s="456" t="s">
        <v>216</v>
      </c>
      <c r="H29" s="456"/>
      <c r="I29" s="456"/>
      <c r="J29" s="456" t="s">
        <v>217</v>
      </c>
      <c r="K29" s="457"/>
    </row>
    <row r="30" spans="1:11" ht="45">
      <c r="A30" s="455"/>
      <c r="B30" s="338" t="s">
        <v>185</v>
      </c>
      <c r="C30" s="338" t="s">
        <v>180</v>
      </c>
      <c r="D30" s="338" t="s">
        <v>187</v>
      </c>
      <c r="E30" s="338" t="s">
        <v>185</v>
      </c>
      <c r="F30" s="338" t="s">
        <v>180</v>
      </c>
      <c r="G30" s="338" t="s">
        <v>185</v>
      </c>
      <c r="H30" s="338" t="s">
        <v>180</v>
      </c>
      <c r="I30" s="338" t="s">
        <v>187</v>
      </c>
      <c r="J30" s="338" t="s">
        <v>185</v>
      </c>
      <c r="K30" s="339" t="s">
        <v>180</v>
      </c>
    </row>
    <row r="31" spans="1:21" s="344" customFormat="1" ht="22.5">
      <c r="A31" s="340" t="s">
        <v>65</v>
      </c>
      <c r="B31" s="476">
        <v>3667034</v>
      </c>
      <c r="C31" s="476">
        <v>4047583</v>
      </c>
      <c r="D31" s="477">
        <f>B31/C31%</f>
        <v>90.59811744441065</v>
      </c>
      <c r="E31" s="476">
        <v>33</v>
      </c>
      <c r="F31" s="478">
        <v>37</v>
      </c>
      <c r="G31" s="476">
        <v>499559</v>
      </c>
      <c r="H31" s="476">
        <v>596080</v>
      </c>
      <c r="I31" s="477">
        <f>G31/H31%</f>
        <v>83.80737484901356</v>
      </c>
      <c r="J31" s="476">
        <v>42</v>
      </c>
      <c r="K31" s="478">
        <v>45</v>
      </c>
      <c r="L31" s="195"/>
      <c r="M31" s="195"/>
      <c r="N31" s="196"/>
      <c r="O31" s="195"/>
      <c r="P31" s="195"/>
      <c r="Q31" s="196"/>
      <c r="R31" s="195"/>
      <c r="S31" s="195"/>
      <c r="T31" s="196"/>
      <c r="U31" s="349"/>
    </row>
    <row r="32" spans="1:21" s="344" customFormat="1" ht="12.75">
      <c r="A32" s="340" t="s">
        <v>103</v>
      </c>
      <c r="B32" s="476">
        <v>217171</v>
      </c>
      <c r="C32" s="476">
        <v>253022</v>
      </c>
      <c r="D32" s="477">
        <f aca="true" t="shared" si="2" ref="D32:D50">B32/C32%</f>
        <v>85.83087636648197</v>
      </c>
      <c r="E32" s="476">
        <v>30</v>
      </c>
      <c r="F32" s="478">
        <v>32</v>
      </c>
      <c r="G32" s="476">
        <v>32861</v>
      </c>
      <c r="H32" s="476">
        <v>28150</v>
      </c>
      <c r="I32" s="477">
        <f aca="true" t="shared" si="3" ref="I32:I50">G32/H32%</f>
        <v>116.73534635879219</v>
      </c>
      <c r="J32" s="476">
        <v>45</v>
      </c>
      <c r="K32" s="478">
        <v>40</v>
      </c>
      <c r="L32" s="195"/>
      <c r="M32" s="195"/>
      <c r="N32" s="196"/>
      <c r="O32" s="195"/>
      <c r="P32" s="195"/>
      <c r="Q32" s="196"/>
      <c r="R32" s="195"/>
      <c r="S32" s="195"/>
      <c r="T32" s="196"/>
      <c r="U32" s="349"/>
    </row>
    <row r="33" spans="1:21" s="344" customFormat="1" ht="12.75">
      <c r="A33" s="340" t="s">
        <v>66</v>
      </c>
      <c r="B33" s="476">
        <v>134848</v>
      </c>
      <c r="C33" s="476">
        <v>135519</v>
      </c>
      <c r="D33" s="477">
        <f t="shared" si="2"/>
        <v>99.50486647628746</v>
      </c>
      <c r="E33" s="476">
        <v>40</v>
      </c>
      <c r="F33" s="478">
        <v>41</v>
      </c>
      <c r="G33" s="476">
        <v>10985</v>
      </c>
      <c r="H33" s="476">
        <v>10828</v>
      </c>
      <c r="I33" s="477">
        <f t="shared" si="3"/>
        <v>101.44994458810491</v>
      </c>
      <c r="J33" s="476">
        <v>47</v>
      </c>
      <c r="K33" s="478">
        <v>47</v>
      </c>
      <c r="L33" s="195"/>
      <c r="M33" s="195"/>
      <c r="N33" s="196"/>
      <c r="O33" s="195"/>
      <c r="P33" s="195"/>
      <c r="Q33" s="196"/>
      <c r="R33" s="195"/>
      <c r="S33" s="195"/>
      <c r="T33" s="196"/>
      <c r="U33" s="349"/>
    </row>
    <row r="34" spans="1:21" s="344" customFormat="1" ht="12.75">
      <c r="A34" s="340" t="s">
        <v>67</v>
      </c>
      <c r="B34" s="476">
        <v>156746</v>
      </c>
      <c r="C34" s="476">
        <v>163904</v>
      </c>
      <c r="D34" s="477">
        <f t="shared" si="2"/>
        <v>95.63280944943382</v>
      </c>
      <c r="E34" s="476">
        <v>22</v>
      </c>
      <c r="F34" s="478">
        <v>24</v>
      </c>
      <c r="G34" s="476">
        <v>32866</v>
      </c>
      <c r="H34" s="476">
        <v>33076</v>
      </c>
      <c r="I34" s="477">
        <f t="shared" si="3"/>
        <v>99.36509856089008</v>
      </c>
      <c r="J34" s="476">
        <v>35</v>
      </c>
      <c r="K34" s="478">
        <v>34</v>
      </c>
      <c r="L34" s="195"/>
      <c r="M34" s="195"/>
      <c r="N34" s="196"/>
      <c r="O34" s="195"/>
      <c r="P34" s="195"/>
      <c r="Q34" s="196"/>
      <c r="R34" s="195"/>
      <c r="S34" s="195"/>
      <c r="T34" s="196"/>
      <c r="U34" s="349"/>
    </row>
    <row r="35" spans="1:21" s="344" customFormat="1" ht="12.75">
      <c r="A35" s="340" t="s">
        <v>68</v>
      </c>
      <c r="B35" s="476">
        <v>529891</v>
      </c>
      <c r="C35" s="476">
        <v>593308</v>
      </c>
      <c r="D35" s="477">
        <f t="shared" si="2"/>
        <v>89.31128520094117</v>
      </c>
      <c r="E35" s="476">
        <v>41</v>
      </c>
      <c r="F35" s="478">
        <v>48</v>
      </c>
      <c r="G35" s="476">
        <v>32764</v>
      </c>
      <c r="H35" s="476">
        <v>46409</v>
      </c>
      <c r="I35" s="477">
        <f t="shared" si="3"/>
        <v>70.59837531513284</v>
      </c>
      <c r="J35" s="476">
        <v>42</v>
      </c>
      <c r="K35" s="478">
        <v>66</v>
      </c>
      <c r="L35" s="195"/>
      <c r="M35" s="195"/>
      <c r="N35" s="196"/>
      <c r="O35" s="195"/>
      <c r="P35" s="195"/>
      <c r="Q35" s="196"/>
      <c r="R35" s="195"/>
      <c r="S35" s="195"/>
      <c r="T35" s="196"/>
      <c r="U35" s="349"/>
    </row>
    <row r="36" spans="1:21" s="344" customFormat="1" ht="12.75">
      <c r="A36" s="340" t="s">
        <v>69</v>
      </c>
      <c r="B36" s="476">
        <v>91180</v>
      </c>
      <c r="C36" s="476">
        <v>85186</v>
      </c>
      <c r="D36" s="477">
        <f t="shared" si="2"/>
        <v>107.03636747822412</v>
      </c>
      <c r="E36" s="476">
        <v>31</v>
      </c>
      <c r="F36" s="478">
        <v>28</v>
      </c>
      <c r="G36" s="476">
        <v>28869</v>
      </c>
      <c r="H36" s="476">
        <v>25868</v>
      </c>
      <c r="I36" s="477">
        <f t="shared" si="3"/>
        <v>111.6012061233957</v>
      </c>
      <c r="J36" s="476">
        <v>38</v>
      </c>
      <c r="K36" s="478">
        <v>36</v>
      </c>
      <c r="L36" s="195"/>
      <c r="M36" s="195"/>
      <c r="N36" s="196"/>
      <c r="O36" s="195"/>
      <c r="P36" s="195"/>
      <c r="Q36" s="196"/>
      <c r="R36" s="195"/>
      <c r="S36" s="195"/>
      <c r="T36" s="196"/>
      <c r="U36" s="349"/>
    </row>
    <row r="37" spans="1:21" s="344" customFormat="1" ht="12.75">
      <c r="A37" s="340" t="s">
        <v>70</v>
      </c>
      <c r="B37" s="476">
        <v>217481</v>
      </c>
      <c r="C37" s="476">
        <v>228745</v>
      </c>
      <c r="D37" s="477">
        <f t="shared" si="2"/>
        <v>95.07573936042319</v>
      </c>
      <c r="E37" s="476">
        <v>29</v>
      </c>
      <c r="F37" s="478">
        <v>32</v>
      </c>
      <c r="G37" s="476">
        <v>54440</v>
      </c>
      <c r="H37" s="476">
        <v>59486</v>
      </c>
      <c r="I37" s="477">
        <f t="shared" si="3"/>
        <v>91.51733180916519</v>
      </c>
      <c r="J37" s="476">
        <v>46</v>
      </c>
      <c r="K37" s="478">
        <v>46</v>
      </c>
      <c r="L37" s="195"/>
      <c r="M37" s="195"/>
      <c r="N37" s="196"/>
      <c r="O37" s="195"/>
      <c r="P37" s="195"/>
      <c r="Q37" s="196"/>
      <c r="R37" s="195"/>
      <c r="S37" s="195"/>
      <c r="T37" s="196"/>
      <c r="U37" s="349"/>
    </row>
    <row r="38" spans="1:21" s="344" customFormat="1" ht="12.75">
      <c r="A38" s="340" t="s">
        <v>71</v>
      </c>
      <c r="B38" s="476">
        <v>471489</v>
      </c>
      <c r="C38" s="476">
        <v>463811</v>
      </c>
      <c r="D38" s="477">
        <f t="shared" si="2"/>
        <v>101.65541567578174</v>
      </c>
      <c r="E38" s="476">
        <v>40</v>
      </c>
      <c r="F38" s="478">
        <v>38</v>
      </c>
      <c r="G38" s="476">
        <v>38751</v>
      </c>
      <c r="H38" s="476">
        <v>37208</v>
      </c>
      <c r="I38" s="477">
        <f t="shared" si="3"/>
        <v>104.14695764351752</v>
      </c>
      <c r="J38" s="476">
        <v>48</v>
      </c>
      <c r="K38" s="478">
        <v>44</v>
      </c>
      <c r="L38" s="195"/>
      <c r="M38" s="195"/>
      <c r="N38" s="196"/>
      <c r="O38" s="195"/>
      <c r="P38" s="195"/>
      <c r="Q38" s="196"/>
      <c r="R38" s="195"/>
      <c r="S38" s="195"/>
      <c r="T38" s="196"/>
      <c r="U38" s="349"/>
    </row>
    <row r="39" spans="1:21" s="344" customFormat="1" ht="12.75">
      <c r="A39" s="340" t="s">
        <v>104</v>
      </c>
      <c r="B39" s="476">
        <v>300731</v>
      </c>
      <c r="C39" s="476">
        <v>283872</v>
      </c>
      <c r="D39" s="477">
        <f t="shared" si="2"/>
        <v>105.93894431292978</v>
      </c>
      <c r="E39" s="476">
        <v>38</v>
      </c>
      <c r="F39" s="478">
        <v>41</v>
      </c>
      <c r="G39" s="476">
        <v>58682</v>
      </c>
      <c r="H39" s="476">
        <v>61766</v>
      </c>
      <c r="I39" s="477">
        <f t="shared" si="3"/>
        <v>95.00696175889648</v>
      </c>
      <c r="J39" s="476">
        <v>49</v>
      </c>
      <c r="K39" s="478">
        <v>50</v>
      </c>
      <c r="L39" s="195"/>
      <c r="M39" s="195"/>
      <c r="N39" s="196"/>
      <c r="O39" s="195"/>
      <c r="P39" s="195"/>
      <c r="Q39" s="196"/>
      <c r="R39" s="195"/>
      <c r="S39" s="195"/>
      <c r="T39" s="196"/>
      <c r="U39" s="349"/>
    </row>
    <row r="40" spans="1:21" s="344" customFormat="1" ht="12.75">
      <c r="A40" s="340" t="s">
        <v>72</v>
      </c>
      <c r="B40" s="476">
        <v>149156</v>
      </c>
      <c r="C40" s="476">
        <v>138368</v>
      </c>
      <c r="D40" s="477">
        <f t="shared" si="2"/>
        <v>107.79660037002775</v>
      </c>
      <c r="E40" s="476">
        <v>38</v>
      </c>
      <c r="F40" s="478">
        <v>39</v>
      </c>
      <c r="G40" s="476">
        <v>38949</v>
      </c>
      <c r="H40" s="476">
        <v>37360</v>
      </c>
      <c r="I40" s="477">
        <f t="shared" si="3"/>
        <v>104.25321199143468</v>
      </c>
      <c r="J40" s="476">
        <v>42</v>
      </c>
      <c r="K40" s="478">
        <v>44</v>
      </c>
      <c r="L40" s="195"/>
      <c r="M40" s="195"/>
      <c r="N40" s="196"/>
      <c r="O40" s="195"/>
      <c r="P40" s="195"/>
      <c r="Q40" s="196"/>
      <c r="R40" s="195"/>
      <c r="S40" s="195"/>
      <c r="T40" s="196"/>
      <c r="U40" s="349"/>
    </row>
    <row r="41" spans="1:21" s="344" customFormat="1" ht="12.75">
      <c r="A41" s="340" t="s">
        <v>73</v>
      </c>
      <c r="B41" s="476">
        <v>52614</v>
      </c>
      <c r="C41" s="476">
        <v>48599</v>
      </c>
      <c r="D41" s="477">
        <f t="shared" si="2"/>
        <v>108.26148686186959</v>
      </c>
      <c r="E41" s="476">
        <v>33</v>
      </c>
      <c r="F41" s="478">
        <v>31</v>
      </c>
      <c r="G41" s="476">
        <v>2707</v>
      </c>
      <c r="H41" s="476">
        <v>2612</v>
      </c>
      <c r="I41" s="477">
        <f t="shared" si="3"/>
        <v>103.63705972434916</v>
      </c>
      <c r="J41" s="476">
        <v>16</v>
      </c>
      <c r="K41" s="478">
        <v>18</v>
      </c>
      <c r="L41" s="195"/>
      <c r="M41" s="195"/>
      <c r="N41" s="196"/>
      <c r="O41" s="195"/>
      <c r="P41" s="195"/>
      <c r="Q41" s="196"/>
      <c r="R41" s="195"/>
      <c r="S41" s="195"/>
      <c r="T41" s="196"/>
      <c r="U41" s="349"/>
    </row>
    <row r="42" spans="1:21" s="344" customFormat="1" ht="12.75">
      <c r="A42" s="340" t="s">
        <v>74</v>
      </c>
      <c r="B42" s="476">
        <v>40963</v>
      </c>
      <c r="C42" s="476">
        <v>61995</v>
      </c>
      <c r="D42" s="477">
        <f t="shared" si="2"/>
        <v>66.07468344221307</v>
      </c>
      <c r="E42" s="476">
        <v>10</v>
      </c>
      <c r="F42" s="478">
        <v>19</v>
      </c>
      <c r="G42" s="476">
        <v>21277</v>
      </c>
      <c r="H42" s="476">
        <v>44371</v>
      </c>
      <c r="I42" s="477">
        <f t="shared" si="3"/>
        <v>47.952491492190845</v>
      </c>
      <c r="J42" s="476">
        <v>28</v>
      </c>
      <c r="K42" s="478">
        <v>45</v>
      </c>
      <c r="L42" s="195"/>
      <c r="M42" s="195"/>
      <c r="N42" s="196"/>
      <c r="O42" s="195"/>
      <c r="P42" s="195"/>
      <c r="Q42" s="196"/>
      <c r="R42" s="195"/>
      <c r="S42" s="195"/>
      <c r="T42" s="196"/>
      <c r="U42" s="349"/>
    </row>
    <row r="43" spans="1:21" s="344" customFormat="1" ht="12.75">
      <c r="A43" s="340" t="s">
        <v>76</v>
      </c>
      <c r="B43" s="476">
        <v>141927</v>
      </c>
      <c r="C43" s="476">
        <v>141448</v>
      </c>
      <c r="D43" s="477">
        <f t="shared" si="2"/>
        <v>100.33864034839658</v>
      </c>
      <c r="E43" s="476">
        <v>78</v>
      </c>
      <c r="F43" s="478">
        <v>77</v>
      </c>
      <c r="G43" s="476">
        <v>48953</v>
      </c>
      <c r="H43" s="476">
        <v>48663</v>
      </c>
      <c r="I43" s="477">
        <f t="shared" si="3"/>
        <v>100.5959353101946</v>
      </c>
      <c r="J43" s="476">
        <v>83</v>
      </c>
      <c r="K43" s="478">
        <v>82</v>
      </c>
      <c r="L43" s="195"/>
      <c r="M43" s="195"/>
      <c r="N43" s="196"/>
      <c r="O43" s="195"/>
      <c r="P43" s="195"/>
      <c r="Q43" s="196"/>
      <c r="R43" s="195"/>
      <c r="S43" s="195"/>
      <c r="T43" s="196"/>
      <c r="U43" s="349"/>
    </row>
    <row r="44" spans="1:21" s="344" customFormat="1" ht="12.75">
      <c r="A44" s="340" t="s">
        <v>77</v>
      </c>
      <c r="B44" s="476">
        <v>166883</v>
      </c>
      <c r="C44" s="476">
        <v>158079</v>
      </c>
      <c r="D44" s="477">
        <f t="shared" si="2"/>
        <v>105.56936721512662</v>
      </c>
      <c r="E44" s="476">
        <v>48</v>
      </c>
      <c r="F44" s="478">
        <v>52</v>
      </c>
      <c r="G44" s="476">
        <v>14715</v>
      </c>
      <c r="H44" s="476">
        <v>14117</v>
      </c>
      <c r="I44" s="477">
        <f t="shared" si="3"/>
        <v>104.23602748459305</v>
      </c>
      <c r="J44" s="476">
        <v>42</v>
      </c>
      <c r="K44" s="478">
        <v>45</v>
      </c>
      <c r="L44" s="195"/>
      <c r="M44" s="195"/>
      <c r="N44" s="196"/>
      <c r="O44" s="195"/>
      <c r="P44" s="195"/>
      <c r="Q44" s="196"/>
      <c r="R44" s="195"/>
      <c r="S44" s="195"/>
      <c r="T44" s="196"/>
      <c r="U44" s="349"/>
    </row>
    <row r="45" spans="1:21" s="344" customFormat="1" ht="12.75">
      <c r="A45" s="340" t="s">
        <v>94</v>
      </c>
      <c r="B45" s="476">
        <v>3160</v>
      </c>
      <c r="C45" s="476">
        <v>2113</v>
      </c>
      <c r="D45" s="477">
        <f t="shared" si="2"/>
        <v>149.55040227165168</v>
      </c>
      <c r="E45" s="476">
        <v>1</v>
      </c>
      <c r="F45" s="478">
        <v>0</v>
      </c>
      <c r="G45" s="476">
        <v>68</v>
      </c>
      <c r="H45" s="476">
        <v>80</v>
      </c>
      <c r="I45" s="477">
        <f t="shared" si="3"/>
        <v>85</v>
      </c>
      <c r="J45" s="476">
        <v>1</v>
      </c>
      <c r="K45" s="478">
        <v>0</v>
      </c>
      <c r="L45" s="195"/>
      <c r="M45" s="195"/>
      <c r="N45" s="196"/>
      <c r="O45" s="195"/>
      <c r="P45" s="195"/>
      <c r="Q45" s="196"/>
      <c r="R45" s="195"/>
      <c r="S45" s="195"/>
      <c r="T45" s="196"/>
      <c r="U45" s="349"/>
    </row>
    <row r="46" spans="1:21" s="344" customFormat="1" ht="12.75">
      <c r="A46" s="340" t="s">
        <v>105</v>
      </c>
      <c r="B46" s="476">
        <v>832945</v>
      </c>
      <c r="C46" s="476">
        <v>1088460</v>
      </c>
      <c r="D46" s="477">
        <f t="shared" si="2"/>
        <v>76.52509049482755</v>
      </c>
      <c r="E46" s="476">
        <v>29</v>
      </c>
      <c r="F46" s="478">
        <v>36</v>
      </c>
      <c r="G46" s="476">
        <v>48490</v>
      </c>
      <c r="H46" s="476">
        <v>82993</v>
      </c>
      <c r="I46" s="477">
        <f t="shared" si="3"/>
        <v>58.42661429277168</v>
      </c>
      <c r="J46" s="476">
        <v>36</v>
      </c>
      <c r="K46" s="478">
        <v>38</v>
      </c>
      <c r="L46" s="195"/>
      <c r="M46" s="195"/>
      <c r="N46" s="196"/>
      <c r="O46" s="195"/>
      <c r="P46" s="195"/>
      <c r="Q46" s="196"/>
      <c r="R46" s="195"/>
      <c r="S46" s="195"/>
      <c r="T46" s="196"/>
      <c r="U46" s="349"/>
    </row>
    <row r="47" spans="1:21" s="344" customFormat="1" ht="12.75">
      <c r="A47" s="340" t="s">
        <v>79</v>
      </c>
      <c r="B47" s="476">
        <v>41567</v>
      </c>
      <c r="C47" s="476">
        <v>53173</v>
      </c>
      <c r="D47" s="477">
        <f t="shared" si="2"/>
        <v>78.1731329810242</v>
      </c>
      <c r="E47" s="476">
        <v>25</v>
      </c>
      <c r="F47" s="478">
        <v>29</v>
      </c>
      <c r="G47" s="476">
        <v>6570</v>
      </c>
      <c r="H47" s="476">
        <v>10715</v>
      </c>
      <c r="I47" s="477">
        <f t="shared" si="3"/>
        <v>61.31591227251516</v>
      </c>
      <c r="J47" s="476">
        <v>24</v>
      </c>
      <c r="K47" s="478">
        <v>27</v>
      </c>
      <c r="L47" s="195"/>
      <c r="M47" s="195"/>
      <c r="N47" s="196"/>
      <c r="O47" s="195"/>
      <c r="P47" s="195"/>
      <c r="Q47" s="196"/>
      <c r="R47" s="195"/>
      <c r="S47" s="195"/>
      <c r="T47" s="196"/>
      <c r="U47" s="349"/>
    </row>
    <row r="48" spans="1:21" s="344" customFormat="1" ht="12.75">
      <c r="A48" s="340" t="s">
        <v>108</v>
      </c>
      <c r="B48" s="476">
        <v>118220</v>
      </c>
      <c r="C48" s="476">
        <v>147023</v>
      </c>
      <c r="D48" s="477">
        <f t="shared" si="2"/>
        <v>80.40918767811839</v>
      </c>
      <c r="E48" s="476">
        <v>37</v>
      </c>
      <c r="F48" s="478">
        <v>47</v>
      </c>
      <c r="G48" s="476">
        <v>27576</v>
      </c>
      <c r="H48" s="476">
        <v>52245</v>
      </c>
      <c r="I48" s="477">
        <f t="shared" si="3"/>
        <v>52.782084409991384</v>
      </c>
      <c r="J48" s="476">
        <v>41</v>
      </c>
      <c r="K48" s="478">
        <v>65</v>
      </c>
      <c r="L48" s="195"/>
      <c r="M48" s="195"/>
      <c r="N48" s="196"/>
      <c r="O48" s="195"/>
      <c r="P48" s="195"/>
      <c r="Q48" s="196"/>
      <c r="R48" s="195"/>
      <c r="S48" s="195"/>
      <c r="T48" s="196"/>
      <c r="U48" s="349"/>
    </row>
    <row r="49" spans="1:21" s="344" customFormat="1" ht="12.75">
      <c r="A49" s="340" t="s">
        <v>80</v>
      </c>
      <c r="B49" s="476">
        <v>19</v>
      </c>
      <c r="C49" s="476">
        <v>4</v>
      </c>
      <c r="D49" s="477">
        <f t="shared" si="2"/>
        <v>475</v>
      </c>
      <c r="E49" s="476">
        <v>2</v>
      </c>
      <c r="F49" s="478">
        <v>1</v>
      </c>
      <c r="G49" s="478" t="s">
        <v>188</v>
      </c>
      <c r="H49" s="476">
        <v>1</v>
      </c>
      <c r="I49" s="477" t="s">
        <v>188</v>
      </c>
      <c r="J49" s="478" t="s">
        <v>188</v>
      </c>
      <c r="K49" s="478">
        <v>1</v>
      </c>
      <c r="L49" s="195"/>
      <c r="M49" s="195"/>
      <c r="N49" s="196"/>
      <c r="O49" s="195"/>
      <c r="P49" s="195"/>
      <c r="Q49" s="196"/>
      <c r="R49" s="195"/>
      <c r="S49" s="195"/>
      <c r="T49" s="196"/>
      <c r="U49" s="349"/>
    </row>
    <row r="50" spans="1:21" s="344" customFormat="1" ht="12.75">
      <c r="A50" s="243" t="s">
        <v>80</v>
      </c>
      <c r="B50" s="479">
        <v>43</v>
      </c>
      <c r="C50" s="479">
        <v>31</v>
      </c>
      <c r="D50" s="477">
        <f t="shared" si="2"/>
        <v>138.70967741935485</v>
      </c>
      <c r="E50" s="479">
        <v>15</v>
      </c>
      <c r="F50" s="480">
        <v>7</v>
      </c>
      <c r="G50" s="479">
        <v>36</v>
      </c>
      <c r="H50" s="479">
        <v>13</v>
      </c>
      <c r="I50" s="477">
        <f t="shared" si="3"/>
        <v>276.9230769230769</v>
      </c>
      <c r="J50" s="479">
        <v>11</v>
      </c>
      <c r="K50" s="480">
        <v>4</v>
      </c>
      <c r="L50" s="195"/>
      <c r="M50" s="195"/>
      <c r="N50" s="196"/>
      <c r="O50" s="195"/>
      <c r="P50" s="195"/>
      <c r="Q50" s="196"/>
      <c r="R50" s="195"/>
      <c r="S50" s="195"/>
      <c r="T50" s="196"/>
      <c r="U50" s="349"/>
    </row>
    <row r="51" spans="2:11" ht="12.75">
      <c r="B51" s="350" t="s">
        <v>188</v>
      </c>
      <c r="C51" s="350">
        <v>923</v>
      </c>
      <c r="D51" s="351" t="s">
        <v>188</v>
      </c>
      <c r="E51" s="350" t="s">
        <v>188</v>
      </c>
      <c r="F51" s="350">
        <v>2</v>
      </c>
      <c r="G51" s="350" t="s">
        <v>188</v>
      </c>
      <c r="H51" s="350">
        <v>119</v>
      </c>
      <c r="I51" s="351" t="s">
        <v>188</v>
      </c>
      <c r="J51" s="350" t="s">
        <v>188</v>
      </c>
      <c r="K51" s="350">
        <v>8</v>
      </c>
    </row>
    <row r="53" spans="1:11" ht="12.75">
      <c r="A53" s="348" t="s">
        <v>218</v>
      </c>
      <c r="B53" s="459" t="s">
        <v>96</v>
      </c>
      <c r="C53" s="459" t="s">
        <v>219</v>
      </c>
      <c r="D53" s="459" t="s">
        <v>219</v>
      </c>
      <c r="E53" s="459" t="s">
        <v>219</v>
      </c>
      <c r="F53" s="459" t="s">
        <v>219</v>
      </c>
      <c r="G53" s="459" t="s">
        <v>219</v>
      </c>
      <c r="H53" s="459" t="s">
        <v>219</v>
      </c>
      <c r="I53" s="459" t="s">
        <v>219</v>
      </c>
      <c r="J53" s="459" t="s">
        <v>219</v>
      </c>
      <c r="K53" s="459" t="s">
        <v>219</v>
      </c>
    </row>
    <row r="54" spans="1:11" ht="18" customHeight="1">
      <c r="A54" s="455"/>
      <c r="B54" s="456" t="s">
        <v>148</v>
      </c>
      <c r="C54" s="456"/>
      <c r="D54" s="456"/>
      <c r="E54" s="456"/>
      <c r="F54" s="456"/>
      <c r="G54" s="456" t="s">
        <v>149</v>
      </c>
      <c r="H54" s="456"/>
      <c r="I54" s="456"/>
      <c r="J54" s="456"/>
      <c r="K54" s="457"/>
    </row>
    <row r="55" spans="1:11" ht="26.25" customHeight="1">
      <c r="A55" s="455"/>
      <c r="B55" s="456" t="s">
        <v>216</v>
      </c>
      <c r="C55" s="456"/>
      <c r="D55" s="456"/>
      <c r="E55" s="456" t="s">
        <v>217</v>
      </c>
      <c r="F55" s="456"/>
      <c r="G55" s="456" t="s">
        <v>216</v>
      </c>
      <c r="H55" s="456"/>
      <c r="I55" s="456"/>
      <c r="J55" s="456" t="s">
        <v>217</v>
      </c>
      <c r="K55" s="457"/>
    </row>
    <row r="56" spans="1:11" ht="45">
      <c r="A56" s="455"/>
      <c r="B56" s="338" t="s">
        <v>185</v>
      </c>
      <c r="C56" s="338" t="s">
        <v>180</v>
      </c>
      <c r="D56" s="338" t="s">
        <v>187</v>
      </c>
      <c r="E56" s="338" t="s">
        <v>185</v>
      </c>
      <c r="F56" s="338" t="s">
        <v>180</v>
      </c>
      <c r="G56" s="338" t="s">
        <v>185</v>
      </c>
      <c r="H56" s="338" t="s">
        <v>180</v>
      </c>
      <c r="I56" s="338" t="s">
        <v>187</v>
      </c>
      <c r="J56" s="338" t="s">
        <v>185</v>
      </c>
      <c r="K56" s="339" t="s">
        <v>180</v>
      </c>
    </row>
    <row r="57" spans="1:20" s="344" customFormat="1" ht="22.5">
      <c r="A57" s="340" t="s">
        <v>65</v>
      </c>
      <c r="B57" s="476">
        <v>251244</v>
      </c>
      <c r="C57" s="476">
        <v>266112</v>
      </c>
      <c r="D57" s="477">
        <v>94.4</v>
      </c>
      <c r="E57" s="476">
        <v>12</v>
      </c>
      <c r="F57" s="478">
        <v>14</v>
      </c>
      <c r="G57" s="476">
        <v>28940</v>
      </c>
      <c r="H57" s="476">
        <v>27930</v>
      </c>
      <c r="I57" s="477">
        <v>103.6</v>
      </c>
      <c r="J57" s="476">
        <v>20</v>
      </c>
      <c r="K57" s="478">
        <v>20</v>
      </c>
      <c r="L57" s="195"/>
      <c r="M57" s="195"/>
      <c r="N57" s="196"/>
      <c r="O57" s="195"/>
      <c r="P57" s="195"/>
      <c r="Q57" s="196"/>
      <c r="R57" s="195"/>
      <c r="S57" s="195"/>
      <c r="T57" s="196"/>
    </row>
    <row r="58" spans="1:20" s="344" customFormat="1" ht="12.75">
      <c r="A58" s="340" t="s">
        <v>103</v>
      </c>
      <c r="B58" s="476">
        <v>12774</v>
      </c>
      <c r="C58" s="476">
        <v>13333</v>
      </c>
      <c r="D58" s="477">
        <v>95.8</v>
      </c>
      <c r="E58" s="476">
        <v>7</v>
      </c>
      <c r="F58" s="478">
        <v>6</v>
      </c>
      <c r="G58" s="478" t="s">
        <v>188</v>
      </c>
      <c r="H58" s="478" t="s">
        <v>188</v>
      </c>
      <c r="I58" s="478" t="s">
        <v>188</v>
      </c>
      <c r="J58" s="478" t="s">
        <v>188</v>
      </c>
      <c r="K58" s="478" t="s">
        <v>188</v>
      </c>
      <c r="L58" s="195"/>
      <c r="M58" s="195"/>
      <c r="N58" s="196"/>
      <c r="O58" s="195"/>
      <c r="P58" s="195"/>
      <c r="Q58" s="196"/>
      <c r="R58" s="195"/>
      <c r="S58" s="195"/>
      <c r="T58" s="196"/>
    </row>
    <row r="59" spans="1:20" s="344" customFormat="1" ht="12.75">
      <c r="A59" s="340" t="s">
        <v>66</v>
      </c>
      <c r="B59" s="476">
        <v>14288</v>
      </c>
      <c r="C59" s="476">
        <v>13800</v>
      </c>
      <c r="D59" s="477">
        <v>103.5</v>
      </c>
      <c r="E59" s="476">
        <v>11</v>
      </c>
      <c r="F59" s="478">
        <v>10</v>
      </c>
      <c r="G59" s="478" t="s">
        <v>188</v>
      </c>
      <c r="H59" s="476">
        <v>1</v>
      </c>
      <c r="I59" s="478" t="s">
        <v>188</v>
      </c>
      <c r="J59" s="478" t="s">
        <v>188</v>
      </c>
      <c r="K59" s="478">
        <v>2</v>
      </c>
      <c r="L59" s="195"/>
      <c r="M59" s="195"/>
      <c r="N59" s="196"/>
      <c r="O59" s="195"/>
      <c r="P59" s="195"/>
      <c r="Q59" s="196"/>
      <c r="R59" s="195"/>
      <c r="S59" s="195"/>
      <c r="T59" s="196"/>
    </row>
    <row r="60" spans="1:20" s="344" customFormat="1" ht="12.75">
      <c r="A60" s="340" t="s">
        <v>67</v>
      </c>
      <c r="B60" s="476">
        <v>14187</v>
      </c>
      <c r="C60" s="476">
        <v>11520</v>
      </c>
      <c r="D60" s="477">
        <v>123.1</v>
      </c>
      <c r="E60" s="476">
        <v>7</v>
      </c>
      <c r="F60" s="478">
        <v>8</v>
      </c>
      <c r="G60" s="478">
        <v>838</v>
      </c>
      <c r="H60" s="478">
        <v>830</v>
      </c>
      <c r="I60" s="478">
        <v>100.9</v>
      </c>
      <c r="J60" s="478">
        <v>7</v>
      </c>
      <c r="K60" s="478">
        <v>8</v>
      </c>
      <c r="L60" s="195"/>
      <c r="M60" s="195"/>
      <c r="N60" s="196"/>
      <c r="O60" s="195"/>
      <c r="P60" s="195"/>
      <c r="Q60" s="196"/>
      <c r="R60" s="195"/>
      <c r="S60" s="195"/>
      <c r="T60" s="196"/>
    </row>
    <row r="61" spans="1:20" s="344" customFormat="1" ht="12.75">
      <c r="A61" s="340" t="s">
        <v>68</v>
      </c>
      <c r="B61" s="476">
        <v>23731</v>
      </c>
      <c r="C61" s="476">
        <v>21759</v>
      </c>
      <c r="D61" s="477">
        <v>109.1</v>
      </c>
      <c r="E61" s="476">
        <v>21</v>
      </c>
      <c r="F61" s="478">
        <v>18</v>
      </c>
      <c r="G61" s="476">
        <v>127</v>
      </c>
      <c r="H61" s="478">
        <v>113</v>
      </c>
      <c r="I61" s="478">
        <v>112.3</v>
      </c>
      <c r="J61" s="476">
        <v>3</v>
      </c>
      <c r="K61" s="478">
        <v>5</v>
      </c>
      <c r="L61" s="195"/>
      <c r="M61" s="195"/>
      <c r="N61" s="196"/>
      <c r="O61" s="195"/>
      <c r="P61" s="195"/>
      <c r="Q61" s="196"/>
      <c r="R61" s="195"/>
      <c r="S61" s="195"/>
      <c r="T61" s="196"/>
    </row>
    <row r="62" spans="1:20" s="344" customFormat="1" ht="12.75">
      <c r="A62" s="340" t="s">
        <v>69</v>
      </c>
      <c r="B62" s="476">
        <v>10150</v>
      </c>
      <c r="C62" s="476">
        <v>7589</v>
      </c>
      <c r="D62" s="477">
        <v>133.7</v>
      </c>
      <c r="E62" s="476">
        <v>13</v>
      </c>
      <c r="F62" s="478">
        <v>8</v>
      </c>
      <c r="G62" s="476">
        <v>2590</v>
      </c>
      <c r="H62" s="476">
        <v>2352</v>
      </c>
      <c r="I62" s="477">
        <v>110.1</v>
      </c>
      <c r="J62" s="476">
        <v>12</v>
      </c>
      <c r="K62" s="478">
        <v>11</v>
      </c>
      <c r="L62" s="195"/>
      <c r="M62" s="195"/>
      <c r="N62" s="196"/>
      <c r="O62" s="195"/>
      <c r="P62" s="195"/>
      <c r="Q62" s="196"/>
      <c r="R62" s="195"/>
      <c r="S62" s="195"/>
      <c r="T62" s="196"/>
    </row>
    <row r="63" spans="1:20" s="344" customFormat="1" ht="12.75">
      <c r="A63" s="340" t="s">
        <v>70</v>
      </c>
      <c r="B63" s="476">
        <v>14208</v>
      </c>
      <c r="C63" s="476">
        <v>13594</v>
      </c>
      <c r="D63" s="477">
        <v>104.5</v>
      </c>
      <c r="E63" s="476">
        <v>9</v>
      </c>
      <c r="F63" s="478">
        <v>10</v>
      </c>
      <c r="G63" s="478">
        <v>74</v>
      </c>
      <c r="H63" s="478">
        <v>133</v>
      </c>
      <c r="I63" s="478">
        <v>55.8</v>
      </c>
      <c r="J63" s="478">
        <v>5</v>
      </c>
      <c r="K63" s="478">
        <v>8</v>
      </c>
      <c r="L63" s="195"/>
      <c r="M63" s="195"/>
      <c r="N63" s="196"/>
      <c r="O63" s="195"/>
      <c r="P63" s="195"/>
      <c r="Q63" s="196"/>
      <c r="R63" s="195"/>
      <c r="S63" s="195"/>
      <c r="T63" s="196"/>
    </row>
    <row r="64" spans="1:20" s="344" customFormat="1" ht="12.75">
      <c r="A64" s="340" t="s">
        <v>71</v>
      </c>
      <c r="B64" s="476">
        <v>13551</v>
      </c>
      <c r="C64" s="476">
        <v>13125</v>
      </c>
      <c r="D64" s="477">
        <v>103.2</v>
      </c>
      <c r="E64" s="476">
        <v>19</v>
      </c>
      <c r="F64" s="478">
        <v>20</v>
      </c>
      <c r="G64" s="476">
        <v>678</v>
      </c>
      <c r="H64" s="476">
        <v>690</v>
      </c>
      <c r="I64" s="477">
        <v>98.3</v>
      </c>
      <c r="J64" s="476">
        <v>19</v>
      </c>
      <c r="K64" s="478">
        <v>19</v>
      </c>
      <c r="L64" s="195"/>
      <c r="M64" s="195"/>
      <c r="N64" s="196"/>
      <c r="O64" s="195"/>
      <c r="P64" s="195"/>
      <c r="Q64" s="196"/>
      <c r="R64" s="195"/>
      <c r="S64" s="195"/>
      <c r="T64" s="196"/>
    </row>
    <row r="65" spans="1:20" s="344" customFormat="1" ht="12.75">
      <c r="A65" s="340" t="s">
        <v>104</v>
      </c>
      <c r="B65" s="476">
        <v>15899</v>
      </c>
      <c r="C65" s="476">
        <v>15994</v>
      </c>
      <c r="D65" s="477">
        <v>99.4</v>
      </c>
      <c r="E65" s="476">
        <v>16</v>
      </c>
      <c r="F65" s="478">
        <v>25</v>
      </c>
      <c r="G65" s="476">
        <v>93</v>
      </c>
      <c r="H65" s="476">
        <v>74</v>
      </c>
      <c r="I65" s="477">
        <v>124.9</v>
      </c>
      <c r="J65" s="476">
        <v>10</v>
      </c>
      <c r="K65" s="478">
        <v>12</v>
      </c>
      <c r="L65" s="195"/>
      <c r="M65" s="195"/>
      <c r="N65" s="196"/>
      <c r="O65" s="195"/>
      <c r="P65" s="195"/>
      <c r="Q65" s="196"/>
      <c r="R65" s="195"/>
      <c r="S65" s="195"/>
      <c r="T65" s="196"/>
    </row>
    <row r="66" spans="1:20" s="344" customFormat="1" ht="12.75">
      <c r="A66" s="340" t="s">
        <v>72</v>
      </c>
      <c r="B66" s="476">
        <v>30715</v>
      </c>
      <c r="C66" s="476">
        <v>28762</v>
      </c>
      <c r="D66" s="477">
        <v>106.8</v>
      </c>
      <c r="E66" s="476">
        <v>17</v>
      </c>
      <c r="F66" s="478">
        <v>18</v>
      </c>
      <c r="G66" s="478">
        <v>215</v>
      </c>
      <c r="H66" s="478">
        <v>195</v>
      </c>
      <c r="I66" s="478">
        <v>110.2</v>
      </c>
      <c r="J66" s="478">
        <v>31</v>
      </c>
      <c r="K66" s="478">
        <v>31</v>
      </c>
      <c r="L66" s="195"/>
      <c r="M66" s="195"/>
      <c r="N66" s="196"/>
      <c r="O66" s="195"/>
      <c r="P66" s="195"/>
      <c r="Q66" s="196"/>
      <c r="R66" s="195"/>
      <c r="S66" s="195"/>
      <c r="T66" s="196"/>
    </row>
    <row r="67" spans="1:20" s="344" customFormat="1" ht="12.75">
      <c r="A67" s="340" t="s">
        <v>73</v>
      </c>
      <c r="B67" s="476">
        <v>4928</v>
      </c>
      <c r="C67" s="476">
        <v>5146</v>
      </c>
      <c r="D67" s="477">
        <v>95.8</v>
      </c>
      <c r="E67" s="476">
        <v>7</v>
      </c>
      <c r="F67" s="478">
        <v>9</v>
      </c>
      <c r="G67" s="478" t="s">
        <v>188</v>
      </c>
      <c r="H67" s="476">
        <v>1</v>
      </c>
      <c r="I67" s="478" t="s">
        <v>188</v>
      </c>
      <c r="J67" s="478" t="s">
        <v>188</v>
      </c>
      <c r="K67" s="478">
        <v>50</v>
      </c>
      <c r="L67" s="195"/>
      <c r="M67" s="195"/>
      <c r="N67" s="196"/>
      <c r="O67" s="195"/>
      <c r="P67" s="195"/>
      <c r="Q67" s="196"/>
      <c r="R67" s="195"/>
      <c r="S67" s="195"/>
      <c r="T67" s="196"/>
    </row>
    <row r="68" spans="1:20" s="344" customFormat="1" ht="12.75">
      <c r="A68" s="340" t="s">
        <v>74</v>
      </c>
      <c r="B68" s="476">
        <v>11593</v>
      </c>
      <c r="C68" s="476">
        <v>11614</v>
      </c>
      <c r="D68" s="477">
        <v>99.8</v>
      </c>
      <c r="E68" s="476">
        <v>13</v>
      </c>
      <c r="F68" s="478">
        <v>11</v>
      </c>
      <c r="G68" s="476">
        <v>3891</v>
      </c>
      <c r="H68" s="476">
        <v>3722</v>
      </c>
      <c r="I68" s="477">
        <v>104.5</v>
      </c>
      <c r="J68" s="476">
        <v>15</v>
      </c>
      <c r="K68" s="478">
        <v>17</v>
      </c>
      <c r="L68" s="195"/>
      <c r="M68" s="195"/>
      <c r="N68" s="196"/>
      <c r="O68" s="195"/>
      <c r="P68" s="195"/>
      <c r="Q68" s="196"/>
      <c r="R68" s="195"/>
      <c r="S68" s="195"/>
      <c r="T68" s="196"/>
    </row>
    <row r="69" spans="1:20" s="344" customFormat="1" ht="12.75">
      <c r="A69" s="340" t="s">
        <v>75</v>
      </c>
      <c r="B69" s="476">
        <v>38049</v>
      </c>
      <c r="C69" s="476">
        <v>36984</v>
      </c>
      <c r="D69" s="477">
        <v>102.9</v>
      </c>
      <c r="E69" s="476">
        <v>42</v>
      </c>
      <c r="F69" s="478">
        <v>41</v>
      </c>
      <c r="G69" s="476">
        <v>18072</v>
      </c>
      <c r="H69" s="476">
        <v>16421</v>
      </c>
      <c r="I69" s="477">
        <v>110.1</v>
      </c>
      <c r="J69" s="476">
        <v>30</v>
      </c>
      <c r="K69" s="478">
        <v>28</v>
      </c>
      <c r="L69" s="195"/>
      <c r="M69" s="195"/>
      <c r="N69" s="196"/>
      <c r="O69" s="195"/>
      <c r="P69" s="195"/>
      <c r="Q69" s="196"/>
      <c r="R69" s="195"/>
      <c r="S69" s="195"/>
      <c r="T69" s="196"/>
    </row>
    <row r="70" spans="1:20" s="344" customFormat="1" ht="12.75">
      <c r="A70" s="340" t="s">
        <v>76</v>
      </c>
      <c r="B70" s="476">
        <v>11207</v>
      </c>
      <c r="C70" s="476">
        <v>9873</v>
      </c>
      <c r="D70" s="477">
        <v>113.5</v>
      </c>
      <c r="E70" s="476">
        <v>7</v>
      </c>
      <c r="F70" s="478">
        <v>7</v>
      </c>
      <c r="G70" s="478" t="s">
        <v>188</v>
      </c>
      <c r="H70" s="478" t="s">
        <v>188</v>
      </c>
      <c r="I70" s="478" t="s">
        <v>188</v>
      </c>
      <c r="J70" s="478" t="s">
        <v>188</v>
      </c>
      <c r="K70" s="478" t="s">
        <v>188</v>
      </c>
      <c r="L70" s="195"/>
      <c r="M70" s="195"/>
      <c r="N70" s="196"/>
      <c r="O70" s="195"/>
      <c r="P70" s="195"/>
      <c r="Q70" s="196"/>
      <c r="R70" s="195"/>
      <c r="S70" s="195"/>
      <c r="T70" s="196"/>
    </row>
    <row r="71" spans="1:20" s="344" customFormat="1" ht="12.75">
      <c r="A71" s="340" t="s">
        <v>77</v>
      </c>
      <c r="B71" s="476">
        <v>944</v>
      </c>
      <c r="C71" s="476">
        <v>793</v>
      </c>
      <c r="D71" s="477">
        <v>119</v>
      </c>
      <c r="E71" s="476">
        <v>1</v>
      </c>
      <c r="F71" s="478">
        <v>1</v>
      </c>
      <c r="G71" s="478" t="s">
        <v>188</v>
      </c>
      <c r="H71" s="478" t="s">
        <v>188</v>
      </c>
      <c r="I71" s="478" t="s">
        <v>188</v>
      </c>
      <c r="J71" s="478" t="s">
        <v>188</v>
      </c>
      <c r="K71" s="478" t="s">
        <v>188</v>
      </c>
      <c r="L71" s="195"/>
      <c r="M71" s="195"/>
      <c r="N71" s="196"/>
      <c r="O71" s="197"/>
      <c r="P71" s="197"/>
      <c r="Q71" s="197"/>
      <c r="R71" s="197"/>
      <c r="S71" s="197"/>
      <c r="T71" s="197"/>
    </row>
    <row r="72" spans="1:20" s="344" customFormat="1" ht="12.75">
      <c r="A72" s="340" t="s">
        <v>94</v>
      </c>
      <c r="B72" s="476">
        <v>22702</v>
      </c>
      <c r="C72" s="476">
        <v>27563</v>
      </c>
      <c r="D72" s="477">
        <v>82.4</v>
      </c>
      <c r="E72" s="476">
        <v>10</v>
      </c>
      <c r="F72" s="478">
        <v>12</v>
      </c>
      <c r="G72" s="476">
        <v>2360</v>
      </c>
      <c r="H72" s="476">
        <v>3397</v>
      </c>
      <c r="I72" s="477">
        <v>69.5</v>
      </c>
      <c r="J72" s="476">
        <v>11</v>
      </c>
      <c r="K72" s="478">
        <v>14</v>
      </c>
      <c r="L72" s="195"/>
      <c r="M72" s="195"/>
      <c r="N72" s="196"/>
      <c r="O72" s="195"/>
      <c r="P72" s="195"/>
      <c r="Q72" s="196"/>
      <c r="R72" s="195"/>
      <c r="S72" s="195"/>
      <c r="T72" s="196"/>
    </row>
    <row r="73" spans="1:20" s="344" customFormat="1" ht="12.75">
      <c r="A73" s="340" t="s">
        <v>105</v>
      </c>
      <c r="B73" s="476">
        <v>4365</v>
      </c>
      <c r="C73" s="476">
        <v>27077</v>
      </c>
      <c r="D73" s="476">
        <v>16.1</v>
      </c>
      <c r="E73" s="476">
        <v>4</v>
      </c>
      <c r="F73" s="476">
        <v>28</v>
      </c>
      <c r="G73" s="476">
        <v>2</v>
      </c>
      <c r="H73" s="476" t="s">
        <v>188</v>
      </c>
      <c r="I73" s="476" t="s">
        <v>188</v>
      </c>
      <c r="J73" s="476">
        <v>22</v>
      </c>
      <c r="K73" s="476" t="s">
        <v>188</v>
      </c>
      <c r="L73" s="195"/>
      <c r="M73" s="195"/>
      <c r="N73" s="196"/>
      <c r="O73" s="195"/>
      <c r="P73" s="195"/>
      <c r="Q73" s="196"/>
      <c r="R73" s="195"/>
      <c r="S73" s="195"/>
      <c r="T73" s="196"/>
    </row>
    <row r="74" spans="1:20" s="344" customFormat="1" ht="12.75">
      <c r="A74" s="340" t="s">
        <v>79</v>
      </c>
      <c r="B74" s="476">
        <v>7924</v>
      </c>
      <c r="C74" s="476">
        <v>7215</v>
      </c>
      <c r="D74" s="476">
        <v>109.8</v>
      </c>
      <c r="E74" s="476">
        <v>6</v>
      </c>
      <c r="F74" s="476">
        <v>7</v>
      </c>
      <c r="G74" s="476" t="s">
        <v>188</v>
      </c>
      <c r="H74" s="476" t="s">
        <v>188</v>
      </c>
      <c r="I74" s="476" t="s">
        <v>188</v>
      </c>
      <c r="J74" s="476" t="s">
        <v>188</v>
      </c>
      <c r="K74" s="476" t="s">
        <v>188</v>
      </c>
      <c r="L74" s="195"/>
      <c r="M74" s="195"/>
      <c r="N74" s="196"/>
      <c r="O74" s="195"/>
      <c r="P74" s="195"/>
      <c r="Q74" s="196"/>
      <c r="R74" s="195"/>
      <c r="S74" s="195"/>
      <c r="T74" s="196"/>
    </row>
    <row r="75" spans="1:11" ht="12.75">
      <c r="A75" s="340" t="s">
        <v>108</v>
      </c>
      <c r="B75" s="476">
        <v>1</v>
      </c>
      <c r="C75" s="476" t="s">
        <v>188</v>
      </c>
      <c r="D75" s="476" t="s">
        <v>188</v>
      </c>
      <c r="E75" s="476">
        <v>1</v>
      </c>
      <c r="F75" s="476" t="s">
        <v>188</v>
      </c>
      <c r="G75" s="476" t="s">
        <v>188</v>
      </c>
      <c r="H75" s="476" t="s">
        <v>188</v>
      </c>
      <c r="I75" s="476" t="s">
        <v>188</v>
      </c>
      <c r="J75" s="476" t="s">
        <v>188</v>
      </c>
      <c r="K75" s="476" t="s">
        <v>188</v>
      </c>
    </row>
    <row r="76" spans="1:11" ht="12.75">
      <c r="A76" s="340" t="s">
        <v>80</v>
      </c>
      <c r="B76" s="476">
        <v>28</v>
      </c>
      <c r="C76" s="476" t="s">
        <v>188</v>
      </c>
      <c r="D76" s="476" t="s">
        <v>188</v>
      </c>
      <c r="E76" s="476">
        <v>4</v>
      </c>
      <c r="F76" s="476" t="s">
        <v>188</v>
      </c>
      <c r="G76" s="476" t="s">
        <v>188</v>
      </c>
      <c r="H76" s="476" t="s">
        <v>188</v>
      </c>
      <c r="I76" s="476" t="s">
        <v>188</v>
      </c>
      <c r="J76" s="476" t="s">
        <v>188</v>
      </c>
      <c r="K76" s="476" t="s">
        <v>188</v>
      </c>
    </row>
    <row r="77" spans="1:11" ht="12.75">
      <c r="A77" s="347" t="s">
        <v>81</v>
      </c>
      <c r="B77" s="350" t="s">
        <v>188</v>
      </c>
      <c r="C77" s="350">
        <v>371</v>
      </c>
      <c r="D77" s="350" t="s">
        <v>188</v>
      </c>
      <c r="E77" s="350" t="s">
        <v>188</v>
      </c>
      <c r="F77" s="350">
        <v>4</v>
      </c>
      <c r="G77" s="350" t="s">
        <v>188</v>
      </c>
      <c r="H77" s="350" t="s">
        <v>188</v>
      </c>
      <c r="I77" s="350" t="s">
        <v>188</v>
      </c>
      <c r="J77" s="350" t="s">
        <v>188</v>
      </c>
      <c r="K77" s="350" t="s">
        <v>188</v>
      </c>
    </row>
    <row r="78" spans="1:12" ht="12.75">
      <c r="A78" s="340"/>
      <c r="B78" s="476"/>
      <c r="C78" s="476"/>
      <c r="D78" s="476"/>
      <c r="E78" s="476"/>
      <c r="F78" s="476"/>
      <c r="G78" s="476"/>
      <c r="H78" s="476"/>
      <c r="I78" s="476"/>
      <c r="J78" s="476"/>
      <c r="K78" s="476"/>
      <c r="L78" s="481"/>
    </row>
    <row r="79" spans="1:12" ht="12.75">
      <c r="A79" s="340"/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</row>
  </sheetData>
  <sheetProtection/>
  <mergeCells count="24">
    <mergeCell ref="E29:F29"/>
    <mergeCell ref="G29:I29"/>
    <mergeCell ref="B4:D4"/>
    <mergeCell ref="E4:F4"/>
    <mergeCell ref="G4:I4"/>
    <mergeCell ref="J4:K4"/>
    <mergeCell ref="B27:K27"/>
    <mergeCell ref="A1:G1"/>
    <mergeCell ref="A3:A5"/>
    <mergeCell ref="B3:F3"/>
    <mergeCell ref="G3:K3"/>
    <mergeCell ref="J29:K29"/>
    <mergeCell ref="B53:K53"/>
    <mergeCell ref="A28:A30"/>
    <mergeCell ref="B28:F28"/>
    <mergeCell ref="G28:K28"/>
    <mergeCell ref="B29:D29"/>
    <mergeCell ref="A54:A56"/>
    <mergeCell ref="B54:F54"/>
    <mergeCell ref="G54:K54"/>
    <mergeCell ref="B55:D55"/>
    <mergeCell ref="E55:F55"/>
    <mergeCell ref="G55:I55"/>
    <mergeCell ref="J55:K55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5" max="255" man="1"/>
    <brk id="5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U71"/>
  <sheetViews>
    <sheetView workbookViewId="0" topLeftCell="A1">
      <selection activeCell="G9" sqref="G9"/>
    </sheetView>
  </sheetViews>
  <sheetFormatPr defaultColWidth="9.00390625" defaultRowHeight="12.75"/>
  <cols>
    <col min="1" max="1" width="23.25390625" style="51" customWidth="1"/>
    <col min="2" max="2" width="9.625" style="51" customWidth="1"/>
    <col min="3" max="3" width="11.00390625" style="51" customWidth="1"/>
    <col min="4" max="4" width="10.625" style="51" customWidth="1"/>
    <col min="5" max="5" width="11.375" style="51" customWidth="1"/>
    <col min="6" max="6" width="11.00390625" style="51" customWidth="1"/>
    <col min="7" max="7" width="10.875" style="51" customWidth="1"/>
    <col min="8" max="8" width="18.00390625" style="51" customWidth="1"/>
    <col min="9" max="16384" width="9.125" style="51" customWidth="1"/>
  </cols>
  <sheetData>
    <row r="1" spans="1:7" ht="28.5" customHeight="1">
      <c r="A1" s="460" t="s">
        <v>165</v>
      </c>
      <c r="B1" s="460"/>
      <c r="C1" s="460"/>
      <c r="D1" s="460"/>
      <c r="E1" s="460"/>
      <c r="F1" s="460"/>
      <c r="G1" s="460"/>
    </row>
    <row r="2" spans="1:7" ht="12" customHeight="1">
      <c r="A2" s="248"/>
      <c r="B2" s="249"/>
      <c r="C2" s="249"/>
      <c r="D2" s="249"/>
      <c r="E2" s="250"/>
      <c r="F2" s="250"/>
      <c r="G2" s="251" t="s">
        <v>96</v>
      </c>
    </row>
    <row r="3" spans="1:8" ht="15.75" customHeight="1">
      <c r="A3" s="461"/>
      <c r="B3" s="462" t="s">
        <v>39</v>
      </c>
      <c r="C3" s="462"/>
      <c r="D3" s="462"/>
      <c r="E3" s="462" t="s">
        <v>43</v>
      </c>
      <c r="F3" s="462"/>
      <c r="G3" s="463"/>
      <c r="H3" s="53"/>
    </row>
    <row r="4" spans="1:8" ht="17.25" customHeight="1">
      <c r="A4" s="461"/>
      <c r="B4" s="462" t="s">
        <v>144</v>
      </c>
      <c r="C4" s="462"/>
      <c r="D4" s="462"/>
      <c r="E4" s="462" t="s">
        <v>144</v>
      </c>
      <c r="F4" s="462"/>
      <c r="G4" s="463"/>
      <c r="H4" s="53"/>
    </row>
    <row r="5" spans="1:8" ht="41.25" customHeight="1">
      <c r="A5" s="461"/>
      <c r="B5" s="160" t="s">
        <v>185</v>
      </c>
      <c r="C5" s="160" t="s">
        <v>180</v>
      </c>
      <c r="D5" s="160" t="s">
        <v>187</v>
      </c>
      <c r="E5" s="160" t="s">
        <v>185</v>
      </c>
      <c r="F5" s="160" t="s">
        <v>180</v>
      </c>
      <c r="G5" s="161" t="s">
        <v>187</v>
      </c>
      <c r="H5" s="53"/>
    </row>
    <row r="6" spans="1:20" ht="12.75">
      <c r="A6" s="239" t="s">
        <v>65</v>
      </c>
      <c r="B6" s="185">
        <f>SUM(B7:B24)</f>
        <v>7874</v>
      </c>
      <c r="C6" s="185">
        <f>SUM(C7:C24)</f>
        <v>5701</v>
      </c>
      <c r="D6" s="164">
        <f>B6/C6%</f>
        <v>138.11611997895108</v>
      </c>
      <c r="E6" s="185">
        <f>SUM(E7:E24)</f>
        <v>10547</v>
      </c>
      <c r="F6" s="185">
        <f>SUM(F7:F24)</f>
        <v>12682</v>
      </c>
      <c r="G6" s="164">
        <f>E6/F6%</f>
        <v>83.16511591231668</v>
      </c>
      <c r="H6" s="246"/>
      <c r="I6" s="314"/>
      <c r="J6" s="314"/>
      <c r="K6" s="312"/>
      <c r="L6" s="312"/>
      <c r="M6" s="312"/>
      <c r="N6" s="314"/>
      <c r="O6" s="314"/>
      <c r="P6" s="312"/>
      <c r="Q6" s="312"/>
      <c r="R6" s="312"/>
      <c r="S6" s="17"/>
      <c r="T6" s="17"/>
    </row>
    <row r="7" spans="1:20" ht="12.75">
      <c r="A7" s="246" t="s">
        <v>103</v>
      </c>
      <c r="B7" s="185">
        <v>222</v>
      </c>
      <c r="C7" s="185">
        <v>201</v>
      </c>
      <c r="D7" s="164">
        <f aca="true" t="shared" si="0" ref="D7:D23">B7/C7%</f>
        <v>110.44776119402987</v>
      </c>
      <c r="E7" s="185">
        <v>710</v>
      </c>
      <c r="F7" s="185">
        <v>1718</v>
      </c>
      <c r="G7" s="164">
        <f aca="true" t="shared" si="1" ref="G7:G23">E7/F7%</f>
        <v>41.32712456344587</v>
      </c>
      <c r="H7" s="246"/>
      <c r="I7" s="314"/>
      <c r="J7" s="314"/>
      <c r="K7" s="312"/>
      <c r="L7" s="312"/>
      <c r="M7" s="312"/>
      <c r="N7" s="314"/>
      <c r="O7" s="314"/>
      <c r="P7" s="312"/>
      <c r="Q7" s="312"/>
      <c r="R7" s="312"/>
      <c r="S7" s="17"/>
      <c r="T7" s="17"/>
    </row>
    <row r="8" spans="1:20" ht="12.75">
      <c r="A8" s="246" t="s">
        <v>66</v>
      </c>
      <c r="B8" s="185">
        <v>929</v>
      </c>
      <c r="C8" s="185">
        <v>1069</v>
      </c>
      <c r="D8" s="164">
        <f t="shared" si="0"/>
        <v>86.90364826941067</v>
      </c>
      <c r="E8" s="185">
        <v>672</v>
      </c>
      <c r="F8" s="185">
        <v>248</v>
      </c>
      <c r="G8" s="164">
        <f t="shared" si="1"/>
        <v>270.9677419354839</v>
      </c>
      <c r="H8" s="246"/>
      <c r="I8" s="314"/>
      <c r="J8" s="314"/>
      <c r="K8" s="312"/>
      <c r="L8" s="312"/>
      <c r="M8" s="312"/>
      <c r="N8" s="314"/>
      <c r="O8" s="314"/>
      <c r="P8" s="312"/>
      <c r="Q8" s="312"/>
      <c r="R8" s="312"/>
      <c r="S8" s="17"/>
      <c r="T8" s="17"/>
    </row>
    <row r="9" spans="1:20" ht="12.75">
      <c r="A9" s="246" t="s">
        <v>67</v>
      </c>
      <c r="B9" s="185">
        <v>949</v>
      </c>
      <c r="C9" s="185">
        <v>183</v>
      </c>
      <c r="D9" s="164">
        <f t="shared" si="0"/>
        <v>518.5792349726776</v>
      </c>
      <c r="E9" s="185">
        <v>2518</v>
      </c>
      <c r="F9" s="185">
        <v>317</v>
      </c>
      <c r="G9" s="164">
        <f>E9/F9%</f>
        <v>794.3217665615142</v>
      </c>
      <c r="H9" s="246"/>
      <c r="I9" s="314"/>
      <c r="J9" s="314"/>
      <c r="K9" s="312"/>
      <c r="L9" s="312"/>
      <c r="M9" s="312"/>
      <c r="N9" s="314"/>
      <c r="O9" s="314"/>
      <c r="P9" s="312"/>
      <c r="Q9" s="312"/>
      <c r="R9" s="312"/>
      <c r="S9" s="17"/>
      <c r="T9" s="17"/>
    </row>
    <row r="10" spans="1:20" ht="12.75">
      <c r="A10" s="246" t="s">
        <v>68</v>
      </c>
      <c r="B10" s="185">
        <v>700</v>
      </c>
      <c r="C10" s="185">
        <v>507</v>
      </c>
      <c r="D10" s="164">
        <f t="shared" si="0"/>
        <v>138.0670611439842</v>
      </c>
      <c r="E10" s="185">
        <v>2333</v>
      </c>
      <c r="F10" s="185">
        <v>2855</v>
      </c>
      <c r="G10" s="164">
        <f t="shared" si="1"/>
        <v>81.71628721541155</v>
      </c>
      <c r="H10" s="246"/>
      <c r="I10" s="314"/>
      <c r="J10" s="314"/>
      <c r="K10" s="312"/>
      <c r="L10" s="312"/>
      <c r="M10" s="312"/>
      <c r="N10" s="314"/>
      <c r="O10" s="314"/>
      <c r="P10" s="312"/>
      <c r="Q10" s="312"/>
      <c r="R10" s="312"/>
      <c r="S10" s="17"/>
      <c r="T10" s="17"/>
    </row>
    <row r="11" spans="1:20" ht="12.75">
      <c r="A11" s="246" t="s">
        <v>69</v>
      </c>
      <c r="B11" s="185">
        <v>30</v>
      </c>
      <c r="C11" s="185">
        <v>60</v>
      </c>
      <c r="D11" s="164">
        <f t="shared" si="0"/>
        <v>50</v>
      </c>
      <c r="E11" s="185">
        <v>205</v>
      </c>
      <c r="F11" s="185">
        <v>406</v>
      </c>
      <c r="G11" s="164">
        <f t="shared" si="1"/>
        <v>50.49261083743843</v>
      </c>
      <c r="H11" s="246"/>
      <c r="I11" s="314"/>
      <c r="J11" s="314"/>
      <c r="K11" s="312"/>
      <c r="L11" s="312"/>
      <c r="M11" s="312"/>
      <c r="N11" s="314"/>
      <c r="O11" s="314"/>
      <c r="P11" s="312"/>
      <c r="Q11" s="312"/>
      <c r="R11" s="312"/>
      <c r="S11" s="17"/>
      <c r="T11" s="17"/>
    </row>
    <row r="12" spans="1:20" ht="12.75">
      <c r="A12" s="246" t="s">
        <v>70</v>
      </c>
      <c r="B12" s="185">
        <v>131</v>
      </c>
      <c r="C12" s="185">
        <v>143</v>
      </c>
      <c r="D12" s="164">
        <f t="shared" si="0"/>
        <v>91.60839160839161</v>
      </c>
      <c r="E12" s="185">
        <v>262</v>
      </c>
      <c r="F12" s="185">
        <v>178</v>
      </c>
      <c r="G12" s="164">
        <f t="shared" si="1"/>
        <v>147.19101123595505</v>
      </c>
      <c r="H12" s="246"/>
      <c r="I12" s="314"/>
      <c r="J12" s="314"/>
      <c r="K12" s="312"/>
      <c r="L12" s="312"/>
      <c r="M12" s="312"/>
      <c r="N12" s="314"/>
      <c r="O12" s="314"/>
      <c r="P12" s="312"/>
      <c r="Q12" s="312"/>
      <c r="R12" s="312"/>
      <c r="S12" s="17"/>
      <c r="T12" s="17"/>
    </row>
    <row r="13" spans="1:20" ht="12.75">
      <c r="A13" s="246" t="s">
        <v>71</v>
      </c>
      <c r="B13" s="185">
        <v>643</v>
      </c>
      <c r="C13" s="185">
        <v>219</v>
      </c>
      <c r="D13" s="164">
        <f t="shared" si="0"/>
        <v>293.6073059360731</v>
      </c>
      <c r="E13" s="185">
        <v>57</v>
      </c>
      <c r="F13" s="185">
        <v>119</v>
      </c>
      <c r="G13" s="164">
        <f t="shared" si="1"/>
        <v>47.89915966386555</v>
      </c>
      <c r="H13" s="246"/>
      <c r="I13" s="314"/>
      <c r="J13" s="314"/>
      <c r="K13" s="312"/>
      <c r="L13" s="312"/>
      <c r="M13" s="312"/>
      <c r="N13" s="314"/>
      <c r="O13" s="314"/>
      <c r="P13" s="312"/>
      <c r="Q13" s="312"/>
      <c r="R13" s="312"/>
      <c r="S13" s="17"/>
      <c r="T13" s="17"/>
    </row>
    <row r="14" spans="1:20" ht="12.75">
      <c r="A14" s="246" t="s">
        <v>104</v>
      </c>
      <c r="B14" s="185">
        <v>377</v>
      </c>
      <c r="C14" s="185">
        <v>495</v>
      </c>
      <c r="D14" s="164">
        <f t="shared" si="0"/>
        <v>76.16161616161615</v>
      </c>
      <c r="E14" s="185">
        <v>1602</v>
      </c>
      <c r="F14" s="185">
        <v>4829</v>
      </c>
      <c r="G14" s="164">
        <f t="shared" si="1"/>
        <v>33.17457030441085</v>
      </c>
      <c r="H14" s="246"/>
      <c r="I14" s="314"/>
      <c r="J14" s="314"/>
      <c r="K14" s="312"/>
      <c r="L14" s="312"/>
      <c r="M14" s="312"/>
      <c r="N14" s="314"/>
      <c r="O14" s="314"/>
      <c r="P14" s="312"/>
      <c r="Q14" s="312"/>
      <c r="R14" s="312"/>
      <c r="S14" s="17"/>
      <c r="T14" s="17"/>
    </row>
    <row r="15" spans="1:20" ht="12.75">
      <c r="A15" s="246" t="s">
        <v>72</v>
      </c>
      <c r="B15" s="185">
        <v>149</v>
      </c>
      <c r="C15" s="185">
        <v>79</v>
      </c>
      <c r="D15" s="164">
        <f t="shared" si="0"/>
        <v>188.60759493670886</v>
      </c>
      <c r="E15" s="185">
        <v>557</v>
      </c>
      <c r="F15" s="185">
        <v>323</v>
      </c>
      <c r="G15" s="164">
        <f t="shared" si="1"/>
        <v>172.44582043343652</v>
      </c>
      <c r="H15" s="246"/>
      <c r="I15" s="314"/>
      <c r="J15" s="314"/>
      <c r="K15" s="312"/>
      <c r="L15" s="312"/>
      <c r="M15" s="312"/>
      <c r="N15" s="314"/>
      <c r="O15" s="314"/>
      <c r="P15" s="312"/>
      <c r="Q15" s="312"/>
      <c r="R15" s="312"/>
      <c r="S15" s="17"/>
      <c r="T15" s="17"/>
    </row>
    <row r="16" spans="1:20" ht="14.25" customHeight="1">
      <c r="A16" s="246" t="s">
        <v>73</v>
      </c>
      <c r="B16" s="185">
        <v>1501</v>
      </c>
      <c r="C16" s="185">
        <v>889</v>
      </c>
      <c r="D16" s="164">
        <f>B16/C16%</f>
        <v>168.84139482564677</v>
      </c>
      <c r="E16" s="185">
        <v>162</v>
      </c>
      <c r="F16" s="185">
        <v>111</v>
      </c>
      <c r="G16" s="164">
        <f>E16/F16%</f>
        <v>145.94594594594594</v>
      </c>
      <c r="H16" s="246"/>
      <c r="I16" s="314"/>
      <c r="J16" s="314"/>
      <c r="K16" s="312"/>
      <c r="L16" s="312"/>
      <c r="M16" s="312"/>
      <c r="N16" s="314"/>
      <c r="O16" s="314"/>
      <c r="P16" s="312"/>
      <c r="Q16" s="312"/>
      <c r="R16" s="312"/>
      <c r="S16" s="17"/>
      <c r="T16" s="17"/>
    </row>
    <row r="17" spans="1:20" ht="14.25" customHeight="1">
      <c r="A17" s="246" t="s">
        <v>74</v>
      </c>
      <c r="B17" s="185">
        <v>10</v>
      </c>
      <c r="C17" s="185">
        <v>27</v>
      </c>
      <c r="D17" s="164">
        <f t="shared" si="0"/>
        <v>37.03703703703704</v>
      </c>
      <c r="E17" s="185">
        <v>38</v>
      </c>
      <c r="F17" s="185">
        <v>10</v>
      </c>
      <c r="G17" s="164">
        <f t="shared" si="1"/>
        <v>380</v>
      </c>
      <c r="H17" s="246"/>
      <c r="I17" s="314"/>
      <c r="J17" s="314"/>
      <c r="K17" s="312"/>
      <c r="L17" s="312"/>
      <c r="M17" s="312"/>
      <c r="N17" s="311"/>
      <c r="O17" s="314"/>
      <c r="P17" s="311"/>
      <c r="Q17" s="311"/>
      <c r="R17" s="312"/>
      <c r="S17" s="17"/>
      <c r="T17" s="17"/>
    </row>
    <row r="18" spans="1:20" ht="14.25" customHeight="1">
      <c r="A18" s="246" t="s">
        <v>75</v>
      </c>
      <c r="B18" s="185">
        <v>17</v>
      </c>
      <c r="C18" s="185">
        <v>28</v>
      </c>
      <c r="D18" s="164">
        <f t="shared" si="0"/>
        <v>60.71428571428571</v>
      </c>
      <c r="E18" s="185">
        <v>285</v>
      </c>
      <c r="F18" s="185">
        <v>424</v>
      </c>
      <c r="G18" s="164">
        <f t="shared" si="1"/>
        <v>67.21698113207547</v>
      </c>
      <c r="H18" s="246"/>
      <c r="I18" s="314"/>
      <c r="J18" s="314"/>
      <c r="K18" s="312"/>
      <c r="L18" s="312"/>
      <c r="M18" s="312"/>
      <c r="N18" s="314"/>
      <c r="O18" s="314"/>
      <c r="P18" s="312"/>
      <c r="Q18" s="312"/>
      <c r="R18" s="312"/>
      <c r="S18" s="17"/>
      <c r="T18" s="17"/>
    </row>
    <row r="19" spans="1:20" ht="14.25" customHeight="1">
      <c r="A19" s="246" t="s">
        <v>76</v>
      </c>
      <c r="B19" s="185">
        <v>758</v>
      </c>
      <c r="C19" s="185">
        <v>629</v>
      </c>
      <c r="D19" s="164">
        <f t="shared" si="0"/>
        <v>120.5087440381558</v>
      </c>
      <c r="E19" s="185">
        <v>154</v>
      </c>
      <c r="F19" s="185">
        <v>128</v>
      </c>
      <c r="G19" s="164">
        <f t="shared" si="1"/>
        <v>120.3125</v>
      </c>
      <c r="H19" s="246"/>
      <c r="I19" s="314"/>
      <c r="J19" s="314"/>
      <c r="K19" s="312"/>
      <c r="L19" s="312"/>
      <c r="M19" s="312"/>
      <c r="N19" s="314"/>
      <c r="O19" s="314"/>
      <c r="P19" s="312"/>
      <c r="Q19" s="312"/>
      <c r="R19" s="312"/>
      <c r="S19" s="17"/>
      <c r="T19" s="17"/>
    </row>
    <row r="20" spans="1:20" ht="14.25" customHeight="1">
      <c r="A20" s="246" t="s">
        <v>77</v>
      </c>
      <c r="B20" s="185">
        <v>901</v>
      </c>
      <c r="C20" s="185">
        <v>808</v>
      </c>
      <c r="D20" s="164">
        <f t="shared" si="0"/>
        <v>111.50990099009901</v>
      </c>
      <c r="E20" s="185">
        <v>152</v>
      </c>
      <c r="F20" s="185">
        <v>69</v>
      </c>
      <c r="G20" s="164">
        <f t="shared" si="1"/>
        <v>220.28985507246378</v>
      </c>
      <c r="H20" s="246"/>
      <c r="I20" s="314"/>
      <c r="J20" s="314"/>
      <c r="K20" s="312"/>
      <c r="L20" s="312"/>
      <c r="M20" s="312"/>
      <c r="N20" s="314"/>
      <c r="O20" s="314"/>
      <c r="P20" s="312"/>
      <c r="Q20" s="312"/>
      <c r="R20" s="312"/>
      <c r="S20" s="17"/>
      <c r="T20" s="17"/>
    </row>
    <row r="21" spans="1:20" ht="14.25" customHeight="1">
      <c r="A21" s="246" t="s">
        <v>94</v>
      </c>
      <c r="B21" s="185">
        <v>119</v>
      </c>
      <c r="C21" s="185">
        <v>101</v>
      </c>
      <c r="D21" s="164">
        <f t="shared" si="0"/>
        <v>117.82178217821782</v>
      </c>
      <c r="E21" s="185">
        <v>662</v>
      </c>
      <c r="F21" s="185">
        <v>872</v>
      </c>
      <c r="G21" s="164">
        <f t="shared" si="1"/>
        <v>75.91743119266054</v>
      </c>
      <c r="H21" s="246"/>
      <c r="I21" s="314"/>
      <c r="J21" s="314"/>
      <c r="K21" s="312"/>
      <c r="L21" s="312"/>
      <c r="M21" s="312"/>
      <c r="N21" s="314"/>
      <c r="O21" s="314"/>
      <c r="P21" s="312"/>
      <c r="Q21" s="312"/>
      <c r="R21" s="312"/>
      <c r="S21" s="17"/>
      <c r="T21" s="17"/>
    </row>
    <row r="22" spans="1:20" ht="14.25" customHeight="1">
      <c r="A22" s="246" t="s">
        <v>105</v>
      </c>
      <c r="B22" s="185">
        <v>81</v>
      </c>
      <c r="C22" s="167" t="s">
        <v>188</v>
      </c>
      <c r="D22" s="164" t="s">
        <v>188</v>
      </c>
      <c r="E22" s="185">
        <v>86</v>
      </c>
      <c r="F22" s="185">
        <v>68</v>
      </c>
      <c r="G22" s="164" t="s">
        <v>188</v>
      </c>
      <c r="H22" s="246"/>
      <c r="I22" s="311"/>
      <c r="J22" s="311"/>
      <c r="K22" s="311"/>
      <c r="L22" s="311"/>
      <c r="M22" s="311"/>
      <c r="N22" s="314"/>
      <c r="O22" s="314"/>
      <c r="P22" s="312"/>
      <c r="Q22" s="312"/>
      <c r="R22" s="312"/>
      <c r="S22" s="17"/>
      <c r="T22" s="17"/>
    </row>
    <row r="23" spans="1:20" ht="14.25" customHeight="1">
      <c r="A23" s="247" t="s">
        <v>79</v>
      </c>
      <c r="B23" s="185">
        <v>357</v>
      </c>
      <c r="C23" s="185">
        <v>263</v>
      </c>
      <c r="D23" s="164">
        <f t="shared" si="0"/>
        <v>135.74144486692015</v>
      </c>
      <c r="E23" s="185">
        <v>80</v>
      </c>
      <c r="F23" s="185">
        <v>6</v>
      </c>
      <c r="G23" s="164">
        <f t="shared" si="1"/>
        <v>1333.3333333333335</v>
      </c>
      <c r="H23" s="247"/>
      <c r="I23" s="314"/>
      <c r="J23" s="314"/>
      <c r="K23" s="312"/>
      <c r="L23" s="312"/>
      <c r="M23" s="312"/>
      <c r="N23" s="314"/>
      <c r="O23" s="311"/>
      <c r="P23" s="311"/>
      <c r="Q23" s="312"/>
      <c r="R23" s="311"/>
      <c r="S23" s="17"/>
      <c r="T23" s="17"/>
    </row>
    <row r="24" spans="1:18" ht="12.75">
      <c r="A24" s="252" t="s">
        <v>81</v>
      </c>
      <c r="B24" s="188" t="s">
        <v>188</v>
      </c>
      <c r="C24" s="188" t="s">
        <v>188</v>
      </c>
      <c r="D24" s="189" t="s">
        <v>188</v>
      </c>
      <c r="E24" s="187">
        <v>12</v>
      </c>
      <c r="F24" s="187">
        <v>1</v>
      </c>
      <c r="G24" s="189" t="s">
        <v>188</v>
      </c>
      <c r="H24" s="247"/>
      <c r="I24" s="318"/>
      <c r="J24" s="317"/>
      <c r="K24" s="318"/>
      <c r="L24" s="318"/>
      <c r="M24" s="317"/>
      <c r="N24" s="318"/>
      <c r="O24" s="317"/>
      <c r="P24" s="318"/>
      <c r="Q24" s="318"/>
      <c r="R24" s="317"/>
    </row>
    <row r="25" spans="1:7" ht="12.75">
      <c r="A25" s="248"/>
      <c r="B25" s="248"/>
      <c r="C25" s="248"/>
      <c r="D25" s="248"/>
      <c r="E25" s="248"/>
      <c r="F25" s="248"/>
      <c r="G25" s="248"/>
    </row>
    <row r="26" spans="1:7" ht="12.75">
      <c r="A26" s="248"/>
      <c r="B26" s="249"/>
      <c r="C26" s="249"/>
      <c r="D26" s="249"/>
      <c r="E26" s="250"/>
      <c r="F26" s="250"/>
      <c r="G26" s="253" t="s">
        <v>97</v>
      </c>
    </row>
    <row r="27" spans="1:8" ht="17.25" customHeight="1">
      <c r="A27" s="461"/>
      <c r="B27" s="462" t="s">
        <v>44</v>
      </c>
      <c r="C27" s="462"/>
      <c r="D27" s="468"/>
      <c r="E27" s="462" t="s">
        <v>45</v>
      </c>
      <c r="F27" s="462"/>
      <c r="G27" s="469"/>
      <c r="H27" s="53"/>
    </row>
    <row r="28" spans="1:8" ht="17.25" customHeight="1">
      <c r="A28" s="461"/>
      <c r="B28" s="462" t="s">
        <v>144</v>
      </c>
      <c r="C28" s="462"/>
      <c r="D28" s="462"/>
      <c r="E28" s="462" t="s">
        <v>144</v>
      </c>
      <c r="F28" s="462"/>
      <c r="G28" s="463"/>
      <c r="H28" s="53"/>
    </row>
    <row r="29" spans="1:8" ht="33.75">
      <c r="A29" s="461"/>
      <c r="B29" s="160" t="s">
        <v>185</v>
      </c>
      <c r="C29" s="160" t="s">
        <v>180</v>
      </c>
      <c r="D29" s="160" t="s">
        <v>187</v>
      </c>
      <c r="E29" s="160" t="s">
        <v>185</v>
      </c>
      <c r="F29" s="160" t="s">
        <v>180</v>
      </c>
      <c r="G29" s="161" t="s">
        <v>187</v>
      </c>
      <c r="H29" s="53"/>
    </row>
    <row r="30" spans="1:21" ht="12.75">
      <c r="A30" s="239" t="s">
        <v>65</v>
      </c>
      <c r="B30" s="185">
        <v>1051</v>
      </c>
      <c r="C30" s="185">
        <v>320</v>
      </c>
      <c r="D30" s="164">
        <v>328.5</v>
      </c>
      <c r="E30" s="185">
        <v>12201</v>
      </c>
      <c r="F30" s="185">
        <v>9195</v>
      </c>
      <c r="G30" s="164">
        <f aca="true" t="shared" si="2" ref="G30:G38">E30/F30*100</f>
        <v>132.6916802610114</v>
      </c>
      <c r="H30" s="50"/>
      <c r="I30" s="25"/>
      <c r="J30" s="25"/>
      <c r="K30" s="17"/>
      <c r="L30" s="17"/>
      <c r="M30" s="17"/>
      <c r="N30" s="17"/>
      <c r="O30" s="25"/>
      <c r="P30" s="25"/>
      <c r="Q30" s="17"/>
      <c r="R30" s="17"/>
      <c r="S30" s="17"/>
      <c r="T30" s="17"/>
      <c r="U30" s="117"/>
    </row>
    <row r="31" spans="1:21" ht="12.75">
      <c r="A31" s="240" t="s">
        <v>66</v>
      </c>
      <c r="B31" s="167">
        <v>12</v>
      </c>
      <c r="C31" s="185">
        <v>33</v>
      </c>
      <c r="D31" s="167">
        <v>36.4</v>
      </c>
      <c r="E31" s="185">
        <v>240</v>
      </c>
      <c r="F31" s="185">
        <v>174</v>
      </c>
      <c r="G31" s="164">
        <f t="shared" si="2"/>
        <v>137.93103448275863</v>
      </c>
      <c r="H31" s="50"/>
      <c r="I31" s="25"/>
      <c r="J31" s="25"/>
      <c r="K31" s="17"/>
      <c r="L31" s="17"/>
      <c r="M31" s="17"/>
      <c r="N31" s="17"/>
      <c r="O31" s="25"/>
      <c r="P31" s="25"/>
      <c r="Q31" s="17"/>
      <c r="R31" s="17"/>
      <c r="S31" s="17"/>
      <c r="T31" s="17"/>
      <c r="U31" s="117"/>
    </row>
    <row r="32" spans="1:21" ht="12.75">
      <c r="A32" s="240" t="s">
        <v>67</v>
      </c>
      <c r="B32" s="185">
        <v>7</v>
      </c>
      <c r="C32" s="185">
        <v>5</v>
      </c>
      <c r="D32" s="164">
        <v>140</v>
      </c>
      <c r="E32" s="167" t="s">
        <v>188</v>
      </c>
      <c r="F32" s="167" t="s">
        <v>188</v>
      </c>
      <c r="G32" s="164" t="s">
        <v>188</v>
      </c>
      <c r="H32" s="50"/>
      <c r="I32" s="25"/>
      <c r="J32" s="25"/>
      <c r="K32" s="17"/>
      <c r="L32" s="17"/>
      <c r="M32" s="17"/>
      <c r="N32" s="17"/>
      <c r="O32" s="18"/>
      <c r="P32" s="25"/>
      <c r="Q32" s="18"/>
      <c r="R32" s="18"/>
      <c r="S32" s="17"/>
      <c r="T32" s="18"/>
      <c r="U32" s="118"/>
    </row>
    <row r="33" spans="1:21" ht="12.75">
      <c r="A33" s="240" t="s">
        <v>68</v>
      </c>
      <c r="B33" s="185">
        <v>64</v>
      </c>
      <c r="C33" s="185">
        <v>88</v>
      </c>
      <c r="D33" s="164">
        <v>72.7</v>
      </c>
      <c r="E33" s="185">
        <v>4543</v>
      </c>
      <c r="F33" s="185">
        <v>2317</v>
      </c>
      <c r="G33" s="164">
        <f t="shared" si="2"/>
        <v>196.0725075528701</v>
      </c>
      <c r="H33" s="50"/>
      <c r="I33" s="25"/>
      <c r="J33" s="25"/>
      <c r="K33" s="17"/>
      <c r="L33" s="17"/>
      <c r="M33" s="17"/>
      <c r="N33" s="17"/>
      <c r="O33" s="25"/>
      <c r="P33" s="25"/>
      <c r="Q33" s="17"/>
      <c r="R33" s="17"/>
      <c r="S33" s="17"/>
      <c r="T33" s="17"/>
      <c r="U33" s="117"/>
    </row>
    <row r="34" spans="1:21" ht="12.75">
      <c r="A34" s="240" t="s">
        <v>69</v>
      </c>
      <c r="B34" s="185">
        <v>52</v>
      </c>
      <c r="C34" s="185">
        <v>14</v>
      </c>
      <c r="D34" s="164">
        <v>367.1</v>
      </c>
      <c r="E34" s="185">
        <v>5</v>
      </c>
      <c r="F34" s="167" t="s">
        <v>188</v>
      </c>
      <c r="G34" s="164" t="s">
        <v>188</v>
      </c>
      <c r="H34" s="50"/>
      <c r="I34" s="25"/>
      <c r="J34" s="25"/>
      <c r="K34" s="17"/>
      <c r="L34" s="17"/>
      <c r="M34" s="17"/>
      <c r="N34" s="17"/>
      <c r="O34" s="18"/>
      <c r="P34" s="25"/>
      <c r="Q34" s="18"/>
      <c r="R34" s="18"/>
      <c r="S34" s="17"/>
      <c r="T34" s="18"/>
      <c r="U34" s="118"/>
    </row>
    <row r="35" spans="1:21" ht="12.75">
      <c r="A35" s="240" t="s">
        <v>70</v>
      </c>
      <c r="B35" s="167">
        <v>1</v>
      </c>
      <c r="C35" s="185">
        <v>1</v>
      </c>
      <c r="D35" s="167">
        <v>100</v>
      </c>
      <c r="E35" s="185">
        <v>14</v>
      </c>
      <c r="F35" s="185">
        <v>7</v>
      </c>
      <c r="G35" s="164">
        <f t="shared" si="2"/>
        <v>200</v>
      </c>
      <c r="H35" s="50"/>
      <c r="I35" s="25"/>
      <c r="J35" s="25"/>
      <c r="K35" s="17"/>
      <c r="L35" s="17"/>
      <c r="M35" s="17"/>
      <c r="N35" s="17"/>
      <c r="O35" s="25"/>
      <c r="P35" s="25"/>
      <c r="Q35" s="17"/>
      <c r="R35" s="17"/>
      <c r="S35" s="17"/>
      <c r="T35" s="17"/>
      <c r="U35" s="117"/>
    </row>
    <row r="36" spans="1:21" ht="12.75">
      <c r="A36" s="240" t="s">
        <v>71</v>
      </c>
      <c r="B36" s="185">
        <v>11</v>
      </c>
      <c r="C36" s="185">
        <v>7</v>
      </c>
      <c r="D36" s="164">
        <v>157.1</v>
      </c>
      <c r="E36" s="167">
        <v>3</v>
      </c>
      <c r="F36" s="185">
        <v>10</v>
      </c>
      <c r="G36" s="164">
        <f t="shared" si="2"/>
        <v>30</v>
      </c>
      <c r="H36" s="50"/>
      <c r="I36" s="25"/>
      <c r="J36" s="25"/>
      <c r="K36" s="17"/>
      <c r="L36" s="17"/>
      <c r="M36" s="17"/>
      <c r="N36" s="17"/>
      <c r="O36" s="25"/>
      <c r="P36" s="25"/>
      <c r="Q36" s="17"/>
      <c r="R36" s="17"/>
      <c r="S36" s="17"/>
      <c r="T36" s="17"/>
      <c r="U36" s="117"/>
    </row>
    <row r="37" spans="1:21" ht="12.75">
      <c r="A37" s="166" t="s">
        <v>104</v>
      </c>
      <c r="B37" s="185">
        <v>36</v>
      </c>
      <c r="C37" s="185">
        <v>3</v>
      </c>
      <c r="D37" s="164">
        <v>1200</v>
      </c>
      <c r="E37" s="185">
        <v>1008</v>
      </c>
      <c r="F37" s="185">
        <v>872</v>
      </c>
      <c r="G37" s="164">
        <f t="shared" si="2"/>
        <v>115.59633027522935</v>
      </c>
      <c r="H37" s="50"/>
      <c r="I37" s="25"/>
      <c r="J37" s="25"/>
      <c r="K37" s="17"/>
      <c r="L37" s="17"/>
      <c r="M37" s="17"/>
      <c r="N37" s="17"/>
      <c r="O37" s="25"/>
      <c r="P37" s="25"/>
      <c r="Q37" s="17"/>
      <c r="R37" s="17"/>
      <c r="S37" s="17"/>
      <c r="T37" s="17"/>
      <c r="U37" s="117"/>
    </row>
    <row r="38" spans="1:21" ht="12.75">
      <c r="A38" s="240" t="s">
        <v>72</v>
      </c>
      <c r="B38" s="167" t="s">
        <v>188</v>
      </c>
      <c r="C38" s="167">
        <v>1</v>
      </c>
      <c r="D38" s="167" t="s">
        <v>188</v>
      </c>
      <c r="E38" s="185">
        <v>2850</v>
      </c>
      <c r="F38" s="185">
        <v>2542</v>
      </c>
      <c r="G38" s="164">
        <f t="shared" si="2"/>
        <v>112.1164437450826</v>
      </c>
      <c r="H38" s="50"/>
      <c r="I38" s="25"/>
      <c r="J38" s="18"/>
      <c r="K38" s="18"/>
      <c r="L38" s="17"/>
      <c r="M38" s="18"/>
      <c r="N38" s="18"/>
      <c r="O38" s="25"/>
      <c r="P38" s="25"/>
      <c r="Q38" s="17"/>
      <c r="R38" s="17"/>
      <c r="S38" s="17"/>
      <c r="T38" s="17"/>
      <c r="U38" s="117"/>
    </row>
    <row r="39" spans="1:21" ht="12.75">
      <c r="A39" s="240" t="s">
        <v>73</v>
      </c>
      <c r="B39" s="167">
        <v>8</v>
      </c>
      <c r="C39" s="167" t="s">
        <v>188</v>
      </c>
      <c r="D39" s="167" t="s">
        <v>188</v>
      </c>
      <c r="E39" s="185">
        <v>436</v>
      </c>
      <c r="F39" s="185">
        <v>427</v>
      </c>
      <c r="G39" s="164">
        <f>E39/F39*100</f>
        <v>102.10772833723654</v>
      </c>
      <c r="H39" s="50"/>
      <c r="I39" s="25"/>
      <c r="J39" s="25"/>
      <c r="K39" s="17"/>
      <c r="L39" s="17"/>
      <c r="M39" s="17"/>
      <c r="N39" s="17"/>
      <c r="O39" s="25"/>
      <c r="P39" s="25"/>
      <c r="Q39" s="17"/>
      <c r="R39" s="17"/>
      <c r="S39" s="17"/>
      <c r="T39" s="17"/>
      <c r="U39" s="117"/>
    </row>
    <row r="40" spans="1:21" ht="12.75">
      <c r="A40" s="240" t="s">
        <v>74</v>
      </c>
      <c r="B40" s="185">
        <v>783</v>
      </c>
      <c r="C40" s="185">
        <v>8</v>
      </c>
      <c r="D40" s="164">
        <v>9766.1</v>
      </c>
      <c r="E40" s="167" t="s">
        <v>188</v>
      </c>
      <c r="F40" s="167" t="s">
        <v>188</v>
      </c>
      <c r="G40" s="167" t="s">
        <v>188</v>
      </c>
      <c r="H40" s="50"/>
      <c r="I40" s="25"/>
      <c r="J40" s="18"/>
      <c r="K40" s="18"/>
      <c r="L40" s="17"/>
      <c r="M40" s="18"/>
      <c r="N40" s="18"/>
      <c r="O40" s="18"/>
      <c r="P40" s="18"/>
      <c r="Q40" s="18"/>
      <c r="R40" s="18"/>
      <c r="S40" s="18"/>
      <c r="T40" s="18"/>
      <c r="U40" s="118"/>
    </row>
    <row r="41" spans="1:21" ht="12.75">
      <c r="A41" s="240" t="s">
        <v>75</v>
      </c>
      <c r="B41" s="185">
        <v>67</v>
      </c>
      <c r="C41" s="185">
        <v>139</v>
      </c>
      <c r="D41" s="164">
        <v>48.2</v>
      </c>
      <c r="E41" s="167" t="s">
        <v>188</v>
      </c>
      <c r="F41" s="167" t="s">
        <v>188</v>
      </c>
      <c r="G41" s="167" t="s">
        <v>188</v>
      </c>
      <c r="H41" s="50"/>
      <c r="I41" s="25"/>
      <c r="J41" s="25"/>
      <c r="K41" s="17"/>
      <c r="L41" s="17"/>
      <c r="M41" s="17"/>
      <c r="N41" s="17"/>
      <c r="O41" s="18"/>
      <c r="P41" s="18"/>
      <c r="Q41" s="18"/>
      <c r="R41" s="18"/>
      <c r="S41" s="18"/>
      <c r="T41" s="18"/>
      <c r="U41" s="118"/>
    </row>
    <row r="42" spans="1:21" ht="12.75">
      <c r="A42" s="240" t="s">
        <v>76</v>
      </c>
      <c r="B42" s="167" t="s">
        <v>188</v>
      </c>
      <c r="C42" s="167">
        <v>12</v>
      </c>
      <c r="D42" s="167" t="s">
        <v>188</v>
      </c>
      <c r="E42" s="185">
        <v>1</v>
      </c>
      <c r="F42" s="167" t="s">
        <v>188</v>
      </c>
      <c r="G42" s="167" t="s">
        <v>188</v>
      </c>
      <c r="H42" s="50"/>
      <c r="I42" s="18"/>
      <c r="J42" s="25"/>
      <c r="K42" s="18"/>
      <c r="L42" s="18"/>
      <c r="M42" s="17"/>
      <c r="N42" s="18"/>
      <c r="O42" s="25"/>
      <c r="P42" s="25"/>
      <c r="Q42" s="17"/>
      <c r="R42" s="17"/>
      <c r="S42" s="17"/>
      <c r="T42" s="17"/>
      <c r="U42" s="117"/>
    </row>
    <row r="43" spans="1:21" ht="12.75">
      <c r="A43" s="240" t="s">
        <v>77</v>
      </c>
      <c r="B43" s="185">
        <v>6</v>
      </c>
      <c r="C43" s="167" t="s">
        <v>188</v>
      </c>
      <c r="D43" s="167" t="s">
        <v>188</v>
      </c>
      <c r="E43" s="185">
        <v>2697</v>
      </c>
      <c r="F43" s="185">
        <v>2294</v>
      </c>
      <c r="G43" s="164">
        <f>E43/F43*100</f>
        <v>117.56756756756756</v>
      </c>
      <c r="H43" s="50"/>
      <c r="I43" s="18"/>
      <c r="J43" s="18"/>
      <c r="K43" s="18"/>
      <c r="L43" s="18"/>
      <c r="M43" s="18"/>
      <c r="N43" s="18"/>
      <c r="O43" s="25"/>
      <c r="P43" s="25"/>
      <c r="Q43" s="17"/>
      <c r="R43" s="17"/>
      <c r="S43" s="17"/>
      <c r="T43" s="17"/>
      <c r="U43" s="117"/>
    </row>
    <row r="44" spans="1:21" ht="12.75">
      <c r="A44" s="240" t="s">
        <v>78</v>
      </c>
      <c r="B44" s="185">
        <v>4</v>
      </c>
      <c r="C44" s="185">
        <v>9</v>
      </c>
      <c r="D44" s="164">
        <v>46.4</v>
      </c>
      <c r="E44" s="167" t="s">
        <v>188</v>
      </c>
      <c r="F44" s="167" t="s">
        <v>188</v>
      </c>
      <c r="G44" s="164" t="s">
        <v>188</v>
      </c>
      <c r="H44" s="50"/>
      <c r="I44" s="25"/>
      <c r="J44" s="25"/>
      <c r="K44" s="17"/>
      <c r="L44" s="17"/>
      <c r="M44" s="17"/>
      <c r="N44" s="17"/>
      <c r="O44" s="18"/>
      <c r="P44" s="18"/>
      <c r="Q44" s="18"/>
      <c r="R44" s="18"/>
      <c r="S44" s="18"/>
      <c r="T44" s="18"/>
      <c r="U44" s="118"/>
    </row>
    <row r="45" spans="1:21" ht="12.75">
      <c r="A45" s="241" t="s">
        <v>79</v>
      </c>
      <c r="B45" s="188" t="s">
        <v>188</v>
      </c>
      <c r="C45" s="188" t="s">
        <v>188</v>
      </c>
      <c r="D45" s="188" t="s">
        <v>188</v>
      </c>
      <c r="E45" s="187">
        <v>404</v>
      </c>
      <c r="F45" s="187">
        <v>552</v>
      </c>
      <c r="G45" s="189">
        <f>E45/F45*100</f>
        <v>73.18840579710145</v>
      </c>
      <c r="H45" s="50"/>
      <c r="I45" s="18"/>
      <c r="J45" s="18"/>
      <c r="K45" s="18"/>
      <c r="L45" s="18"/>
      <c r="M45" s="18"/>
      <c r="N45" s="18"/>
      <c r="O45" s="25"/>
      <c r="P45" s="25"/>
      <c r="Q45" s="17"/>
      <c r="R45" s="17"/>
      <c r="S45" s="17"/>
      <c r="T45" s="17"/>
      <c r="U45" s="117"/>
    </row>
    <row r="46" spans="1:7" ht="12.75">
      <c r="A46" s="248"/>
      <c r="B46" s="248"/>
      <c r="C46" s="248"/>
      <c r="D46" s="248"/>
      <c r="E46" s="248"/>
      <c r="F46" s="248"/>
      <c r="G46" s="248"/>
    </row>
    <row r="47" spans="1:7" ht="12.75">
      <c r="A47" s="248"/>
      <c r="B47" s="248"/>
      <c r="C47" s="248"/>
      <c r="D47" s="248"/>
      <c r="E47" s="248"/>
      <c r="F47" s="248"/>
      <c r="G47" s="248"/>
    </row>
    <row r="48" spans="1:7" ht="12.75">
      <c r="A48" s="248"/>
      <c r="B48" s="248"/>
      <c r="C48" s="248"/>
      <c r="D48" s="248"/>
      <c r="E48" s="248"/>
      <c r="F48" s="248"/>
      <c r="G48" s="248"/>
    </row>
    <row r="49" spans="1:7" ht="12.75">
      <c r="A49" s="248"/>
      <c r="B49" s="254"/>
      <c r="C49" s="254"/>
      <c r="D49" s="254"/>
      <c r="E49" s="255"/>
      <c r="F49" s="255"/>
      <c r="G49" s="256" t="s">
        <v>97</v>
      </c>
    </row>
    <row r="50" spans="1:8" ht="16.5" customHeight="1">
      <c r="A50" s="464"/>
      <c r="B50" s="465" t="s">
        <v>46</v>
      </c>
      <c r="C50" s="465"/>
      <c r="D50" s="466"/>
      <c r="E50" s="465" t="s">
        <v>47</v>
      </c>
      <c r="F50" s="465"/>
      <c r="G50" s="467"/>
      <c r="H50" s="53"/>
    </row>
    <row r="51" spans="1:8" ht="16.5" customHeight="1">
      <c r="A51" s="464"/>
      <c r="B51" s="462" t="s">
        <v>144</v>
      </c>
      <c r="C51" s="462"/>
      <c r="D51" s="462"/>
      <c r="E51" s="462" t="s">
        <v>144</v>
      </c>
      <c r="F51" s="462"/>
      <c r="G51" s="463"/>
      <c r="H51" s="53"/>
    </row>
    <row r="52" spans="1:8" ht="33.75">
      <c r="A52" s="464"/>
      <c r="B52" s="160" t="s">
        <v>185</v>
      </c>
      <c r="C52" s="160" t="s">
        <v>180</v>
      </c>
      <c r="D52" s="160" t="s">
        <v>187</v>
      </c>
      <c r="E52" s="160" t="s">
        <v>185</v>
      </c>
      <c r="F52" s="160" t="s">
        <v>180</v>
      </c>
      <c r="G52" s="161" t="s">
        <v>187</v>
      </c>
      <c r="H52" s="53"/>
    </row>
    <row r="53" spans="1:20" ht="12.75">
      <c r="A53" s="239" t="s">
        <v>65</v>
      </c>
      <c r="B53" s="185">
        <f>SUM(B54:B70)</f>
        <v>3169</v>
      </c>
      <c r="C53" s="185">
        <f>SUM(C54:C70)</f>
        <v>1320</v>
      </c>
      <c r="D53" s="164">
        <f>B53/C53%</f>
        <v>240.0757575757576</v>
      </c>
      <c r="E53" s="185">
        <f>SUM(E54:E70)</f>
        <v>114</v>
      </c>
      <c r="F53" s="185">
        <f>SUM(F54:F70)</f>
        <v>205</v>
      </c>
      <c r="G53" s="164">
        <f>E53/F53*100</f>
        <v>55.60975609756098</v>
      </c>
      <c r="H53" s="246"/>
      <c r="I53" s="119"/>
      <c r="J53" s="119"/>
      <c r="K53" s="117"/>
      <c r="L53" s="117"/>
      <c r="M53" s="117"/>
      <c r="N53" s="117"/>
      <c r="O53" s="119"/>
      <c r="P53" s="119"/>
      <c r="Q53" s="117"/>
      <c r="R53" s="117"/>
      <c r="S53" s="117"/>
      <c r="T53" s="117"/>
    </row>
    <row r="54" spans="1:20" ht="12.75">
      <c r="A54" s="246" t="s">
        <v>103</v>
      </c>
      <c r="B54" s="185">
        <v>41</v>
      </c>
      <c r="C54" s="185">
        <v>54</v>
      </c>
      <c r="D54" s="164">
        <f>B54/C54%</f>
        <v>75.92592592592592</v>
      </c>
      <c r="E54" s="167" t="s">
        <v>188</v>
      </c>
      <c r="F54" s="167" t="s">
        <v>188</v>
      </c>
      <c r="G54" s="167" t="s">
        <v>188</v>
      </c>
      <c r="H54" s="246"/>
      <c r="I54" s="119"/>
      <c r="J54" s="119"/>
      <c r="K54" s="117"/>
      <c r="L54" s="117"/>
      <c r="M54" s="117"/>
      <c r="N54" s="117"/>
      <c r="O54" s="118"/>
      <c r="P54" s="118"/>
      <c r="Q54" s="118"/>
      <c r="R54" s="118"/>
      <c r="S54" s="118"/>
      <c r="T54" s="118"/>
    </row>
    <row r="55" spans="1:20" ht="12.75">
      <c r="A55" s="246" t="s">
        <v>66</v>
      </c>
      <c r="B55" s="185">
        <v>655</v>
      </c>
      <c r="C55" s="185">
        <v>255</v>
      </c>
      <c r="D55" s="164">
        <f aca="true" t="shared" si="3" ref="D55:D70">B55/C55%</f>
        <v>256.8627450980392</v>
      </c>
      <c r="E55" s="167" t="s">
        <v>188</v>
      </c>
      <c r="F55" s="167" t="s">
        <v>188</v>
      </c>
      <c r="G55" s="167" t="s">
        <v>188</v>
      </c>
      <c r="H55" s="246"/>
      <c r="I55" s="119"/>
      <c r="J55" s="119"/>
      <c r="K55" s="117"/>
      <c r="L55" s="117"/>
      <c r="M55" s="117"/>
      <c r="N55" s="117"/>
      <c r="O55" s="118"/>
      <c r="P55" s="118"/>
      <c r="Q55" s="118"/>
      <c r="R55" s="118"/>
      <c r="S55" s="118"/>
      <c r="T55" s="118"/>
    </row>
    <row r="56" spans="1:20" ht="12.75">
      <c r="A56" s="246" t="s">
        <v>67</v>
      </c>
      <c r="B56" s="185">
        <v>477</v>
      </c>
      <c r="C56" s="185">
        <v>93</v>
      </c>
      <c r="D56" s="164">
        <f>B56/C56%</f>
        <v>512.9032258064516</v>
      </c>
      <c r="E56" s="185">
        <v>8</v>
      </c>
      <c r="F56" s="167" t="s">
        <v>188</v>
      </c>
      <c r="G56" s="167" t="s">
        <v>188</v>
      </c>
      <c r="H56" s="246"/>
      <c r="I56" s="119"/>
      <c r="J56" s="119"/>
      <c r="K56" s="117"/>
      <c r="L56" s="117"/>
      <c r="M56" s="117"/>
      <c r="N56" s="117"/>
      <c r="O56" s="118"/>
      <c r="P56" s="118"/>
      <c r="Q56" s="118"/>
      <c r="R56" s="118"/>
      <c r="S56" s="118"/>
      <c r="T56" s="118"/>
    </row>
    <row r="57" spans="1:20" ht="12.75">
      <c r="A57" s="246" t="s">
        <v>68</v>
      </c>
      <c r="B57" s="185">
        <v>149</v>
      </c>
      <c r="C57" s="185">
        <v>138</v>
      </c>
      <c r="D57" s="164">
        <f t="shared" si="3"/>
        <v>107.97101449275362</v>
      </c>
      <c r="E57" s="185">
        <v>7</v>
      </c>
      <c r="F57" s="185">
        <v>60</v>
      </c>
      <c r="G57" s="164">
        <f>E57/F57*100</f>
        <v>11.666666666666666</v>
      </c>
      <c r="H57" s="246"/>
      <c r="I57" s="119"/>
      <c r="J57" s="119"/>
      <c r="K57" s="117"/>
      <c r="L57" s="117"/>
      <c r="M57" s="117"/>
      <c r="N57" s="117"/>
      <c r="O57" s="119"/>
      <c r="P57" s="119"/>
      <c r="Q57" s="117"/>
      <c r="R57" s="117"/>
      <c r="S57" s="117"/>
      <c r="T57" s="117"/>
    </row>
    <row r="58" spans="1:20" ht="12.75">
      <c r="A58" s="246" t="s">
        <v>69</v>
      </c>
      <c r="B58" s="185">
        <v>16</v>
      </c>
      <c r="C58" s="185">
        <v>14</v>
      </c>
      <c r="D58" s="164">
        <f t="shared" si="3"/>
        <v>114.28571428571428</v>
      </c>
      <c r="E58" s="185">
        <v>12</v>
      </c>
      <c r="F58" s="185">
        <v>20</v>
      </c>
      <c r="G58" s="164">
        <f>E58/F58*100</f>
        <v>60</v>
      </c>
      <c r="H58" s="246"/>
      <c r="I58" s="119"/>
      <c r="J58" s="119"/>
      <c r="K58" s="117"/>
      <c r="L58" s="117"/>
      <c r="M58" s="117"/>
      <c r="N58" s="117"/>
      <c r="O58" s="119"/>
      <c r="P58" s="119"/>
      <c r="Q58" s="117"/>
      <c r="R58" s="117"/>
      <c r="S58" s="117"/>
      <c r="T58" s="117"/>
    </row>
    <row r="59" spans="1:20" ht="12.75">
      <c r="A59" s="246" t="s">
        <v>70</v>
      </c>
      <c r="B59" s="185">
        <v>61</v>
      </c>
      <c r="C59" s="185">
        <v>31</v>
      </c>
      <c r="D59" s="164">
        <f t="shared" si="3"/>
        <v>196.7741935483871</v>
      </c>
      <c r="E59" s="167" t="s">
        <v>188</v>
      </c>
      <c r="F59" s="167" t="s">
        <v>188</v>
      </c>
      <c r="G59" s="167" t="s">
        <v>188</v>
      </c>
      <c r="H59" s="246"/>
      <c r="I59" s="119"/>
      <c r="J59" s="119"/>
      <c r="K59" s="117"/>
      <c r="L59" s="117"/>
      <c r="M59" s="117"/>
      <c r="N59" s="117"/>
      <c r="O59" s="118"/>
      <c r="P59" s="118"/>
      <c r="Q59" s="118"/>
      <c r="R59" s="118"/>
      <c r="S59" s="118"/>
      <c r="T59" s="118"/>
    </row>
    <row r="60" spans="1:20" ht="12.75">
      <c r="A60" s="246" t="s">
        <v>71</v>
      </c>
      <c r="B60" s="185">
        <v>7</v>
      </c>
      <c r="C60" s="185">
        <v>11</v>
      </c>
      <c r="D60" s="164">
        <f t="shared" si="3"/>
        <v>63.63636363636363</v>
      </c>
      <c r="E60" s="167" t="s">
        <v>188</v>
      </c>
      <c r="F60" s="167" t="s">
        <v>188</v>
      </c>
      <c r="G60" s="167" t="s">
        <v>188</v>
      </c>
      <c r="H60" s="246"/>
      <c r="I60" s="119"/>
      <c r="J60" s="119"/>
      <c r="K60" s="117"/>
      <c r="L60" s="117"/>
      <c r="M60" s="117"/>
      <c r="N60" s="117"/>
      <c r="O60" s="118"/>
      <c r="P60" s="119"/>
      <c r="Q60" s="118"/>
      <c r="R60" s="118"/>
      <c r="S60" s="117"/>
      <c r="T60" s="118"/>
    </row>
    <row r="61" spans="1:20" ht="13.5" customHeight="1">
      <c r="A61" s="246" t="s">
        <v>104</v>
      </c>
      <c r="B61" s="185">
        <v>78</v>
      </c>
      <c r="C61" s="185">
        <v>48</v>
      </c>
      <c r="D61" s="164">
        <f t="shared" si="3"/>
        <v>162.5</v>
      </c>
      <c r="E61" s="167" t="s">
        <v>188</v>
      </c>
      <c r="F61" s="167" t="s">
        <v>188</v>
      </c>
      <c r="G61" s="167" t="s">
        <v>188</v>
      </c>
      <c r="H61" s="246"/>
      <c r="I61" s="119"/>
      <c r="J61" s="119"/>
      <c r="K61" s="117"/>
      <c r="L61" s="117"/>
      <c r="M61" s="117"/>
      <c r="N61" s="117"/>
      <c r="O61" s="118"/>
      <c r="P61" s="119"/>
      <c r="Q61" s="118"/>
      <c r="R61" s="118"/>
      <c r="S61" s="117"/>
      <c r="T61" s="118"/>
    </row>
    <row r="62" spans="1:20" ht="12.75">
      <c r="A62" s="246" t="s">
        <v>72</v>
      </c>
      <c r="B62" s="185">
        <v>312</v>
      </c>
      <c r="C62" s="185">
        <v>94</v>
      </c>
      <c r="D62" s="164">
        <f t="shared" si="3"/>
        <v>331.9148936170213</v>
      </c>
      <c r="E62" s="167" t="s">
        <v>188</v>
      </c>
      <c r="F62" s="167" t="s">
        <v>188</v>
      </c>
      <c r="G62" s="167" t="s">
        <v>188</v>
      </c>
      <c r="H62" s="246"/>
      <c r="I62" s="119"/>
      <c r="J62" s="119"/>
      <c r="K62" s="117"/>
      <c r="L62" s="117"/>
      <c r="M62" s="117"/>
      <c r="N62" s="117"/>
      <c r="O62" s="118"/>
      <c r="P62" s="118"/>
      <c r="Q62" s="118"/>
      <c r="R62" s="118"/>
      <c r="S62" s="118"/>
      <c r="T62" s="118"/>
    </row>
    <row r="63" spans="1:20" ht="12.75">
      <c r="A63" s="246" t="s">
        <v>73</v>
      </c>
      <c r="B63" s="185">
        <v>373</v>
      </c>
      <c r="C63" s="185">
        <v>161</v>
      </c>
      <c r="D63" s="164">
        <f t="shared" si="3"/>
        <v>231.67701863354037</v>
      </c>
      <c r="E63" s="167" t="s">
        <v>188</v>
      </c>
      <c r="F63" s="167" t="s">
        <v>188</v>
      </c>
      <c r="G63" s="167" t="s">
        <v>188</v>
      </c>
      <c r="H63" s="246"/>
      <c r="I63" s="119"/>
      <c r="J63" s="119"/>
      <c r="K63" s="117"/>
      <c r="L63" s="117"/>
      <c r="M63" s="117"/>
      <c r="N63" s="117"/>
      <c r="O63" s="119"/>
      <c r="P63" s="118"/>
      <c r="Q63" s="118"/>
      <c r="R63" s="117"/>
      <c r="S63" s="118"/>
      <c r="T63" s="118"/>
    </row>
    <row r="64" spans="1:20" ht="12.75">
      <c r="A64" s="246" t="s">
        <v>74</v>
      </c>
      <c r="B64" s="185">
        <v>1</v>
      </c>
      <c r="C64" s="185">
        <v>10</v>
      </c>
      <c r="D64" s="164">
        <f t="shared" si="3"/>
        <v>10</v>
      </c>
      <c r="E64" s="167" t="s">
        <v>188</v>
      </c>
      <c r="F64" s="185">
        <v>5</v>
      </c>
      <c r="G64" s="167" t="s">
        <v>188</v>
      </c>
      <c r="H64" s="246"/>
      <c r="I64" s="119"/>
      <c r="J64" s="119"/>
      <c r="K64" s="117"/>
      <c r="L64" s="117"/>
      <c r="M64" s="117"/>
      <c r="N64" s="117"/>
      <c r="O64" s="119"/>
      <c r="P64" s="119"/>
      <c r="Q64" s="117"/>
      <c r="R64" s="117"/>
      <c r="S64" s="117"/>
      <c r="T64" s="117"/>
    </row>
    <row r="65" spans="1:20" ht="12.75">
      <c r="A65" s="246" t="s">
        <v>75</v>
      </c>
      <c r="B65" s="185">
        <v>109</v>
      </c>
      <c r="C65" s="185">
        <v>171</v>
      </c>
      <c r="D65" s="164">
        <f t="shared" si="3"/>
        <v>63.74269005847953</v>
      </c>
      <c r="E65" s="185">
        <v>70</v>
      </c>
      <c r="F65" s="185">
        <v>115</v>
      </c>
      <c r="G65" s="164">
        <f>E65/F65*100</f>
        <v>60.86956521739131</v>
      </c>
      <c r="H65" s="246"/>
      <c r="I65" s="119"/>
      <c r="J65" s="119"/>
      <c r="K65" s="117"/>
      <c r="L65" s="117"/>
      <c r="M65" s="117"/>
      <c r="N65" s="117"/>
      <c r="O65" s="119"/>
      <c r="P65" s="119"/>
      <c r="Q65" s="117"/>
      <c r="R65" s="117"/>
      <c r="S65" s="117"/>
      <c r="T65" s="117"/>
    </row>
    <row r="66" spans="1:20" ht="12.75">
      <c r="A66" s="246" t="s">
        <v>76</v>
      </c>
      <c r="B66" s="185">
        <v>76</v>
      </c>
      <c r="C66" s="185">
        <v>74</v>
      </c>
      <c r="D66" s="164">
        <f t="shared" si="3"/>
        <v>102.70270270270271</v>
      </c>
      <c r="E66" s="167" t="s">
        <v>188</v>
      </c>
      <c r="F66" s="167" t="s">
        <v>188</v>
      </c>
      <c r="G66" s="164" t="s">
        <v>188</v>
      </c>
      <c r="H66" s="246"/>
      <c r="I66" s="119"/>
      <c r="J66" s="119"/>
      <c r="K66" s="117"/>
      <c r="L66" s="117"/>
      <c r="M66" s="117"/>
      <c r="N66" s="117"/>
      <c r="O66" s="118"/>
      <c r="P66" s="118"/>
      <c r="Q66" s="118"/>
      <c r="R66" s="118"/>
      <c r="S66" s="118"/>
      <c r="T66" s="118"/>
    </row>
    <row r="67" spans="1:20" ht="12.75">
      <c r="A67" s="246" t="s">
        <v>77</v>
      </c>
      <c r="B67" s="185">
        <v>120</v>
      </c>
      <c r="C67" s="185">
        <v>68</v>
      </c>
      <c r="D67" s="164">
        <f t="shared" si="3"/>
        <v>176.47058823529412</v>
      </c>
      <c r="E67" s="167" t="s">
        <v>188</v>
      </c>
      <c r="F67" s="167" t="s">
        <v>188</v>
      </c>
      <c r="G67" s="164" t="s">
        <v>188</v>
      </c>
      <c r="H67" s="246"/>
      <c r="I67" s="119"/>
      <c r="J67" s="119"/>
      <c r="K67" s="117"/>
      <c r="L67" s="117"/>
      <c r="M67" s="117"/>
      <c r="N67" s="117"/>
      <c r="O67" s="118"/>
      <c r="P67" s="118"/>
      <c r="Q67" s="118"/>
      <c r="R67" s="118"/>
      <c r="S67" s="118"/>
      <c r="T67" s="118"/>
    </row>
    <row r="68" spans="1:20" ht="12.75">
      <c r="A68" s="246" t="s">
        <v>94</v>
      </c>
      <c r="B68" s="185">
        <v>23</v>
      </c>
      <c r="C68" s="185">
        <v>18</v>
      </c>
      <c r="D68" s="164">
        <f t="shared" si="3"/>
        <v>127.77777777777779</v>
      </c>
      <c r="E68" s="185">
        <v>16</v>
      </c>
      <c r="F68" s="185">
        <v>5</v>
      </c>
      <c r="G68" s="164">
        <f>E68/F68*100</f>
        <v>320</v>
      </c>
      <c r="H68" s="246"/>
      <c r="I68" s="119"/>
      <c r="J68" s="119"/>
      <c r="K68" s="117"/>
      <c r="L68" s="117"/>
      <c r="M68" s="117"/>
      <c r="N68" s="117"/>
      <c r="O68" s="119"/>
      <c r="P68" s="119"/>
      <c r="Q68" s="117"/>
      <c r="R68" s="117"/>
      <c r="S68" s="117"/>
      <c r="T68" s="117"/>
    </row>
    <row r="69" spans="1:20" ht="12.75">
      <c r="A69" s="246" t="s">
        <v>105</v>
      </c>
      <c r="B69" s="185">
        <v>632</v>
      </c>
      <c r="C69" s="185">
        <v>10</v>
      </c>
      <c r="D69" s="164" t="s">
        <v>188</v>
      </c>
      <c r="E69" s="167">
        <v>1</v>
      </c>
      <c r="F69" s="167" t="s">
        <v>188</v>
      </c>
      <c r="G69" s="167" t="s">
        <v>188</v>
      </c>
      <c r="H69" s="246"/>
      <c r="I69" s="119"/>
      <c r="J69" s="119"/>
      <c r="K69" s="117"/>
      <c r="L69" s="117"/>
      <c r="M69" s="117"/>
      <c r="N69" s="117"/>
      <c r="O69" s="118"/>
      <c r="P69" s="118"/>
      <c r="Q69" s="118"/>
      <c r="R69" s="118"/>
      <c r="S69" s="118"/>
      <c r="T69" s="118"/>
    </row>
    <row r="70" spans="1:8" ht="12.75">
      <c r="A70" s="252" t="s">
        <v>79</v>
      </c>
      <c r="B70" s="187">
        <v>39</v>
      </c>
      <c r="C70" s="187">
        <v>70</v>
      </c>
      <c r="D70" s="189">
        <f t="shared" si="3"/>
        <v>55.714285714285715</v>
      </c>
      <c r="E70" s="188" t="s">
        <v>188</v>
      </c>
      <c r="F70" s="188" t="s">
        <v>188</v>
      </c>
      <c r="G70" s="188" t="s">
        <v>188</v>
      </c>
      <c r="H70" s="247"/>
    </row>
    <row r="71" ht="12.75">
      <c r="H71" s="53"/>
    </row>
  </sheetData>
  <sheetProtection/>
  <mergeCells count="16">
    <mergeCell ref="A50:A52"/>
    <mergeCell ref="B50:D50"/>
    <mergeCell ref="E50:G50"/>
    <mergeCell ref="B51:D51"/>
    <mergeCell ref="E51:G51"/>
    <mergeCell ref="A27:A29"/>
    <mergeCell ref="B27:D27"/>
    <mergeCell ref="E27:G27"/>
    <mergeCell ref="B28:D28"/>
    <mergeCell ref="E28:G28"/>
    <mergeCell ref="A1:G1"/>
    <mergeCell ref="A3:A5"/>
    <mergeCell ref="B3:D3"/>
    <mergeCell ref="E3:G3"/>
    <mergeCell ref="B4:D4"/>
    <mergeCell ref="E4:G4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4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12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375" style="170" customWidth="1"/>
    <col min="2" max="2" width="51.125" style="170" customWidth="1"/>
    <col min="3" max="3" width="17.25390625" style="170" customWidth="1"/>
    <col min="4" max="4" width="53.375" style="170" customWidth="1"/>
    <col min="5" max="16384" width="9.125" style="170" customWidth="1"/>
  </cols>
  <sheetData>
    <row r="1" spans="2:4" ht="12.75">
      <c r="B1" s="284"/>
      <c r="D1" s="284"/>
    </row>
    <row r="2" spans="2:4" ht="12.75">
      <c r="B2" s="284"/>
      <c r="D2" s="284"/>
    </row>
    <row r="4" spans="2:4" ht="12.75">
      <c r="B4" s="287" t="s">
        <v>1</v>
      </c>
      <c r="C4" s="287"/>
      <c r="D4" s="287"/>
    </row>
    <row r="5" spans="2:4" ht="12.75">
      <c r="B5" s="287" t="s">
        <v>2</v>
      </c>
      <c r="C5" s="287"/>
      <c r="D5" s="287"/>
    </row>
    <row r="6" spans="2:4" ht="12.75">
      <c r="B6" s="287" t="s">
        <v>3</v>
      </c>
      <c r="C6" s="287"/>
      <c r="D6" s="287"/>
    </row>
    <row r="7" spans="2:4" ht="12.75">
      <c r="B7" s="287" t="s">
        <v>4</v>
      </c>
      <c r="C7" s="287"/>
      <c r="D7" s="287"/>
    </row>
    <row r="8" spans="2:4" ht="12.75">
      <c r="B8" s="287" t="s">
        <v>5</v>
      </c>
      <c r="C8" s="287"/>
      <c r="D8" s="287"/>
    </row>
    <row r="9" spans="2:4" ht="40.5" customHeight="1">
      <c r="B9" s="288" t="s">
        <v>6</v>
      </c>
      <c r="C9" s="287"/>
      <c r="D9" s="288"/>
    </row>
    <row r="12" spans="2:4" ht="12.75">
      <c r="B12" s="170" t="s">
        <v>7</v>
      </c>
      <c r="D12" s="289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5.625" style="0" customWidth="1"/>
    <col min="2" max="7" width="17.375" style="0" customWidth="1"/>
  </cols>
  <sheetData>
    <row r="1" spans="1:7" ht="16.5" customHeight="1">
      <c r="A1" s="399" t="s">
        <v>234</v>
      </c>
      <c r="B1" s="470"/>
      <c r="C1" s="470"/>
      <c r="D1" s="470"/>
      <c r="E1" s="470"/>
      <c r="F1" s="470"/>
      <c r="G1" s="470"/>
    </row>
    <row r="2" spans="1:7" ht="18.75" customHeight="1">
      <c r="A2" s="271"/>
      <c r="B2" s="271"/>
      <c r="C2" s="271"/>
      <c r="D2" s="271"/>
      <c r="E2" s="271"/>
      <c r="F2" s="271"/>
      <c r="G2" s="271"/>
    </row>
    <row r="3" spans="1:7" ht="31.5" customHeight="1">
      <c r="A3" s="471"/>
      <c r="B3" s="472" t="s">
        <v>166</v>
      </c>
      <c r="C3" s="472"/>
      <c r="D3" s="472"/>
      <c r="E3" s="472" t="s">
        <v>167</v>
      </c>
      <c r="F3" s="473"/>
      <c r="G3" s="474"/>
    </row>
    <row r="4" spans="1:8" ht="25.5" customHeight="1">
      <c r="A4" s="471"/>
      <c r="B4" s="160" t="s">
        <v>185</v>
      </c>
      <c r="C4" s="160" t="s">
        <v>180</v>
      </c>
      <c r="D4" s="160" t="s">
        <v>187</v>
      </c>
      <c r="E4" s="160" t="s">
        <v>185</v>
      </c>
      <c r="F4" s="160" t="s">
        <v>180</v>
      </c>
      <c r="G4" s="161" t="s">
        <v>187</v>
      </c>
      <c r="H4" s="61"/>
    </row>
    <row r="5" spans="1:10" ht="12.75">
      <c r="A5" s="272" t="s">
        <v>65</v>
      </c>
      <c r="B5" s="192">
        <v>678640.2</v>
      </c>
      <c r="C5" s="192">
        <v>617952.5</v>
      </c>
      <c r="D5" s="192">
        <v>109.8</v>
      </c>
      <c r="E5" s="192">
        <v>3.6</v>
      </c>
      <c r="F5" s="192">
        <v>3.6</v>
      </c>
      <c r="G5" s="192">
        <v>100</v>
      </c>
      <c r="H5" s="132"/>
      <c r="I5" s="132"/>
      <c r="J5" s="132"/>
    </row>
    <row r="6" spans="1:10" ht="12.75">
      <c r="A6" s="173" t="s">
        <v>103</v>
      </c>
      <c r="B6" s="192">
        <v>7612.4</v>
      </c>
      <c r="C6" s="192">
        <v>6733.6</v>
      </c>
      <c r="D6" s="192">
        <v>113.1</v>
      </c>
      <c r="E6" s="192">
        <v>1.5</v>
      </c>
      <c r="F6" s="192">
        <v>1.6</v>
      </c>
      <c r="G6" s="192">
        <v>93.8</v>
      </c>
      <c r="H6" s="132"/>
      <c r="I6" s="132"/>
      <c r="J6" s="132"/>
    </row>
    <row r="7" spans="1:10" ht="12.75">
      <c r="A7" s="240" t="s">
        <v>66</v>
      </c>
      <c r="B7" s="192">
        <v>122197.2</v>
      </c>
      <c r="C7" s="192">
        <v>122060.8</v>
      </c>
      <c r="D7" s="192">
        <v>100.1</v>
      </c>
      <c r="E7" s="192">
        <v>3.5</v>
      </c>
      <c r="F7" s="192">
        <v>3.5</v>
      </c>
      <c r="G7" s="192">
        <v>100</v>
      </c>
      <c r="H7" s="132"/>
      <c r="I7" s="132"/>
      <c r="J7" s="132"/>
    </row>
    <row r="8" spans="1:10" ht="12.75">
      <c r="A8" s="240" t="s">
        <v>67</v>
      </c>
      <c r="B8" s="192">
        <v>23437.1</v>
      </c>
      <c r="C8" s="192">
        <v>18352.6</v>
      </c>
      <c r="D8" s="192">
        <v>127.7</v>
      </c>
      <c r="E8" s="192">
        <v>3.3</v>
      </c>
      <c r="F8" s="192">
        <v>2.9</v>
      </c>
      <c r="G8" s="192">
        <v>113.8</v>
      </c>
      <c r="H8" s="132"/>
      <c r="I8" s="132"/>
      <c r="J8" s="132"/>
    </row>
    <row r="9" spans="1:10" ht="12.75">
      <c r="A9" s="240" t="s">
        <v>68</v>
      </c>
      <c r="B9" s="192">
        <v>29377.9</v>
      </c>
      <c r="C9" s="192">
        <v>33237.3</v>
      </c>
      <c r="D9" s="192">
        <v>88.4</v>
      </c>
      <c r="E9" s="192">
        <v>1.1</v>
      </c>
      <c r="F9" s="192">
        <v>1.5</v>
      </c>
      <c r="G9" s="192">
        <v>73.3</v>
      </c>
      <c r="H9" s="132"/>
      <c r="I9" s="132"/>
      <c r="J9" s="132"/>
    </row>
    <row r="10" spans="1:10" ht="12.75">
      <c r="A10" s="240" t="s">
        <v>69</v>
      </c>
      <c r="B10" s="192">
        <v>2153.8</v>
      </c>
      <c r="C10" s="192">
        <v>2044.9</v>
      </c>
      <c r="D10" s="192">
        <v>105.3</v>
      </c>
      <c r="E10" s="192">
        <v>2.7</v>
      </c>
      <c r="F10" s="192">
        <v>2.7</v>
      </c>
      <c r="G10" s="192">
        <v>100</v>
      </c>
      <c r="H10" s="132"/>
      <c r="I10" s="132"/>
      <c r="J10" s="132"/>
    </row>
    <row r="11" spans="1:10" ht="12.75">
      <c r="A11" s="240" t="s">
        <v>70</v>
      </c>
      <c r="B11" s="192">
        <v>18018.2</v>
      </c>
      <c r="C11" s="192">
        <v>11975.5</v>
      </c>
      <c r="D11" s="192">
        <v>150.5</v>
      </c>
      <c r="E11" s="192">
        <v>2.3</v>
      </c>
      <c r="F11" s="192">
        <v>1.8</v>
      </c>
      <c r="G11" s="192">
        <v>127.8</v>
      </c>
      <c r="H11" s="132"/>
      <c r="I11" s="132"/>
      <c r="J11" s="132"/>
    </row>
    <row r="12" spans="1:10" ht="12.75">
      <c r="A12" s="240" t="s">
        <v>71</v>
      </c>
      <c r="B12" s="192">
        <v>13445.2</v>
      </c>
      <c r="C12" s="192">
        <v>3734.3</v>
      </c>
      <c r="D12" s="192">
        <v>360</v>
      </c>
      <c r="E12" s="192">
        <v>2.5</v>
      </c>
      <c r="F12" s="192">
        <v>0.8</v>
      </c>
      <c r="G12" s="192">
        <v>312.5</v>
      </c>
      <c r="H12" s="132"/>
      <c r="I12" s="132"/>
      <c r="J12" s="132"/>
    </row>
    <row r="13" spans="1:10" ht="12.75">
      <c r="A13" s="166" t="s">
        <v>104</v>
      </c>
      <c r="B13" s="192">
        <v>11652.8</v>
      </c>
      <c r="C13" s="192">
        <v>19523.9</v>
      </c>
      <c r="D13" s="192">
        <v>59.7</v>
      </c>
      <c r="E13" s="192">
        <v>1.3</v>
      </c>
      <c r="F13" s="192">
        <v>2.4</v>
      </c>
      <c r="G13" s="192">
        <v>54.2</v>
      </c>
      <c r="H13" s="132"/>
      <c r="I13" s="132"/>
      <c r="J13" s="132"/>
    </row>
    <row r="14" spans="1:10" ht="12.75">
      <c r="A14" s="240" t="s">
        <v>72</v>
      </c>
      <c r="B14" s="192">
        <v>22158.3</v>
      </c>
      <c r="C14" s="192">
        <v>28311.9</v>
      </c>
      <c r="D14" s="192">
        <v>78.3</v>
      </c>
      <c r="E14" s="192">
        <v>1.7</v>
      </c>
      <c r="F14" s="192">
        <v>2.3</v>
      </c>
      <c r="G14" s="192">
        <v>73.9</v>
      </c>
      <c r="H14" s="132"/>
      <c r="I14" s="132"/>
      <c r="J14" s="132"/>
    </row>
    <row r="15" spans="1:10" ht="12.75">
      <c r="A15" s="240" t="s">
        <v>73</v>
      </c>
      <c r="B15" s="192">
        <v>141688.8</v>
      </c>
      <c r="C15" s="192">
        <v>154988.7</v>
      </c>
      <c r="D15" s="192">
        <v>91.4</v>
      </c>
      <c r="E15" s="192">
        <v>8.7</v>
      </c>
      <c r="F15" s="192">
        <v>10.1</v>
      </c>
      <c r="G15" s="192">
        <v>86.1</v>
      </c>
      <c r="H15" s="132"/>
      <c r="I15" s="132"/>
      <c r="J15" s="132"/>
    </row>
    <row r="16" spans="1:10" ht="12.75">
      <c r="A16" s="240" t="s">
        <v>74</v>
      </c>
      <c r="B16" s="192">
        <v>240.2</v>
      </c>
      <c r="C16" s="192">
        <v>838.6</v>
      </c>
      <c r="D16" s="192">
        <v>28.6</v>
      </c>
      <c r="E16" s="192">
        <v>0.2</v>
      </c>
      <c r="F16" s="192">
        <v>0.6</v>
      </c>
      <c r="G16" s="192">
        <v>33.3</v>
      </c>
      <c r="H16" s="132"/>
      <c r="I16" s="132"/>
      <c r="J16" s="132"/>
    </row>
    <row r="17" spans="1:10" ht="12.75">
      <c r="A17" s="240" t="s">
        <v>75</v>
      </c>
      <c r="B17" s="192">
        <v>140.8</v>
      </c>
      <c r="C17" s="192">
        <v>110.9</v>
      </c>
      <c r="D17" s="192">
        <v>126.9</v>
      </c>
      <c r="E17" s="192">
        <v>0.1</v>
      </c>
      <c r="F17" s="192">
        <v>0.1</v>
      </c>
      <c r="G17" s="192">
        <v>100</v>
      </c>
      <c r="H17" s="132"/>
      <c r="I17" s="132"/>
      <c r="J17" s="132"/>
    </row>
    <row r="18" spans="1:10" ht="12.75">
      <c r="A18" s="240" t="s">
        <v>76</v>
      </c>
      <c r="B18" s="192">
        <v>69129.4</v>
      </c>
      <c r="C18" s="192">
        <v>56638.6</v>
      </c>
      <c r="D18" s="192">
        <v>122.1</v>
      </c>
      <c r="E18" s="192">
        <v>5.6</v>
      </c>
      <c r="F18" s="192">
        <v>4.9</v>
      </c>
      <c r="G18" s="192">
        <v>114.3</v>
      </c>
      <c r="H18" s="132"/>
      <c r="I18" s="132"/>
      <c r="J18" s="132"/>
    </row>
    <row r="19" spans="1:10" ht="12.75">
      <c r="A19" s="240" t="s">
        <v>77</v>
      </c>
      <c r="B19" s="192">
        <v>159603.7</v>
      </c>
      <c r="C19" s="192">
        <v>121816.2</v>
      </c>
      <c r="D19" s="192">
        <v>131</v>
      </c>
      <c r="E19" s="192">
        <v>9.2</v>
      </c>
      <c r="F19" s="192">
        <v>7.5</v>
      </c>
      <c r="G19" s="192">
        <v>122.7</v>
      </c>
      <c r="H19" s="132"/>
      <c r="I19" s="132"/>
      <c r="J19" s="132"/>
    </row>
    <row r="20" spans="1:10" ht="12.75">
      <c r="A20" s="240" t="s">
        <v>78</v>
      </c>
      <c r="B20" s="192">
        <v>16946</v>
      </c>
      <c r="C20" s="192">
        <v>12633.2</v>
      </c>
      <c r="D20" s="192">
        <v>134.1</v>
      </c>
      <c r="E20" s="192">
        <v>1.2</v>
      </c>
      <c r="F20" s="192">
        <v>1.1</v>
      </c>
      <c r="G20" s="192">
        <v>109.1</v>
      </c>
      <c r="H20" s="132"/>
      <c r="I20" s="132"/>
      <c r="J20" s="132"/>
    </row>
    <row r="21" spans="1:10" ht="12.75">
      <c r="A21" s="173" t="s">
        <v>101</v>
      </c>
      <c r="B21" s="192">
        <v>287.2</v>
      </c>
      <c r="C21" s="192">
        <v>640.6</v>
      </c>
      <c r="D21" s="192">
        <v>44.8</v>
      </c>
      <c r="E21" s="192">
        <v>0.4</v>
      </c>
      <c r="F21" s="192">
        <v>0.9</v>
      </c>
      <c r="G21" s="192">
        <v>44.4</v>
      </c>
      <c r="H21" s="132"/>
      <c r="I21" s="132"/>
      <c r="J21" s="132"/>
    </row>
    <row r="22" spans="1:10" ht="12.75">
      <c r="A22" s="240" t="s">
        <v>79</v>
      </c>
      <c r="B22" s="192">
        <v>35966.5</v>
      </c>
      <c r="C22" s="192">
        <v>22299.5</v>
      </c>
      <c r="D22" s="192">
        <v>161.3</v>
      </c>
      <c r="E22" s="192">
        <v>3.4</v>
      </c>
      <c r="F22" s="192">
        <v>2.4</v>
      </c>
      <c r="G22" s="192">
        <v>141.7</v>
      </c>
      <c r="H22" s="132"/>
      <c r="I22" s="132"/>
      <c r="J22" s="132"/>
    </row>
    <row r="23" spans="1:10" ht="12.75">
      <c r="A23" s="219" t="s">
        <v>178</v>
      </c>
      <c r="B23" s="192">
        <v>42.9</v>
      </c>
      <c r="C23" s="192">
        <v>42.9</v>
      </c>
      <c r="D23" s="192">
        <v>100</v>
      </c>
      <c r="E23" s="192">
        <v>3.4</v>
      </c>
      <c r="F23" s="192">
        <v>3.1</v>
      </c>
      <c r="G23" s="192">
        <v>109.7</v>
      </c>
      <c r="H23" s="132"/>
      <c r="I23" s="132"/>
      <c r="J23" s="132"/>
    </row>
    <row r="24" spans="1:10" ht="12.75">
      <c r="A24" s="218" t="s">
        <v>81</v>
      </c>
      <c r="B24" s="189">
        <v>4542.1</v>
      </c>
      <c r="C24" s="189">
        <v>1968.6</v>
      </c>
      <c r="D24" s="189">
        <v>230.7</v>
      </c>
      <c r="E24" s="189">
        <v>2.4</v>
      </c>
      <c r="F24" s="189">
        <v>1.2</v>
      </c>
      <c r="G24" s="189">
        <v>200</v>
      </c>
      <c r="H24" s="132"/>
      <c r="I24" s="132"/>
      <c r="J24" s="132"/>
    </row>
    <row r="26" spans="2:7" ht="12.75">
      <c r="B26" s="312"/>
      <c r="C26" s="312"/>
      <c r="D26" s="312"/>
      <c r="E26" s="312"/>
      <c r="F26" s="312"/>
      <c r="G26" s="312"/>
    </row>
    <row r="27" spans="2:7" ht="12.75">
      <c r="B27" s="17"/>
      <c r="C27" s="18"/>
      <c r="D27" s="17"/>
      <c r="E27" s="17"/>
      <c r="F27" s="18"/>
      <c r="G27" s="17"/>
    </row>
    <row r="28" spans="2:7" ht="12.75">
      <c r="B28" s="17"/>
      <c r="C28" s="17"/>
      <c r="D28" s="17"/>
      <c r="E28" s="17"/>
      <c r="F28" s="17"/>
      <c r="G28" s="17"/>
    </row>
    <row r="29" spans="2:7" ht="12.75">
      <c r="B29" s="312"/>
      <c r="C29" s="17"/>
      <c r="D29" s="17"/>
      <c r="E29" s="17"/>
      <c r="F29" s="17"/>
      <c r="G29" s="17"/>
    </row>
    <row r="30" spans="2:7" ht="12.75">
      <c r="B30" s="17"/>
      <c r="C30" s="17"/>
      <c r="D30" s="17"/>
      <c r="E30" s="17"/>
      <c r="F30" s="17"/>
      <c r="G30" s="17"/>
    </row>
    <row r="31" spans="2:7" ht="12.75">
      <c r="B31" s="17"/>
      <c r="C31" s="17"/>
      <c r="D31" s="17"/>
      <c r="E31" s="17"/>
      <c r="F31" s="17"/>
      <c r="G31" s="17"/>
    </row>
    <row r="32" spans="2:7" ht="12.75">
      <c r="B32" s="17"/>
      <c r="C32" s="17"/>
      <c r="D32" s="17"/>
      <c r="E32" s="17"/>
      <c r="F32" s="17"/>
      <c r="G32" s="17"/>
    </row>
    <row r="33" spans="2:7" ht="12.75">
      <c r="B33" s="17"/>
      <c r="C33" s="17"/>
      <c r="D33" s="17"/>
      <c r="E33" s="17"/>
      <c r="F33" s="17"/>
      <c r="G33" s="17"/>
    </row>
    <row r="34" spans="2:7" ht="12.75">
      <c r="B34" s="17"/>
      <c r="C34" s="18"/>
      <c r="D34" s="17"/>
      <c r="E34" s="17"/>
      <c r="F34" s="18"/>
      <c r="G34" s="17"/>
    </row>
    <row r="35" spans="2:7" ht="12.75">
      <c r="B35" s="17"/>
      <c r="C35" s="17"/>
      <c r="D35" s="17"/>
      <c r="E35" s="17"/>
      <c r="F35" s="17"/>
      <c r="G35" s="17"/>
    </row>
    <row r="36" spans="2:7" ht="12.75">
      <c r="B36" s="17"/>
      <c r="C36" s="17"/>
      <c r="D36" s="17"/>
      <c r="E36" s="17"/>
      <c r="F36" s="17"/>
      <c r="G36" s="17"/>
    </row>
    <row r="37" spans="2:7" ht="12.75">
      <c r="B37" s="17"/>
      <c r="C37" s="17"/>
      <c r="D37" s="17"/>
      <c r="E37" s="17"/>
      <c r="F37" s="17"/>
      <c r="G37" s="17"/>
    </row>
    <row r="38" spans="2:7" ht="12.75">
      <c r="B38" s="17"/>
      <c r="C38" s="18"/>
      <c r="D38" s="17"/>
      <c r="E38" s="17"/>
      <c r="F38" s="17"/>
      <c r="G38" s="18"/>
    </row>
    <row r="39" spans="2:7" ht="12.75">
      <c r="B39" s="17"/>
      <c r="C39" s="17"/>
      <c r="D39" s="17"/>
      <c r="E39" s="17"/>
      <c r="F39" s="17"/>
      <c r="G39" s="17"/>
    </row>
    <row r="40" spans="2:7" ht="12.75">
      <c r="B40" s="17"/>
      <c r="C40" s="17"/>
      <c r="D40" s="17"/>
      <c r="E40" s="17"/>
      <c r="F40" s="17"/>
      <c r="G40" s="17"/>
    </row>
    <row r="41" spans="2:7" ht="12.75">
      <c r="B41" s="17"/>
      <c r="C41" s="17"/>
      <c r="D41" s="17"/>
      <c r="E41" s="17"/>
      <c r="F41" s="17"/>
      <c r="G41" s="17"/>
    </row>
    <row r="42" spans="2:7" ht="12.75">
      <c r="B42" s="17"/>
      <c r="C42" s="18"/>
      <c r="D42" s="17"/>
      <c r="E42" s="17"/>
      <c r="F42" s="18"/>
      <c r="G42" s="17"/>
    </row>
    <row r="43" spans="2:7" ht="12.75">
      <c r="B43" s="17"/>
      <c r="C43" s="17"/>
      <c r="D43" s="17"/>
      <c r="E43" s="17"/>
      <c r="F43" s="17"/>
      <c r="G43" s="17"/>
    </row>
    <row r="44" spans="2:7" ht="12.75">
      <c r="B44" s="17"/>
      <c r="C44" s="17"/>
      <c r="D44" s="17"/>
      <c r="E44" s="17"/>
      <c r="F44" s="17"/>
      <c r="G44" s="17"/>
    </row>
    <row r="45" spans="2:7" ht="12.75">
      <c r="B45" s="18"/>
      <c r="C45" s="17"/>
      <c r="D45" s="18"/>
      <c r="E45" s="18"/>
      <c r="F45" s="17"/>
      <c r="G45" s="18"/>
    </row>
    <row r="46" spans="2:7" ht="12.75">
      <c r="B46" s="18"/>
      <c r="C46" s="17"/>
      <c r="D46" s="18"/>
      <c r="E46" s="18"/>
      <c r="F46" s="17"/>
      <c r="G46" s="18"/>
    </row>
  </sheetData>
  <sheetProtection/>
  <mergeCells count="4">
    <mergeCell ref="A1:G1"/>
    <mergeCell ref="A3:A4"/>
    <mergeCell ref="B3:D3"/>
    <mergeCell ref="E3:G3"/>
  </mergeCells>
  <hyperlinks>
    <hyperlink ref="B5" r:id="rId1" display="https://bitrix.statdata.kz/video/U6F8mPGR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20.25390625" style="0" customWidth="1"/>
    <col min="2" max="2" width="18.25390625" style="0" customWidth="1"/>
    <col min="3" max="3" width="10.75390625" style="0" customWidth="1"/>
    <col min="4" max="4" width="11.625" style="0" customWidth="1"/>
    <col min="5" max="5" width="10.125" style="0" customWidth="1"/>
    <col min="6" max="6" width="10.375" style="0" customWidth="1"/>
    <col min="7" max="7" width="9.875" style="0" customWidth="1"/>
    <col min="8" max="9" width="10.625" style="0" customWidth="1"/>
    <col min="10" max="10" width="9.125" style="0" customWidth="1"/>
    <col min="11" max="11" width="10.75390625" style="0" customWidth="1"/>
  </cols>
  <sheetData>
    <row r="1" spans="1:11" ht="27.75" customHeight="1">
      <c r="A1" s="399" t="s">
        <v>233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ht="12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2.75">
      <c r="A3" s="170"/>
      <c r="B3" s="268"/>
      <c r="C3" s="268"/>
      <c r="D3" s="268"/>
      <c r="E3" s="268"/>
      <c r="F3" s="268"/>
      <c r="G3" s="268"/>
      <c r="H3" s="268"/>
      <c r="I3" s="173"/>
      <c r="J3" s="173"/>
      <c r="K3" s="269" t="s">
        <v>87</v>
      </c>
    </row>
    <row r="4" spans="1:11" ht="51.75" customHeight="1">
      <c r="A4" s="198"/>
      <c r="B4" s="160" t="s">
        <v>168</v>
      </c>
      <c r="C4" s="160" t="s">
        <v>169</v>
      </c>
      <c r="D4" s="160" t="s">
        <v>170</v>
      </c>
      <c r="E4" s="160" t="s">
        <v>171</v>
      </c>
      <c r="F4" s="160" t="s">
        <v>172</v>
      </c>
      <c r="G4" s="160" t="s">
        <v>173</v>
      </c>
      <c r="H4" s="160" t="s">
        <v>174</v>
      </c>
      <c r="I4" s="160" t="s">
        <v>175</v>
      </c>
      <c r="J4" s="161" t="s">
        <v>176</v>
      </c>
      <c r="K4" s="161" t="s">
        <v>177</v>
      </c>
    </row>
    <row r="5" spans="1:11" ht="12.75">
      <c r="A5" s="270" t="s">
        <v>65</v>
      </c>
      <c r="B5" s="164">
        <v>4384.6</v>
      </c>
      <c r="C5" s="164">
        <v>62760</v>
      </c>
      <c r="D5" s="164">
        <v>6073.6</v>
      </c>
      <c r="E5" s="164">
        <v>687338.7</v>
      </c>
      <c r="F5" s="164">
        <v>337391.9</v>
      </c>
      <c r="G5" s="164">
        <v>278021.6</v>
      </c>
      <c r="H5" s="164">
        <v>83262</v>
      </c>
      <c r="I5" s="164">
        <v>203541.7</v>
      </c>
      <c r="J5" s="164">
        <v>9968.1</v>
      </c>
      <c r="K5" s="164">
        <v>15552.4</v>
      </c>
    </row>
    <row r="6" spans="1:11" ht="12.75">
      <c r="A6" s="173" t="s">
        <v>103</v>
      </c>
      <c r="B6" s="167" t="s">
        <v>188</v>
      </c>
      <c r="C6" s="164">
        <v>145.8</v>
      </c>
      <c r="D6" s="164">
        <v>1056.5</v>
      </c>
      <c r="E6" s="164">
        <v>3680.8</v>
      </c>
      <c r="F6" s="164">
        <v>60514.7</v>
      </c>
      <c r="G6" s="164">
        <v>976.3</v>
      </c>
      <c r="H6" s="164">
        <v>1439.2</v>
      </c>
      <c r="I6" s="164">
        <v>1505.1</v>
      </c>
      <c r="J6" s="167">
        <v>11.5</v>
      </c>
      <c r="K6" s="164">
        <v>233</v>
      </c>
    </row>
    <row r="7" spans="1:11" ht="12.75">
      <c r="A7" s="240" t="s">
        <v>66</v>
      </c>
      <c r="B7" s="164">
        <v>176.5</v>
      </c>
      <c r="C7" s="164">
        <v>18052.7</v>
      </c>
      <c r="D7" s="164">
        <v>93</v>
      </c>
      <c r="E7" s="164">
        <v>69789.6</v>
      </c>
      <c r="F7" s="164">
        <v>44720.4</v>
      </c>
      <c r="G7" s="164">
        <v>39125.6</v>
      </c>
      <c r="H7" s="164">
        <v>16094.9</v>
      </c>
      <c r="I7" s="164">
        <v>20351.3</v>
      </c>
      <c r="J7" s="164">
        <v>4508.5</v>
      </c>
      <c r="K7" s="164">
        <v>3361.4</v>
      </c>
    </row>
    <row r="8" spans="1:11" ht="12.75">
      <c r="A8" s="240" t="s">
        <v>67</v>
      </c>
      <c r="B8" s="167" t="s">
        <v>188</v>
      </c>
      <c r="C8" s="164">
        <v>734.6</v>
      </c>
      <c r="D8" s="167" t="s">
        <v>188</v>
      </c>
      <c r="E8" s="164">
        <v>4443.3</v>
      </c>
      <c r="F8" s="164">
        <v>31691.9</v>
      </c>
      <c r="G8" s="164">
        <v>3515</v>
      </c>
      <c r="H8" s="164">
        <v>362.5</v>
      </c>
      <c r="I8" s="164" t="s">
        <v>188</v>
      </c>
      <c r="J8" s="164">
        <v>12</v>
      </c>
      <c r="K8" s="164">
        <v>7360.5</v>
      </c>
    </row>
    <row r="9" spans="1:11" ht="12.75">
      <c r="A9" s="240" t="s">
        <v>68</v>
      </c>
      <c r="B9" s="167" t="s">
        <v>188</v>
      </c>
      <c r="C9" s="164">
        <v>4622.4</v>
      </c>
      <c r="D9" s="164">
        <v>769.3</v>
      </c>
      <c r="E9" s="164">
        <v>38551.3</v>
      </c>
      <c r="F9" s="164">
        <v>4014.1</v>
      </c>
      <c r="G9" s="164">
        <v>2678</v>
      </c>
      <c r="H9" s="164">
        <v>168.2</v>
      </c>
      <c r="I9" s="164">
        <v>10744.8</v>
      </c>
      <c r="J9" s="164">
        <v>104.6</v>
      </c>
      <c r="K9" s="164" t="s">
        <v>189</v>
      </c>
    </row>
    <row r="10" spans="1:11" ht="12.75">
      <c r="A10" s="240" t="s">
        <v>69</v>
      </c>
      <c r="B10" s="167" t="s">
        <v>188</v>
      </c>
      <c r="C10" s="167" t="s">
        <v>188</v>
      </c>
      <c r="D10" s="167" t="s">
        <v>188</v>
      </c>
      <c r="E10" s="164">
        <v>495.5</v>
      </c>
      <c r="F10" s="164">
        <v>5117.8</v>
      </c>
      <c r="G10" s="167" t="s">
        <v>188</v>
      </c>
      <c r="H10" s="164" t="s">
        <v>189</v>
      </c>
      <c r="I10" s="164">
        <v>133</v>
      </c>
      <c r="J10" s="167" t="s">
        <v>188</v>
      </c>
      <c r="K10" s="167" t="s">
        <v>188</v>
      </c>
    </row>
    <row r="11" spans="1:11" ht="12.75">
      <c r="A11" s="240" t="s">
        <v>70</v>
      </c>
      <c r="B11" s="167" t="s">
        <v>189</v>
      </c>
      <c r="C11" s="164">
        <v>3009.6</v>
      </c>
      <c r="D11" s="167" t="s">
        <v>189</v>
      </c>
      <c r="E11" s="164">
        <v>1227.2</v>
      </c>
      <c r="F11" s="164">
        <v>28633.1</v>
      </c>
      <c r="G11" s="164">
        <v>78.3</v>
      </c>
      <c r="H11" s="164">
        <v>125.8</v>
      </c>
      <c r="I11" s="164">
        <v>2490.6</v>
      </c>
      <c r="J11" s="164" t="s">
        <v>188</v>
      </c>
      <c r="K11" s="164">
        <v>9.3</v>
      </c>
    </row>
    <row r="12" spans="1:11" ht="12.75">
      <c r="A12" s="240" t="s">
        <v>71</v>
      </c>
      <c r="B12" s="167" t="s">
        <v>188</v>
      </c>
      <c r="C12" s="164">
        <v>1971.5</v>
      </c>
      <c r="D12" s="164">
        <v>195</v>
      </c>
      <c r="E12" s="164">
        <v>463.8</v>
      </c>
      <c r="F12" s="164">
        <v>2914.7</v>
      </c>
      <c r="G12" s="164">
        <v>1092</v>
      </c>
      <c r="H12" s="164" t="s">
        <v>188</v>
      </c>
      <c r="I12" s="164">
        <v>10335.1</v>
      </c>
      <c r="J12" s="164">
        <v>208</v>
      </c>
      <c r="K12" s="164">
        <v>1154.5</v>
      </c>
    </row>
    <row r="13" spans="1:11" ht="12.75">
      <c r="A13" s="166" t="s">
        <v>104</v>
      </c>
      <c r="B13" s="167">
        <v>0.3</v>
      </c>
      <c r="C13" s="164">
        <v>1062.9</v>
      </c>
      <c r="D13" s="164">
        <v>20.6</v>
      </c>
      <c r="E13" s="164">
        <v>12440.9</v>
      </c>
      <c r="F13" s="164">
        <v>7461.5</v>
      </c>
      <c r="G13" s="164">
        <v>2254.5</v>
      </c>
      <c r="H13" s="164">
        <v>448.1</v>
      </c>
      <c r="I13" s="164">
        <v>936.3</v>
      </c>
      <c r="J13" s="164">
        <v>170.2</v>
      </c>
      <c r="K13" s="164" t="s">
        <v>188</v>
      </c>
    </row>
    <row r="14" spans="1:11" ht="12.75">
      <c r="A14" s="240" t="s">
        <v>72</v>
      </c>
      <c r="B14" s="164">
        <v>216.3</v>
      </c>
      <c r="C14" s="164" t="s">
        <v>189</v>
      </c>
      <c r="D14" s="167" t="s">
        <v>188</v>
      </c>
      <c r="E14" s="164" t="s">
        <v>189</v>
      </c>
      <c r="F14" s="164">
        <v>17467.4</v>
      </c>
      <c r="G14" s="164">
        <v>2829.2</v>
      </c>
      <c r="H14" s="164">
        <v>700.5</v>
      </c>
      <c r="I14" s="164">
        <v>12504.6</v>
      </c>
      <c r="J14" s="167" t="s">
        <v>188</v>
      </c>
      <c r="K14" s="167" t="s">
        <v>188</v>
      </c>
    </row>
    <row r="15" spans="1:11" ht="12.75">
      <c r="A15" s="240" t="s">
        <v>73</v>
      </c>
      <c r="B15" s="167" t="s">
        <v>188</v>
      </c>
      <c r="C15" s="167" t="s">
        <v>188</v>
      </c>
      <c r="D15" s="167" t="s">
        <v>188</v>
      </c>
      <c r="E15" s="164">
        <v>186714.7</v>
      </c>
      <c r="F15" s="164">
        <v>44002.7</v>
      </c>
      <c r="G15" s="164">
        <v>89136.2</v>
      </c>
      <c r="H15" s="164">
        <v>29526.3</v>
      </c>
      <c r="I15" s="164">
        <v>37691.4</v>
      </c>
      <c r="J15" s="167" t="s">
        <v>188</v>
      </c>
      <c r="K15" s="167" t="s">
        <v>188</v>
      </c>
    </row>
    <row r="16" spans="1:11" ht="12.75">
      <c r="A16" s="240" t="s">
        <v>74</v>
      </c>
      <c r="B16" s="167" t="s">
        <v>189</v>
      </c>
      <c r="C16" s="164">
        <v>66</v>
      </c>
      <c r="D16" s="164">
        <v>0.1</v>
      </c>
      <c r="E16" s="164">
        <v>14.2</v>
      </c>
      <c r="F16" s="164">
        <v>345.4</v>
      </c>
      <c r="G16" s="164" t="s">
        <v>188</v>
      </c>
      <c r="H16" s="164">
        <v>0.1</v>
      </c>
      <c r="I16" s="164">
        <v>14.2</v>
      </c>
      <c r="J16" s="167" t="s">
        <v>188</v>
      </c>
      <c r="K16" s="164">
        <v>35.2</v>
      </c>
    </row>
    <row r="17" spans="1:11" ht="12.75">
      <c r="A17" s="240" t="s">
        <v>75</v>
      </c>
      <c r="B17" s="167" t="s">
        <v>188</v>
      </c>
      <c r="C17" s="164">
        <v>132.5</v>
      </c>
      <c r="D17" s="167" t="s">
        <v>188</v>
      </c>
      <c r="E17" s="167" t="s">
        <v>188</v>
      </c>
      <c r="F17" s="164">
        <v>23.4</v>
      </c>
      <c r="G17" s="167" t="s">
        <v>188</v>
      </c>
      <c r="H17" s="167" t="s">
        <v>188</v>
      </c>
      <c r="I17" s="167" t="s">
        <v>188</v>
      </c>
      <c r="J17" s="167" t="s">
        <v>188</v>
      </c>
      <c r="K17" s="164">
        <v>1.1</v>
      </c>
    </row>
    <row r="18" spans="1:11" ht="12.75">
      <c r="A18" s="240" t="s">
        <v>76</v>
      </c>
      <c r="B18" s="167" t="s">
        <v>189</v>
      </c>
      <c r="C18" s="164">
        <v>1344.2</v>
      </c>
      <c r="D18" s="167" t="s">
        <v>189</v>
      </c>
      <c r="E18" s="164">
        <v>102261.1</v>
      </c>
      <c r="F18" s="164">
        <v>26492.1</v>
      </c>
      <c r="G18" s="164">
        <v>25045.7</v>
      </c>
      <c r="H18" s="164">
        <v>5422.4</v>
      </c>
      <c r="I18" s="164">
        <v>8014.2</v>
      </c>
      <c r="J18" s="164">
        <v>3919.8</v>
      </c>
      <c r="K18" s="167" t="s">
        <v>189</v>
      </c>
    </row>
    <row r="19" spans="1:11" ht="12.75">
      <c r="A19" s="240" t="s">
        <v>77</v>
      </c>
      <c r="B19" s="167">
        <v>23.5</v>
      </c>
      <c r="C19" s="164">
        <v>132</v>
      </c>
      <c r="D19" s="164" t="s">
        <v>189</v>
      </c>
      <c r="E19" s="164">
        <v>214890.8</v>
      </c>
      <c r="F19" s="164">
        <v>40786.7</v>
      </c>
      <c r="G19" s="164">
        <v>100542.1</v>
      </c>
      <c r="H19" s="164">
        <v>26583.9</v>
      </c>
      <c r="I19" s="164">
        <v>82130.4</v>
      </c>
      <c r="J19" s="164">
        <v>413.9</v>
      </c>
      <c r="K19" s="167" t="s">
        <v>188</v>
      </c>
    </row>
    <row r="20" spans="1:11" ht="12.75">
      <c r="A20" s="240" t="s">
        <v>94</v>
      </c>
      <c r="B20" s="164">
        <v>239.6</v>
      </c>
      <c r="C20" s="164">
        <v>6501.5</v>
      </c>
      <c r="D20" s="164">
        <v>3118.9</v>
      </c>
      <c r="E20" s="164">
        <v>7144.2</v>
      </c>
      <c r="F20" s="164">
        <v>15758.9</v>
      </c>
      <c r="G20" s="164">
        <v>1201.6</v>
      </c>
      <c r="H20" s="164">
        <v>759.9</v>
      </c>
      <c r="I20" s="164">
        <v>586.1</v>
      </c>
      <c r="J20" s="164">
        <v>59.5</v>
      </c>
      <c r="K20" s="164">
        <v>107.9</v>
      </c>
    </row>
    <row r="21" spans="1:11" ht="12.75">
      <c r="A21" s="173" t="s">
        <v>105</v>
      </c>
      <c r="B21" s="167" t="s">
        <v>188</v>
      </c>
      <c r="C21" s="167" t="s">
        <v>188</v>
      </c>
      <c r="D21" s="167" t="s">
        <v>188</v>
      </c>
      <c r="E21" s="167" t="s">
        <v>188</v>
      </c>
      <c r="F21" s="164">
        <v>674</v>
      </c>
      <c r="G21" s="167" t="s">
        <v>188</v>
      </c>
      <c r="H21" s="167" t="s">
        <v>188</v>
      </c>
      <c r="I21" s="164">
        <v>3.5</v>
      </c>
      <c r="J21" s="167" t="s">
        <v>188</v>
      </c>
      <c r="K21" s="167" t="s">
        <v>188</v>
      </c>
    </row>
    <row r="22" spans="1:11" ht="12.75">
      <c r="A22" s="240" t="s">
        <v>79</v>
      </c>
      <c r="B22" s="164" t="s">
        <v>188</v>
      </c>
      <c r="C22" s="164">
        <v>21781.3</v>
      </c>
      <c r="D22" s="164" t="s">
        <v>189</v>
      </c>
      <c r="E22" s="164">
        <v>45000.6</v>
      </c>
      <c r="F22" s="164">
        <v>6683.4</v>
      </c>
      <c r="G22" s="164">
        <v>9547.2</v>
      </c>
      <c r="H22" s="164">
        <v>1562.9</v>
      </c>
      <c r="I22" s="164">
        <v>14904.8</v>
      </c>
      <c r="J22" s="164">
        <v>555.9</v>
      </c>
      <c r="K22" s="164">
        <v>2940.3</v>
      </c>
    </row>
    <row r="23" spans="1:11" ht="12.75">
      <c r="A23" s="240" t="s">
        <v>108</v>
      </c>
      <c r="B23" s="167" t="s">
        <v>188</v>
      </c>
      <c r="C23" s="167" t="s">
        <v>188</v>
      </c>
      <c r="D23" s="167" t="s">
        <v>188</v>
      </c>
      <c r="E23" s="167" t="s">
        <v>188</v>
      </c>
      <c r="F23" s="164">
        <v>40.3</v>
      </c>
      <c r="G23" s="167" t="s">
        <v>188</v>
      </c>
      <c r="H23" s="164">
        <v>12</v>
      </c>
      <c r="I23" s="164">
        <v>30</v>
      </c>
      <c r="J23" s="167" t="s">
        <v>188</v>
      </c>
      <c r="K23" s="167" t="s">
        <v>188</v>
      </c>
    </row>
    <row r="24" spans="1:11" ht="12.75">
      <c r="A24" s="241" t="s">
        <v>81</v>
      </c>
      <c r="B24" s="188" t="s">
        <v>189</v>
      </c>
      <c r="C24" s="189">
        <v>3203.1</v>
      </c>
      <c r="D24" s="189" t="s">
        <v>189</v>
      </c>
      <c r="E24" s="189">
        <v>20</v>
      </c>
      <c r="F24" s="189">
        <v>49.5</v>
      </c>
      <c r="G24" s="188" t="s">
        <v>188</v>
      </c>
      <c r="H24" s="189">
        <v>55.1</v>
      </c>
      <c r="I24" s="189">
        <v>1166.4</v>
      </c>
      <c r="J24" s="188" t="s">
        <v>189</v>
      </c>
      <c r="K24" s="188" t="s">
        <v>188</v>
      </c>
    </row>
    <row r="25" spans="1:11" s="52" customFormat="1" ht="12" customHeight="1">
      <c r="A25"/>
      <c r="B25" s="54"/>
      <c r="C25" s="54"/>
      <c r="D25" s="55"/>
      <c r="E25" s="54"/>
      <c r="F25" s="54"/>
      <c r="G25" s="54"/>
      <c r="H25" s="54"/>
      <c r="I25" s="54"/>
      <c r="J25" s="54"/>
      <c r="K25" s="56"/>
    </row>
    <row r="26" spans="1:11" s="52" customFormat="1" ht="12" customHeight="1">
      <c r="A26" s="257" t="s">
        <v>235</v>
      </c>
      <c r="B26" s="258"/>
      <c r="C26" s="258"/>
      <c r="D26" s="259"/>
      <c r="E26" s="258"/>
      <c r="F26" s="258"/>
      <c r="G26" s="258"/>
      <c r="H26" s="258"/>
      <c r="I26" s="258"/>
      <c r="J26" s="258"/>
      <c r="K26" s="260"/>
    </row>
    <row r="27" spans="1:11" s="52" customFormat="1" ht="12.75">
      <c r="A27" s="261" t="s">
        <v>230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262"/>
    </row>
    <row r="28" spans="1:11" s="52" customFormat="1" ht="12.75">
      <c r="A28" s="356" t="s">
        <v>98</v>
      </c>
      <c r="B28" s="356"/>
      <c r="C28" s="356"/>
      <c r="D28" s="357" t="s">
        <v>228</v>
      </c>
      <c r="E28" s="356"/>
      <c r="F28" s="356"/>
      <c r="G28" s="263"/>
      <c r="H28" s="358" t="s">
        <v>99</v>
      </c>
      <c r="I28" s="170"/>
      <c r="J28" s="263"/>
      <c r="K28" s="264"/>
    </row>
    <row r="29" spans="1:11" s="52" customFormat="1" ht="23.25" customHeight="1">
      <c r="A29" s="475" t="s">
        <v>231</v>
      </c>
      <c r="B29" s="475"/>
      <c r="C29" s="475"/>
      <c r="D29" s="359" t="s">
        <v>193</v>
      </c>
      <c r="E29" s="357"/>
      <c r="F29" s="357"/>
      <c r="G29" s="357"/>
      <c r="H29" s="360" t="s">
        <v>191</v>
      </c>
      <c r="I29" s="170"/>
      <c r="J29" s="265"/>
      <c r="K29" s="266"/>
    </row>
    <row r="30" spans="1:11" s="52" customFormat="1" ht="12.75">
      <c r="A30" s="361"/>
      <c r="B30" s="362"/>
      <c r="C30" s="362"/>
      <c r="D30" s="363" t="s">
        <v>229</v>
      </c>
      <c r="E30" s="267"/>
      <c r="F30" s="364"/>
      <c r="G30" s="365"/>
      <c r="H30" s="149" t="s">
        <v>192</v>
      </c>
      <c r="I30" s="267"/>
      <c r="J30" s="149"/>
      <c r="K30" s="267"/>
    </row>
    <row r="31" spans="1:11" ht="12.75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</row>
    <row r="32" spans="1:11" s="52" customFormat="1" ht="12.75">
      <c r="A32" s="57"/>
      <c r="B32" s="133"/>
      <c r="C32" s="133"/>
      <c r="D32" s="133"/>
      <c r="E32" s="59"/>
      <c r="F32"/>
      <c r="G32" s="58"/>
      <c r="H32"/>
      <c r="I32" s="59"/>
      <c r="J32" s="133"/>
      <c r="K32" s="59"/>
    </row>
    <row r="33" spans="1:11" s="52" customFormat="1" ht="12.75">
      <c r="A33" s="2"/>
      <c r="B33" s="133"/>
      <c r="C33" s="133"/>
      <c r="D33" s="133"/>
      <c r="E33" s="59"/>
      <c r="F33"/>
      <c r="G33" s="58"/>
      <c r="H33" s="59"/>
      <c r="I33" s="59"/>
      <c r="J33" s="133"/>
      <c r="K33" s="59"/>
    </row>
    <row r="34" spans="1:11" s="52" customFormat="1" ht="12.75">
      <c r="A34" s="3"/>
      <c r="B34" s="2"/>
      <c r="C34" s="2"/>
      <c r="D34" s="2"/>
      <c r="E34" s="59"/>
      <c r="F34" s="61"/>
      <c r="G34" s="58"/>
      <c r="H34" s="59"/>
      <c r="I34" s="59"/>
      <c r="J34" s="133"/>
      <c r="K34" s="59"/>
    </row>
    <row r="35" spans="1:11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41" ht="12.75">
      <c r="E41" s="1"/>
    </row>
  </sheetData>
  <sheetProtection/>
  <mergeCells count="2">
    <mergeCell ref="A1:K1"/>
    <mergeCell ref="A29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5.75390625" style="290" customWidth="1"/>
    <col min="2" max="2" width="117.25390625" style="296" customWidth="1"/>
    <col min="3" max="16384" width="9.125" style="170" customWidth="1"/>
  </cols>
  <sheetData>
    <row r="1" ht="12.75">
      <c r="B1" s="291" t="s">
        <v>8</v>
      </c>
    </row>
    <row r="2" ht="12.75">
      <c r="B2" s="291"/>
    </row>
    <row r="3" spans="1:2" ht="12.75">
      <c r="A3" s="292" t="s">
        <v>9</v>
      </c>
      <c r="B3" s="293" t="s">
        <v>10</v>
      </c>
    </row>
    <row r="4" spans="1:2" ht="12.75">
      <c r="A4" s="292" t="s">
        <v>11</v>
      </c>
      <c r="B4" s="293" t="s">
        <v>12</v>
      </c>
    </row>
    <row r="5" spans="1:2" ht="12.75">
      <c r="A5" s="294" t="s">
        <v>13</v>
      </c>
      <c r="B5" s="293" t="s">
        <v>14</v>
      </c>
    </row>
    <row r="6" spans="1:2" ht="12" customHeight="1">
      <c r="A6" s="294" t="s">
        <v>15</v>
      </c>
      <c r="B6" s="293" t="s">
        <v>16</v>
      </c>
    </row>
    <row r="7" spans="1:2" ht="12" customHeight="1">
      <c r="A7" s="294" t="s">
        <v>17</v>
      </c>
      <c r="B7" s="293" t="s">
        <v>18</v>
      </c>
    </row>
    <row r="8" spans="1:2" ht="12" customHeight="1">
      <c r="A8" s="294" t="s">
        <v>19</v>
      </c>
      <c r="B8" s="293" t="s">
        <v>20</v>
      </c>
    </row>
    <row r="9" spans="1:2" ht="12.75">
      <c r="A9" s="292" t="s">
        <v>21</v>
      </c>
      <c r="B9" s="295" t="s">
        <v>22</v>
      </c>
    </row>
    <row r="10" spans="1:2" ht="14.25" customHeight="1">
      <c r="A10" s="294" t="s">
        <v>23</v>
      </c>
      <c r="B10" s="295" t="s">
        <v>24</v>
      </c>
    </row>
    <row r="11" spans="1:2" ht="12.75">
      <c r="A11" s="292" t="s">
        <v>25</v>
      </c>
      <c r="B11" s="295" t="s">
        <v>26</v>
      </c>
    </row>
    <row r="12" spans="1:2" ht="12.75">
      <c r="A12" s="292" t="s">
        <v>27</v>
      </c>
      <c r="B12" s="295" t="s">
        <v>28</v>
      </c>
    </row>
    <row r="13" spans="1:2" ht="12.75">
      <c r="A13" s="292" t="s">
        <v>29</v>
      </c>
      <c r="B13" s="295" t="s">
        <v>30</v>
      </c>
    </row>
    <row r="14" spans="1:2" ht="12.75">
      <c r="A14" s="292" t="s">
        <v>31</v>
      </c>
      <c r="B14" s="295" t="s">
        <v>32</v>
      </c>
    </row>
    <row r="15" spans="1:2" ht="12.75">
      <c r="A15" s="294" t="s">
        <v>150</v>
      </c>
      <c r="B15" s="295" t="s">
        <v>33</v>
      </c>
    </row>
    <row r="16" spans="1:2" ht="12.75">
      <c r="A16" s="294" t="s">
        <v>151</v>
      </c>
      <c r="B16" s="295" t="s">
        <v>34</v>
      </c>
    </row>
    <row r="17" spans="1:2" ht="12.75">
      <c r="A17" s="294" t="s">
        <v>152</v>
      </c>
      <c r="B17" s="295" t="s">
        <v>35</v>
      </c>
    </row>
    <row r="18" spans="1:2" ht="12.75">
      <c r="A18" s="294" t="s">
        <v>153</v>
      </c>
      <c r="B18" s="295" t="s">
        <v>36</v>
      </c>
    </row>
    <row r="19" spans="1:2" ht="12.75">
      <c r="A19" s="294" t="s">
        <v>154</v>
      </c>
      <c r="B19" s="295" t="s">
        <v>37</v>
      </c>
    </row>
    <row r="20" spans="1:2" ht="12.75">
      <c r="A20" s="292" t="s">
        <v>38</v>
      </c>
      <c r="B20" s="295" t="s">
        <v>195</v>
      </c>
    </row>
    <row r="21" spans="1:2" ht="12.75">
      <c r="A21" s="294" t="s">
        <v>155</v>
      </c>
      <c r="B21" s="295" t="s">
        <v>204</v>
      </c>
    </row>
    <row r="22" spans="1:2" ht="12.75">
      <c r="A22" s="294" t="s">
        <v>40</v>
      </c>
      <c r="B22" s="295" t="s">
        <v>39</v>
      </c>
    </row>
    <row r="23" spans="1:2" ht="12.75">
      <c r="A23" s="294" t="s">
        <v>196</v>
      </c>
      <c r="B23" s="295" t="s">
        <v>41</v>
      </c>
    </row>
    <row r="24" spans="1:2" ht="12.75">
      <c r="A24" s="294" t="s">
        <v>197</v>
      </c>
      <c r="B24" s="295" t="s">
        <v>42</v>
      </c>
    </row>
    <row r="25" spans="1:2" ht="12.75">
      <c r="A25" s="294" t="s">
        <v>198</v>
      </c>
      <c r="B25" s="295" t="s">
        <v>43</v>
      </c>
    </row>
    <row r="26" spans="1:2" ht="12.75">
      <c r="A26" s="294" t="s">
        <v>199</v>
      </c>
      <c r="B26" s="295" t="s">
        <v>44</v>
      </c>
    </row>
    <row r="27" spans="1:2" ht="12.75">
      <c r="A27" s="294" t="s">
        <v>200</v>
      </c>
      <c r="B27" s="295" t="s">
        <v>45</v>
      </c>
    </row>
    <row r="28" spans="1:2" ht="12.75">
      <c r="A28" s="294" t="s">
        <v>201</v>
      </c>
      <c r="B28" s="295" t="s">
        <v>46</v>
      </c>
    </row>
    <row r="29" spans="1:2" ht="12.75">
      <c r="A29" s="294" t="s">
        <v>202</v>
      </c>
      <c r="B29" s="295" t="s">
        <v>47</v>
      </c>
    </row>
    <row r="30" spans="1:2" ht="12.75">
      <c r="A30" s="294" t="s">
        <v>203</v>
      </c>
      <c r="B30" s="295" t="s">
        <v>48</v>
      </c>
    </row>
    <row r="31" spans="1:2" ht="12.75">
      <c r="A31" s="292" t="s">
        <v>49</v>
      </c>
      <c r="B31" s="295" t="s">
        <v>50</v>
      </c>
    </row>
    <row r="32" spans="1:2" ht="12.75">
      <c r="A32" s="292" t="s">
        <v>51</v>
      </c>
      <c r="B32" s="295" t="s">
        <v>52</v>
      </c>
    </row>
    <row r="33" spans="1:2" ht="12.75">
      <c r="A33" s="292" t="s">
        <v>53</v>
      </c>
      <c r="B33" s="295" t="s">
        <v>54</v>
      </c>
    </row>
    <row r="34" spans="1:2" ht="12.75">
      <c r="A34" s="292" t="s">
        <v>55</v>
      </c>
      <c r="B34" s="295" t="s">
        <v>56</v>
      </c>
    </row>
    <row r="35" spans="1:2" ht="12.75">
      <c r="A35" s="292" t="s">
        <v>106</v>
      </c>
      <c r="B35" s="295" t="s">
        <v>205</v>
      </c>
    </row>
    <row r="36" spans="1:2" ht="12.75">
      <c r="A36" s="292" t="s">
        <v>107</v>
      </c>
      <c r="B36" s="295" t="s">
        <v>181</v>
      </c>
    </row>
  </sheetData>
  <sheetProtection/>
  <hyperlinks>
    <hyperlink ref="B3" location="'1'!A1" display="Шаруашылықтың барлық санаттарындағы мал шаруашылығы дамуының негізгі көрсеткіштері"/>
    <hyperlink ref="B4" location="'2.1'!A1" display="Мал мен құстың шаруашылықта сойылғаны немесе союға өткізілгені"/>
    <hyperlink ref="B5" location="'2.1'!A1" display="Мал мен құстың шаруашылықта сойылғаны немесе союға өткізілгені (тірідей салмақта)"/>
    <hyperlink ref="B6" location="'2.2'!A1" display="Шаруашылықтың барлық санаттары бойынша мал мен құстың шаруашылықта сойылғаны немес союға өткізілгені (тірідей салмақта)"/>
    <hyperlink ref="B7" location="'2.3'!A1" display="Мал мен құстың шаруашылықта сойылғаны немесе союға өткізілгені (сойыс салмақта)"/>
    <hyperlink ref="B8" location="'2.4'!A1" display="Шаруашылықтың барлық санаттары бойынша мал мен құстың шаруашылықта сойылғаны немесе союға өткізілгені (сойыс салмақта)"/>
    <hyperlink ref="B9" location="'3'!A1" display="Сауылған сиыр сүтi"/>
    <hyperlink ref="B10" location="'3.1'!A1" display="Шикі сиыр сүтінің тауарлық өндіріс көлемі"/>
    <hyperlink ref="B11" location="'4'!A1" display="Алынған тауық жұмыртқалары"/>
    <hyperlink ref="B12" location="'5'!A1" display="Алынған ірі терілер"/>
    <hyperlink ref="B13" location="'6'!A1" display="Алынған ұсақ терілер"/>
    <hyperlink ref="B14" location="'7'!A1" display="Ауыл шаруашылығы кәсіпорындарымен өткізілген мал шаруашылығы өнімдері "/>
    <hyperlink ref="B15" location="'7'!A1" display="Мал мен құстың барлық түрлерінің тірідей салмақта союға өткізілгені"/>
    <hyperlink ref="B16" location="'7'!A1" display="Өткізілген сиыр сүтi"/>
    <hyperlink ref="B17" location="'7'!A1" display="Өткізілген тауық жұмыртқалары"/>
    <hyperlink ref="B18" location="'7'!A1" display="Өткізілген ірі терілер "/>
    <hyperlink ref="B19" location="'7'!A1" display="Өткізілген ұсақ терілер"/>
    <hyperlink ref="B21" location="'8'!A1" display="1 қарашадағы жағдай бойынша мал мен құстың саны "/>
    <hyperlink ref="B22" location="'8'!A1" display="Ірі қара мал"/>
    <hyperlink ref="B23" location="'8'!A1" display="олардан сиыр "/>
    <hyperlink ref="B24" location="'8'!A1" display="Өнімділік бағыты бойынша ірі қара малдың саны  "/>
    <hyperlink ref="B25" location="'8'!A1" display="Қой"/>
    <hyperlink ref="B26" location="'8'!A1" display="Ешкі"/>
    <hyperlink ref="B27" location="'8'!A1" display="Шошқа"/>
    <hyperlink ref="B28" location="'8'!A1" display="Жылқы"/>
    <hyperlink ref="B29" location="'8'!A1" display="Түйе"/>
    <hyperlink ref="B30" location="'8'!A1" display="Құс"/>
    <hyperlink ref="B31" location="'9'!A1" display="Бір сауылатын сиырға келетін орташа сүт сауымы "/>
    <hyperlink ref="B32" location="'10'!A1" display="Бір жұмыртқалайтын тауыққа келетін орташа жұмыртқа шығымы"/>
    <hyperlink ref="B33" location="'11'!A1" display="Ауыл шаруашылығы малдарынан алынған төл"/>
    <hyperlink ref="B34" location="'12'!A1" display="Малдың өлім-жітімі"/>
    <hyperlink ref="B35" location="'13'!A1" display="1 қарашадағы жағдайы бойынша ауыл шаруашылығы кәсіпорындарындағы мал азығының қолда бары"/>
    <hyperlink ref="B36" location="'14'!A1" display="2022 жылғы 1 қарашадағы жағдай бойынша ауыл шаруашылығы кәсіпорындарындағы мал азығы түрлерінің қолда бары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SheetLayoutView="75" workbookViewId="0" topLeftCell="A1">
      <selection activeCell="A14" sqref="A14"/>
    </sheetView>
  </sheetViews>
  <sheetFormatPr defaultColWidth="9.00390625" defaultRowHeight="12.75"/>
  <cols>
    <col min="1" max="1" width="23.125" style="297" customWidth="1"/>
    <col min="2" max="2" width="11.25390625" style="297" customWidth="1"/>
    <col min="3" max="4" width="11.75390625" style="297" customWidth="1"/>
    <col min="5" max="6" width="10.875" style="297" customWidth="1"/>
    <col min="7" max="7" width="8.875" style="297" customWidth="1"/>
    <col min="8" max="9" width="9.875" style="297" customWidth="1"/>
    <col min="10" max="10" width="9.375" style="297" customWidth="1"/>
    <col min="11" max="11" width="11.125" style="297" customWidth="1"/>
    <col min="12" max="12" width="10.125" style="297" customWidth="1"/>
    <col min="13" max="13" width="9.375" style="297" customWidth="1"/>
    <col min="14" max="16384" width="9.125" style="297" customWidth="1"/>
  </cols>
  <sheetData>
    <row r="1" spans="1:13" ht="32.25" customHeight="1">
      <c r="A1" s="372" t="s">
        <v>110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</row>
    <row r="2" spans="1:13" ht="1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6" ht="39" customHeight="1">
      <c r="A3" s="373"/>
      <c r="B3" s="374" t="s">
        <v>183</v>
      </c>
      <c r="C3" s="375"/>
      <c r="D3" s="380"/>
      <c r="E3" s="382" t="s">
        <v>113</v>
      </c>
      <c r="F3" s="383"/>
      <c r="G3" s="383"/>
      <c r="H3" s="383"/>
      <c r="I3" s="383"/>
      <c r="J3" s="384"/>
      <c r="K3" s="374" t="s">
        <v>220</v>
      </c>
      <c r="L3" s="375"/>
      <c r="M3" s="380"/>
      <c r="N3" s="374" t="s">
        <v>190</v>
      </c>
      <c r="O3" s="375"/>
      <c r="P3" s="375"/>
    </row>
    <row r="4" spans="1:16" ht="39" customHeight="1">
      <c r="A4" s="373"/>
      <c r="B4" s="376"/>
      <c r="C4" s="377"/>
      <c r="D4" s="381"/>
      <c r="E4" s="382" t="s">
        <v>111</v>
      </c>
      <c r="F4" s="383"/>
      <c r="G4" s="384"/>
      <c r="H4" s="382" t="s">
        <v>112</v>
      </c>
      <c r="I4" s="383"/>
      <c r="J4" s="384"/>
      <c r="K4" s="376"/>
      <c r="L4" s="377"/>
      <c r="M4" s="381"/>
      <c r="N4" s="376"/>
      <c r="O4" s="377"/>
      <c r="P4" s="377"/>
    </row>
    <row r="5" spans="1:16" ht="45.75" customHeight="1">
      <c r="A5" s="373"/>
      <c r="B5" s="160" t="s">
        <v>185</v>
      </c>
      <c r="C5" s="160" t="s">
        <v>180</v>
      </c>
      <c r="D5" s="160" t="s">
        <v>186</v>
      </c>
      <c r="E5" s="160" t="s">
        <v>185</v>
      </c>
      <c r="F5" s="160" t="s">
        <v>180</v>
      </c>
      <c r="G5" s="160" t="s">
        <v>186</v>
      </c>
      <c r="H5" s="160" t="s">
        <v>185</v>
      </c>
      <c r="I5" s="160" t="s">
        <v>180</v>
      </c>
      <c r="J5" s="160" t="s">
        <v>186</v>
      </c>
      <c r="K5" s="160" t="s">
        <v>185</v>
      </c>
      <c r="L5" s="160" t="s">
        <v>180</v>
      </c>
      <c r="M5" s="160" t="s">
        <v>186</v>
      </c>
      <c r="N5" s="160" t="s">
        <v>185</v>
      </c>
      <c r="O5" s="160" t="s">
        <v>180</v>
      </c>
      <c r="P5" s="160" t="s">
        <v>186</v>
      </c>
    </row>
    <row r="6" spans="1:16" ht="26.25" customHeight="1">
      <c r="A6" s="378" t="s">
        <v>224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</row>
    <row r="7" spans="1:16" ht="45.75" customHeight="1">
      <c r="A7" s="199" t="s">
        <v>57</v>
      </c>
      <c r="B7" s="137">
        <v>235076.72000000003</v>
      </c>
      <c r="C7" s="137">
        <v>218984.40000000002</v>
      </c>
      <c r="D7" s="137">
        <v>107.34861478717205</v>
      </c>
      <c r="E7" s="138">
        <v>153532.55000000002</v>
      </c>
      <c r="F7" s="139">
        <v>140284.79</v>
      </c>
      <c r="G7" s="137">
        <v>109.44347566118893</v>
      </c>
      <c r="H7" s="138">
        <v>81544.17000000001</v>
      </c>
      <c r="I7" s="139">
        <v>78699.61</v>
      </c>
      <c r="J7" s="137">
        <v>103.61445247314442</v>
      </c>
      <c r="K7" s="138">
        <v>224021.69999999995</v>
      </c>
      <c r="L7" s="139">
        <v>233089.72999999998</v>
      </c>
      <c r="M7" s="137">
        <v>96.10963983698466</v>
      </c>
      <c r="N7" s="140">
        <v>459098.4099999999</v>
      </c>
      <c r="O7" s="140">
        <v>452074.1000000001</v>
      </c>
      <c r="P7" s="140">
        <v>101.55379615863855</v>
      </c>
    </row>
    <row r="8" spans="1:16" ht="46.5" customHeight="1">
      <c r="A8" s="199" t="s">
        <v>58</v>
      </c>
      <c r="B8" s="137">
        <v>154866.33</v>
      </c>
      <c r="C8" s="137">
        <v>143292.38999999998</v>
      </c>
      <c r="D8" s="137">
        <v>108.07714910749971</v>
      </c>
      <c r="E8" s="138">
        <v>112742.95</v>
      </c>
      <c r="F8" s="138">
        <v>102322.00999999998</v>
      </c>
      <c r="G8" s="137">
        <v>110.1844559152034</v>
      </c>
      <c r="H8" s="140">
        <v>42123.38</v>
      </c>
      <c r="I8" s="141">
        <v>40970.380000000005</v>
      </c>
      <c r="J8" s="137">
        <v>102.81422823024829</v>
      </c>
      <c r="K8" s="140">
        <v>116509.29999999999</v>
      </c>
      <c r="L8" s="141">
        <v>121327.51999999999</v>
      </c>
      <c r="M8" s="137">
        <v>96.02874928952639</v>
      </c>
      <c r="N8" s="140">
        <v>271375.64</v>
      </c>
      <c r="O8" s="140">
        <v>264619.9</v>
      </c>
      <c r="P8" s="140">
        <v>102.5529977148355</v>
      </c>
    </row>
    <row r="9" spans="1:16" ht="16.5" customHeight="1">
      <c r="A9" s="199" t="s">
        <v>59</v>
      </c>
      <c r="B9" s="137">
        <v>347211.69999999995</v>
      </c>
      <c r="C9" s="137">
        <v>316834.2</v>
      </c>
      <c r="D9" s="137">
        <v>109.5878222742368</v>
      </c>
      <c r="E9" s="140">
        <v>151838.4</v>
      </c>
      <c r="F9" s="141">
        <v>127569</v>
      </c>
      <c r="G9" s="137">
        <v>119.02452790254685</v>
      </c>
      <c r="H9" s="140">
        <v>195373.3</v>
      </c>
      <c r="I9" s="141">
        <v>189265.2</v>
      </c>
      <c r="J9" s="137">
        <v>103.2272705177708</v>
      </c>
      <c r="K9" s="140">
        <v>588728.4999999999</v>
      </c>
      <c r="L9" s="141">
        <v>585818.1</v>
      </c>
      <c r="M9" s="137">
        <v>100.49680950452024</v>
      </c>
      <c r="N9" s="140">
        <v>935940.2999999998</v>
      </c>
      <c r="O9" s="140">
        <v>902652.1</v>
      </c>
      <c r="P9" s="140">
        <v>103.68782169786121</v>
      </c>
    </row>
    <row r="10" spans="1:16" ht="21" customHeight="1">
      <c r="A10" s="199" t="s">
        <v>60</v>
      </c>
      <c r="B10" s="137">
        <v>935446.4000000001</v>
      </c>
      <c r="C10" s="137">
        <v>922285.4000000001</v>
      </c>
      <c r="D10" s="137">
        <v>101.42699862753982</v>
      </c>
      <c r="E10" s="140">
        <v>931267.4000000001</v>
      </c>
      <c r="F10" s="140">
        <v>918488.0000000001</v>
      </c>
      <c r="G10" s="137">
        <v>101.39135187394936</v>
      </c>
      <c r="H10" s="140">
        <v>4179</v>
      </c>
      <c r="I10" s="140">
        <v>3797.4</v>
      </c>
      <c r="J10" s="137">
        <v>110.04898088165587</v>
      </c>
      <c r="K10" s="140">
        <v>131641.99999999997</v>
      </c>
      <c r="L10" s="140">
        <v>136527.2</v>
      </c>
      <c r="M10" s="137">
        <v>96.42181191733219</v>
      </c>
      <c r="N10" s="140">
        <v>1067088.3999999997</v>
      </c>
      <c r="O10" s="140">
        <v>1058812.7</v>
      </c>
      <c r="P10" s="140">
        <v>100.78160188293923</v>
      </c>
    </row>
    <row r="11" spans="1:16" ht="16.5" customHeight="1">
      <c r="A11" s="199" t="s">
        <v>61</v>
      </c>
      <c r="B11" s="137">
        <v>227385</v>
      </c>
      <c r="C11" s="137">
        <v>219124</v>
      </c>
      <c r="D11" s="137">
        <v>103.77001150033772</v>
      </c>
      <c r="E11" s="142">
        <v>57093</v>
      </c>
      <c r="F11" s="142">
        <v>47695</v>
      </c>
      <c r="G11" s="137">
        <v>119.70437152741378</v>
      </c>
      <c r="H11" s="142">
        <v>170292</v>
      </c>
      <c r="I11" s="142">
        <v>171429</v>
      </c>
      <c r="J11" s="137">
        <v>99.33675165812086</v>
      </c>
      <c r="K11" s="142">
        <v>448941</v>
      </c>
      <c r="L11" s="142">
        <v>523663</v>
      </c>
      <c r="M11" s="137">
        <v>85.73089945251049</v>
      </c>
      <c r="N11" s="140">
        <v>676326</v>
      </c>
      <c r="O11" s="140">
        <v>742787</v>
      </c>
      <c r="P11" s="140">
        <v>91.05248207090322</v>
      </c>
    </row>
    <row r="12" spans="1:16" ht="16.5" customHeight="1">
      <c r="A12" s="199" t="s">
        <v>62</v>
      </c>
      <c r="B12" s="137">
        <v>348373</v>
      </c>
      <c r="C12" s="137">
        <v>333993</v>
      </c>
      <c r="D12" s="137">
        <v>104.30547945615626</v>
      </c>
      <c r="E12" s="143">
        <v>31454</v>
      </c>
      <c r="F12" s="143">
        <v>21853</v>
      </c>
      <c r="G12" s="137">
        <v>143.93447123964674</v>
      </c>
      <c r="H12" s="143">
        <v>316919</v>
      </c>
      <c r="I12" s="143">
        <v>312140</v>
      </c>
      <c r="J12" s="137">
        <v>101.53104376241431</v>
      </c>
      <c r="K12" s="143">
        <v>1030895</v>
      </c>
      <c r="L12" s="143">
        <v>1230090</v>
      </c>
      <c r="M12" s="137">
        <v>83.80646944532513</v>
      </c>
      <c r="N12" s="140">
        <v>1379268</v>
      </c>
      <c r="O12" s="140">
        <v>1564083</v>
      </c>
      <c r="P12" s="140">
        <v>88.18381121717965</v>
      </c>
    </row>
    <row r="13" spans="1:16" s="299" customFormat="1" ht="28.5" customHeight="1">
      <c r="A13" s="379" t="s">
        <v>225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</row>
    <row r="14" spans="1:16" ht="12.75" customHeight="1">
      <c r="A14" s="199" t="s">
        <v>39</v>
      </c>
      <c r="B14" s="144">
        <v>4710065</v>
      </c>
      <c r="C14" s="144">
        <v>4502449</v>
      </c>
      <c r="D14" s="137">
        <v>104.61117938259822</v>
      </c>
      <c r="E14" s="143">
        <v>864035</v>
      </c>
      <c r="F14" s="143">
        <v>827555</v>
      </c>
      <c r="G14" s="137">
        <v>104.40816622460139</v>
      </c>
      <c r="H14" s="143">
        <v>3846030</v>
      </c>
      <c r="I14" s="143">
        <v>3674894</v>
      </c>
      <c r="J14" s="137">
        <v>104.65689622612244</v>
      </c>
      <c r="K14" s="143">
        <v>4403214</v>
      </c>
      <c r="L14" s="143">
        <v>4748259</v>
      </c>
      <c r="M14" s="137">
        <v>92.73323127487359</v>
      </c>
      <c r="N14" s="319">
        <v>9113279</v>
      </c>
      <c r="O14" s="319">
        <v>9250707</v>
      </c>
      <c r="P14" s="145">
        <v>98.51440543949775</v>
      </c>
    </row>
    <row r="15" spans="1:16" ht="12.75" customHeight="1">
      <c r="A15" s="199" t="s">
        <v>63</v>
      </c>
      <c r="B15" s="144">
        <v>2365438</v>
      </c>
      <c r="C15" s="144">
        <v>2118873</v>
      </c>
      <c r="D15" s="137">
        <v>111.63661059440561</v>
      </c>
      <c r="E15" s="144">
        <v>355238</v>
      </c>
      <c r="F15" s="144">
        <v>318095</v>
      </c>
      <c r="G15" s="137">
        <v>111.67670035681165</v>
      </c>
      <c r="H15" s="144">
        <v>2010200</v>
      </c>
      <c r="I15" s="144">
        <v>1800778</v>
      </c>
      <c r="J15" s="137">
        <v>111.62952901468144</v>
      </c>
      <c r="K15" s="144">
        <v>2120061</v>
      </c>
      <c r="L15" s="144">
        <v>2022273</v>
      </c>
      <c r="M15" s="137">
        <v>104.83554890956859</v>
      </c>
      <c r="N15" s="319">
        <v>4485499</v>
      </c>
      <c r="O15" s="319">
        <v>4141146</v>
      </c>
      <c r="P15" s="145">
        <v>108.31540351390655</v>
      </c>
    </row>
    <row r="16" spans="1:16" ht="12.75" customHeight="1">
      <c r="A16" s="199" t="s">
        <v>43</v>
      </c>
      <c r="B16" s="144">
        <v>12101566</v>
      </c>
      <c r="C16" s="144">
        <v>10906658</v>
      </c>
      <c r="D16" s="137">
        <v>110.95576665189282</v>
      </c>
      <c r="E16" s="143">
        <v>1240537</v>
      </c>
      <c r="F16" s="143">
        <v>1144554</v>
      </c>
      <c r="G16" s="137">
        <v>108.38606129549152</v>
      </c>
      <c r="H16" s="143">
        <v>10861029</v>
      </c>
      <c r="I16" s="143">
        <v>9762104</v>
      </c>
      <c r="J16" s="137">
        <v>111.25705073414503</v>
      </c>
      <c r="K16" s="143">
        <v>9348197</v>
      </c>
      <c r="L16" s="143">
        <v>10974231</v>
      </c>
      <c r="M16" s="137">
        <v>85.18316226439921</v>
      </c>
      <c r="N16" s="319">
        <v>21449763</v>
      </c>
      <c r="O16" s="319">
        <v>21880889</v>
      </c>
      <c r="P16" s="145">
        <v>98.02966872141255</v>
      </c>
    </row>
    <row r="17" spans="1:16" ht="13.5" customHeight="1">
      <c r="A17" s="199" t="s">
        <v>44</v>
      </c>
      <c r="B17" s="144">
        <v>762334</v>
      </c>
      <c r="C17" s="144">
        <v>766980</v>
      </c>
      <c r="D17" s="137">
        <v>99.3942475683851</v>
      </c>
      <c r="E17" s="143">
        <v>24798</v>
      </c>
      <c r="F17" s="143">
        <v>21886</v>
      </c>
      <c r="G17" s="137">
        <v>113.3053093301654</v>
      </c>
      <c r="H17" s="143">
        <v>737536</v>
      </c>
      <c r="I17" s="143">
        <v>745094</v>
      </c>
      <c r="J17" s="137">
        <v>98.98563134315938</v>
      </c>
      <c r="K17" s="143">
        <v>1500226</v>
      </c>
      <c r="L17" s="143">
        <v>1827145</v>
      </c>
      <c r="M17" s="137">
        <v>82.10765976427706</v>
      </c>
      <c r="N17" s="319">
        <v>2262560</v>
      </c>
      <c r="O17" s="319">
        <v>2594126</v>
      </c>
      <c r="P17" s="145">
        <v>87.21858537326251</v>
      </c>
    </row>
    <row r="18" spans="1:16" ht="13.5" customHeight="1">
      <c r="A18" s="199" t="s">
        <v>45</v>
      </c>
      <c r="B18" s="144">
        <v>310327</v>
      </c>
      <c r="C18" s="144">
        <v>328983</v>
      </c>
      <c r="D18" s="137">
        <v>94.32919026211081</v>
      </c>
      <c r="E18" s="143">
        <v>259636</v>
      </c>
      <c r="F18" s="143">
        <v>251687</v>
      </c>
      <c r="G18" s="137">
        <v>103.15828787343008</v>
      </c>
      <c r="H18" s="143">
        <v>50691</v>
      </c>
      <c r="I18" s="143">
        <v>77296</v>
      </c>
      <c r="J18" s="137">
        <v>65.58036638377148</v>
      </c>
      <c r="K18" s="143">
        <v>243001</v>
      </c>
      <c r="L18" s="143">
        <v>288851</v>
      </c>
      <c r="M18" s="137">
        <v>84.12676431793554</v>
      </c>
      <c r="N18" s="319">
        <v>553328</v>
      </c>
      <c r="O18" s="319">
        <v>617834</v>
      </c>
      <c r="P18" s="145">
        <v>89.5593314709129</v>
      </c>
    </row>
    <row r="19" spans="1:16" ht="12" customHeight="1">
      <c r="A19" s="199" t="s">
        <v>46</v>
      </c>
      <c r="B19" s="144">
        <v>2569642</v>
      </c>
      <c r="C19" s="144">
        <v>2405884</v>
      </c>
      <c r="D19" s="137">
        <v>106.80656257741437</v>
      </c>
      <c r="E19" s="143">
        <v>347344</v>
      </c>
      <c r="F19" s="143">
        <v>273340</v>
      </c>
      <c r="G19" s="137">
        <v>127.07397380551694</v>
      </c>
      <c r="H19" s="143">
        <v>2222298</v>
      </c>
      <c r="I19" s="143">
        <v>2132544</v>
      </c>
      <c r="J19" s="137">
        <v>104.20877599711893</v>
      </c>
      <c r="K19" s="143">
        <v>1721476</v>
      </c>
      <c r="L19" s="143">
        <v>1811454</v>
      </c>
      <c r="M19" s="137">
        <v>95.03282998077788</v>
      </c>
      <c r="N19" s="319">
        <v>4291118</v>
      </c>
      <c r="O19" s="319">
        <v>4217338</v>
      </c>
      <c r="P19" s="145">
        <v>101.74944479195169</v>
      </c>
    </row>
    <row r="20" spans="1:16" s="300" customFormat="1" ht="12">
      <c r="A20" s="199" t="s">
        <v>47</v>
      </c>
      <c r="B20" s="144">
        <v>156100</v>
      </c>
      <c r="C20" s="144">
        <v>145048</v>
      </c>
      <c r="D20" s="137">
        <v>107.61954663283879</v>
      </c>
      <c r="E20" s="143">
        <v>17928</v>
      </c>
      <c r="F20" s="143">
        <v>17091</v>
      </c>
      <c r="G20" s="137">
        <v>104.89731437598738</v>
      </c>
      <c r="H20" s="143">
        <v>138172</v>
      </c>
      <c r="I20" s="143">
        <v>127957</v>
      </c>
      <c r="J20" s="137">
        <v>107.9831505896512</v>
      </c>
      <c r="K20" s="143">
        <v>137661</v>
      </c>
      <c r="L20" s="143">
        <v>139014</v>
      </c>
      <c r="M20" s="137">
        <v>99.0267167335664</v>
      </c>
      <c r="N20" s="319">
        <v>293761</v>
      </c>
      <c r="O20" s="319">
        <v>284061</v>
      </c>
      <c r="P20" s="145">
        <v>103.41475950588077</v>
      </c>
    </row>
    <row r="21" spans="1:16" ht="12">
      <c r="A21" s="200" t="s">
        <v>48</v>
      </c>
      <c r="B21" s="146">
        <v>38334953</v>
      </c>
      <c r="C21" s="146">
        <v>36564693</v>
      </c>
      <c r="D21" s="147">
        <v>104.8414463646666</v>
      </c>
      <c r="E21" s="148">
        <v>37828188</v>
      </c>
      <c r="F21" s="148">
        <v>35993209</v>
      </c>
      <c r="G21" s="147">
        <v>105.0981255936363</v>
      </c>
      <c r="H21" s="148">
        <v>506765</v>
      </c>
      <c r="I21" s="148">
        <v>571484</v>
      </c>
      <c r="J21" s="147">
        <v>88.67527349847066</v>
      </c>
      <c r="K21" s="148">
        <v>8550502</v>
      </c>
      <c r="L21" s="148">
        <v>8644508</v>
      </c>
      <c r="M21" s="147">
        <v>98.91253498753197</v>
      </c>
      <c r="N21" s="146">
        <v>46885455</v>
      </c>
      <c r="O21" s="146">
        <v>45209201</v>
      </c>
      <c r="P21" s="150">
        <v>103.70777178742885</v>
      </c>
    </row>
    <row r="23" spans="1:11" ht="12">
      <c r="A23" s="352" t="s">
        <v>221</v>
      </c>
      <c r="E23" s="300"/>
      <c r="F23" s="300"/>
      <c r="G23" s="300"/>
      <c r="H23" s="300"/>
      <c r="I23" s="300"/>
      <c r="J23" s="300"/>
      <c r="K23" s="300"/>
    </row>
  </sheetData>
  <sheetProtection/>
  <mergeCells count="10">
    <mergeCell ref="A1:M1"/>
    <mergeCell ref="A3:A5"/>
    <mergeCell ref="N3:P4"/>
    <mergeCell ref="A6:P6"/>
    <mergeCell ref="A13:P13"/>
    <mergeCell ref="B3:D4"/>
    <mergeCell ref="E4:G4"/>
    <mergeCell ref="H4:J4"/>
    <mergeCell ref="E3:J3"/>
    <mergeCell ref="K3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22.875" style="301" customWidth="1"/>
    <col min="2" max="2" width="10.25390625" style="301" customWidth="1"/>
    <col min="3" max="3" width="9.875" style="301" customWidth="1"/>
    <col min="4" max="5" width="9.125" style="301" customWidth="1"/>
    <col min="6" max="6" width="10.00390625" style="301" customWidth="1"/>
    <col min="7" max="8" width="9.125" style="301" customWidth="1"/>
    <col min="9" max="9" width="9.375" style="301" customWidth="1"/>
    <col min="10" max="11" width="9.125" style="301" customWidth="1"/>
    <col min="12" max="12" width="9.625" style="301" customWidth="1"/>
    <col min="13" max="13" width="9.125" style="301" customWidth="1"/>
    <col min="14" max="14" width="8.125" style="301" customWidth="1"/>
    <col min="15" max="15" width="10.25390625" style="301" customWidth="1"/>
    <col min="16" max="16" width="10.875" style="301" customWidth="1"/>
    <col min="17" max="16384" width="9.125" style="301" customWidth="1"/>
  </cols>
  <sheetData>
    <row r="1" spans="1:16" ht="34.5" customHeight="1">
      <c r="A1" s="385" t="s">
        <v>114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16" ht="19.5" customHeight="1">
      <c r="A2" s="386" t="s">
        <v>115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pans="2:16" ht="12.75"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P3" s="303" t="s">
        <v>64</v>
      </c>
    </row>
    <row r="4" spans="1:16" ht="17.25" customHeight="1">
      <c r="A4" s="373"/>
      <c r="B4" s="374" t="s">
        <v>183</v>
      </c>
      <c r="C4" s="375"/>
      <c r="D4" s="380"/>
      <c r="E4" s="382" t="s">
        <v>113</v>
      </c>
      <c r="F4" s="383"/>
      <c r="G4" s="383"/>
      <c r="H4" s="383"/>
      <c r="I4" s="383"/>
      <c r="J4" s="384"/>
      <c r="K4" s="374" t="s">
        <v>220</v>
      </c>
      <c r="L4" s="375"/>
      <c r="M4" s="380"/>
      <c r="N4" s="374" t="s">
        <v>190</v>
      </c>
      <c r="O4" s="375"/>
      <c r="P4" s="375"/>
    </row>
    <row r="5" spans="1:16" ht="31.5" customHeight="1">
      <c r="A5" s="373"/>
      <c r="B5" s="376"/>
      <c r="C5" s="377"/>
      <c r="D5" s="381"/>
      <c r="E5" s="382" t="s">
        <v>111</v>
      </c>
      <c r="F5" s="383"/>
      <c r="G5" s="384"/>
      <c r="H5" s="382" t="s">
        <v>112</v>
      </c>
      <c r="I5" s="383"/>
      <c r="J5" s="384"/>
      <c r="K5" s="376"/>
      <c r="L5" s="377"/>
      <c r="M5" s="381"/>
      <c r="N5" s="376"/>
      <c r="O5" s="377"/>
      <c r="P5" s="377"/>
    </row>
    <row r="6" spans="1:16" ht="45.75" customHeight="1">
      <c r="A6" s="373"/>
      <c r="B6" s="160" t="s">
        <v>185</v>
      </c>
      <c r="C6" s="160" t="s">
        <v>180</v>
      </c>
      <c r="D6" s="160" t="s">
        <v>186</v>
      </c>
      <c r="E6" s="160" t="s">
        <v>185</v>
      </c>
      <c r="F6" s="160" t="s">
        <v>180</v>
      </c>
      <c r="G6" s="160" t="s">
        <v>186</v>
      </c>
      <c r="H6" s="160" t="s">
        <v>185</v>
      </c>
      <c r="I6" s="160" t="s">
        <v>180</v>
      </c>
      <c r="J6" s="160" t="s">
        <v>186</v>
      </c>
      <c r="K6" s="160" t="s">
        <v>185</v>
      </c>
      <c r="L6" s="160" t="s">
        <v>180</v>
      </c>
      <c r="M6" s="160" t="s">
        <v>186</v>
      </c>
      <c r="N6" s="160" t="s">
        <v>185</v>
      </c>
      <c r="O6" s="160" t="s">
        <v>180</v>
      </c>
      <c r="P6" s="160" t="s">
        <v>186</v>
      </c>
    </row>
    <row r="7" spans="1:26" ht="12.75" customHeight="1">
      <c r="A7" s="163" t="s">
        <v>65</v>
      </c>
      <c r="B7" s="151">
        <v>235076.72000000003</v>
      </c>
      <c r="C7" s="151">
        <v>218984.4</v>
      </c>
      <c r="D7" s="151">
        <v>107.34861478717208</v>
      </c>
      <c r="E7" s="151">
        <v>153532.55000000002</v>
      </c>
      <c r="F7" s="151">
        <v>140284.79</v>
      </c>
      <c r="G7" s="202">
        <v>109.44347566118894</v>
      </c>
      <c r="H7" s="151">
        <v>81544.17000000001</v>
      </c>
      <c r="I7" s="151">
        <v>78699.61</v>
      </c>
      <c r="J7" s="151">
        <v>103.61445247314442</v>
      </c>
      <c r="K7" s="151">
        <v>224021.69999999995</v>
      </c>
      <c r="L7" s="151">
        <v>233089.72999999998</v>
      </c>
      <c r="M7" s="151">
        <v>96.10963983698466</v>
      </c>
      <c r="N7" s="151">
        <v>459098.4099999999</v>
      </c>
      <c r="O7" s="151">
        <v>452074.1000000001</v>
      </c>
      <c r="P7" s="151">
        <v>101.55379615863855</v>
      </c>
      <c r="Q7" s="164"/>
      <c r="R7" s="181"/>
      <c r="S7" s="181"/>
      <c r="T7" s="164"/>
      <c r="U7" s="181"/>
      <c r="V7" s="181"/>
      <c r="W7" s="164"/>
      <c r="X7" s="181"/>
      <c r="Y7" s="181"/>
      <c r="Z7" s="164"/>
    </row>
    <row r="8" spans="1:26" ht="12.75" customHeight="1">
      <c r="A8" s="173" t="s">
        <v>100</v>
      </c>
      <c r="B8" s="151">
        <v>18209.010000000002</v>
      </c>
      <c r="C8" s="151">
        <v>16949.14</v>
      </c>
      <c r="D8" s="151">
        <v>107.4332385005965</v>
      </c>
      <c r="E8" s="202">
        <v>6103.6</v>
      </c>
      <c r="F8" s="202">
        <v>5663.4</v>
      </c>
      <c r="G8" s="202">
        <v>107.7727160363033</v>
      </c>
      <c r="H8" s="202">
        <v>12105.41</v>
      </c>
      <c r="I8" s="320">
        <v>11285.74</v>
      </c>
      <c r="J8" s="151">
        <v>107.26288218583807</v>
      </c>
      <c r="K8" s="202">
        <v>11641.4</v>
      </c>
      <c r="L8" s="320">
        <v>11567.58</v>
      </c>
      <c r="M8" s="151">
        <v>100.6381628655259</v>
      </c>
      <c r="N8" s="202">
        <v>29850.4</v>
      </c>
      <c r="O8" s="151">
        <v>28516.73</v>
      </c>
      <c r="P8" s="151">
        <v>104.67679849688236</v>
      </c>
      <c r="Q8" s="164"/>
      <c r="R8" s="181"/>
      <c r="S8" s="181"/>
      <c r="T8" s="164"/>
      <c r="U8" s="181"/>
      <c r="V8" s="181"/>
      <c r="W8" s="164"/>
      <c r="X8" s="181"/>
      <c r="Y8" s="181"/>
      <c r="Z8" s="164"/>
    </row>
    <row r="9" spans="1:26" ht="12.75" customHeight="1">
      <c r="A9" s="166" t="s">
        <v>66</v>
      </c>
      <c r="B9" s="151">
        <v>34557.23</v>
      </c>
      <c r="C9" s="151">
        <v>34814.28</v>
      </c>
      <c r="D9" s="151">
        <v>99.26165355135882</v>
      </c>
      <c r="E9" s="202">
        <v>32791.33</v>
      </c>
      <c r="F9" s="202">
        <v>33006.49</v>
      </c>
      <c r="G9" s="202">
        <v>99.34812820145373</v>
      </c>
      <c r="H9" s="202">
        <v>1765.9</v>
      </c>
      <c r="I9" s="320">
        <v>1807.79</v>
      </c>
      <c r="J9" s="151">
        <v>97.68280607813962</v>
      </c>
      <c r="K9" s="202">
        <v>13947.7</v>
      </c>
      <c r="L9" s="320">
        <v>13632.96</v>
      </c>
      <c r="M9" s="151">
        <v>102.30866957725983</v>
      </c>
      <c r="N9" s="202">
        <v>48504.93</v>
      </c>
      <c r="O9" s="151">
        <v>48447.24</v>
      </c>
      <c r="P9" s="151">
        <v>100.11907799082054</v>
      </c>
      <c r="Q9" s="164"/>
      <c r="R9" s="181"/>
      <c r="S9" s="181"/>
      <c r="T9" s="164"/>
      <c r="U9" s="181"/>
      <c r="V9" s="181"/>
      <c r="W9" s="164"/>
      <c r="X9" s="181"/>
      <c r="Y9" s="181"/>
      <c r="Z9" s="164"/>
    </row>
    <row r="10" spans="1:26" ht="12.75" customHeight="1">
      <c r="A10" s="166" t="s">
        <v>67</v>
      </c>
      <c r="B10" s="151">
        <v>9890.779999999999</v>
      </c>
      <c r="C10" s="151">
        <v>9869.1</v>
      </c>
      <c r="D10" s="151">
        <v>100.2196755529886</v>
      </c>
      <c r="E10" s="202">
        <v>3852.88</v>
      </c>
      <c r="F10" s="202">
        <v>4389.42</v>
      </c>
      <c r="G10" s="202">
        <v>87.77651717083351</v>
      </c>
      <c r="H10" s="202">
        <v>6037.9</v>
      </c>
      <c r="I10" s="320">
        <v>5479.68</v>
      </c>
      <c r="J10" s="151">
        <v>110.18709121700536</v>
      </c>
      <c r="K10" s="202">
        <v>21728.5</v>
      </c>
      <c r="L10" s="320">
        <v>21537.9</v>
      </c>
      <c r="M10" s="151">
        <v>100.88495164338211</v>
      </c>
      <c r="N10" s="202">
        <v>31619.28</v>
      </c>
      <c r="O10" s="151">
        <v>31407</v>
      </c>
      <c r="P10" s="151">
        <v>100.6759002770083</v>
      </c>
      <c r="Q10" s="164"/>
      <c r="R10" s="181"/>
      <c r="S10" s="181"/>
      <c r="T10" s="164"/>
      <c r="U10" s="181"/>
      <c r="V10" s="181"/>
      <c r="W10" s="164"/>
      <c r="X10" s="181"/>
      <c r="Y10" s="181"/>
      <c r="Z10" s="164"/>
    </row>
    <row r="11" spans="1:26" ht="12.75" customHeight="1">
      <c r="A11" s="166" t="s">
        <v>68</v>
      </c>
      <c r="B11" s="151">
        <v>48927.99</v>
      </c>
      <c r="C11" s="151">
        <v>43162.03</v>
      </c>
      <c r="D11" s="151">
        <v>113.35887121157184</v>
      </c>
      <c r="E11" s="202">
        <v>36121.59</v>
      </c>
      <c r="F11" s="202">
        <v>30394.04</v>
      </c>
      <c r="G11" s="202">
        <v>118.84431947842404</v>
      </c>
      <c r="H11" s="202">
        <v>12806.4</v>
      </c>
      <c r="I11" s="320">
        <v>12767.99</v>
      </c>
      <c r="J11" s="151">
        <v>100.30083043611407</v>
      </c>
      <c r="K11" s="202">
        <v>20431.2</v>
      </c>
      <c r="L11" s="320">
        <v>20514.5</v>
      </c>
      <c r="M11" s="151">
        <v>99.59394574569207</v>
      </c>
      <c r="N11" s="202">
        <v>69359.19</v>
      </c>
      <c r="O11" s="151">
        <v>63676.53</v>
      </c>
      <c r="P11" s="151">
        <v>108.92426141939582</v>
      </c>
      <c r="Q11" s="164"/>
      <c r="R11" s="181"/>
      <c r="S11" s="181"/>
      <c r="T11" s="164"/>
      <c r="U11" s="181"/>
      <c r="V11" s="181"/>
      <c r="W11" s="164"/>
      <c r="X11" s="181"/>
      <c r="Y11" s="181"/>
      <c r="Z11" s="164"/>
    </row>
    <row r="12" spans="1:26" ht="12.75" customHeight="1">
      <c r="A12" s="166" t="s">
        <v>69</v>
      </c>
      <c r="B12" s="151">
        <v>3769.25</v>
      </c>
      <c r="C12" s="151">
        <v>3569.5800000000004</v>
      </c>
      <c r="D12" s="151">
        <v>105.59365527597082</v>
      </c>
      <c r="E12" s="202">
        <v>226.85</v>
      </c>
      <c r="F12" s="202">
        <v>119.28</v>
      </c>
      <c r="G12" s="202">
        <v>190.1827632461435</v>
      </c>
      <c r="H12" s="202">
        <v>3542.4</v>
      </c>
      <c r="I12" s="320">
        <v>3450.3</v>
      </c>
      <c r="J12" s="151">
        <v>102.66933310146943</v>
      </c>
      <c r="K12" s="202">
        <v>9954.4</v>
      </c>
      <c r="L12" s="320">
        <v>9857.61</v>
      </c>
      <c r="M12" s="151">
        <v>100.98188100361041</v>
      </c>
      <c r="N12" s="202">
        <v>13723.65</v>
      </c>
      <c r="O12" s="151">
        <v>13427.19</v>
      </c>
      <c r="P12" s="151">
        <v>102.20790798372555</v>
      </c>
      <c r="Q12" s="164"/>
      <c r="R12" s="181"/>
      <c r="S12" s="181"/>
      <c r="T12" s="164"/>
      <c r="U12" s="181"/>
      <c r="V12" s="181"/>
      <c r="W12" s="164"/>
      <c r="X12" s="181"/>
      <c r="Y12" s="181"/>
      <c r="Z12" s="164"/>
    </row>
    <row r="13" spans="1:26" ht="12.75" customHeight="1">
      <c r="A13" s="166" t="s">
        <v>70</v>
      </c>
      <c r="B13" s="151">
        <v>11340.36</v>
      </c>
      <c r="C13" s="151">
        <v>10411.720000000001</v>
      </c>
      <c r="D13" s="151">
        <v>108.91917953997994</v>
      </c>
      <c r="E13" s="202">
        <v>4437.16</v>
      </c>
      <c r="F13" s="202">
        <v>4340.33</v>
      </c>
      <c r="G13" s="202">
        <v>102.23093635737374</v>
      </c>
      <c r="H13" s="202">
        <v>6903.2</v>
      </c>
      <c r="I13" s="320">
        <v>6071.39</v>
      </c>
      <c r="J13" s="151">
        <v>113.70048703838825</v>
      </c>
      <c r="K13" s="202">
        <v>10276.8</v>
      </c>
      <c r="L13" s="320">
        <v>10094.77</v>
      </c>
      <c r="M13" s="151">
        <v>101.80321096964072</v>
      </c>
      <c r="N13" s="202">
        <v>21617.16</v>
      </c>
      <c r="O13" s="151">
        <v>20506.49</v>
      </c>
      <c r="P13" s="151">
        <v>105.416187753243</v>
      </c>
      <c r="Q13" s="164"/>
      <c r="R13" s="181"/>
      <c r="S13" s="181"/>
      <c r="T13" s="164"/>
      <c r="U13" s="181"/>
      <c r="V13" s="181"/>
      <c r="W13" s="164"/>
      <c r="X13" s="181"/>
      <c r="Y13" s="181"/>
      <c r="Z13" s="164"/>
    </row>
    <row r="14" spans="1:26" ht="12.75" customHeight="1">
      <c r="A14" s="166" t="s">
        <v>71</v>
      </c>
      <c r="B14" s="151">
        <v>12555.33</v>
      </c>
      <c r="C14" s="151">
        <v>11960.68</v>
      </c>
      <c r="D14" s="151">
        <v>104.97170729423411</v>
      </c>
      <c r="E14" s="202">
        <v>6311.53</v>
      </c>
      <c r="F14" s="202">
        <v>5895.32</v>
      </c>
      <c r="G14" s="202">
        <v>107.06000692074392</v>
      </c>
      <c r="H14" s="202">
        <v>6243.8</v>
      </c>
      <c r="I14" s="320">
        <v>6065.36</v>
      </c>
      <c r="J14" s="151">
        <v>102.94195233259032</v>
      </c>
      <c r="K14" s="202">
        <v>14838.4</v>
      </c>
      <c r="L14" s="320">
        <v>14703.89</v>
      </c>
      <c r="M14" s="151">
        <v>100.9147919360115</v>
      </c>
      <c r="N14" s="202">
        <v>27393.73</v>
      </c>
      <c r="O14" s="151">
        <v>26664.57</v>
      </c>
      <c r="P14" s="151">
        <v>102.73456500517352</v>
      </c>
      <c r="Q14" s="164"/>
      <c r="R14" s="181"/>
      <c r="S14" s="181"/>
      <c r="T14" s="164"/>
      <c r="U14" s="181"/>
      <c r="V14" s="181"/>
      <c r="W14" s="164"/>
      <c r="X14" s="181"/>
      <c r="Y14" s="181"/>
      <c r="Z14" s="164"/>
    </row>
    <row r="15" spans="1:26" ht="12.75" customHeight="1">
      <c r="A15" s="166" t="s">
        <v>102</v>
      </c>
      <c r="B15" s="151">
        <v>9728.41</v>
      </c>
      <c r="C15" s="151">
        <v>9171.73</v>
      </c>
      <c r="D15" s="151">
        <v>106.06952014505441</v>
      </c>
      <c r="E15" s="202">
        <v>1388.91</v>
      </c>
      <c r="F15" s="202">
        <v>1011.77</v>
      </c>
      <c r="G15" s="202">
        <v>137.27527007126128</v>
      </c>
      <c r="H15" s="202">
        <v>8339.5</v>
      </c>
      <c r="I15" s="320">
        <v>8159.96</v>
      </c>
      <c r="J15" s="151">
        <v>102.20025588360728</v>
      </c>
      <c r="K15" s="202">
        <v>15707.9</v>
      </c>
      <c r="L15" s="320">
        <v>15340.29</v>
      </c>
      <c r="M15" s="151">
        <v>102.39636929940698</v>
      </c>
      <c r="N15" s="202">
        <v>25436.31</v>
      </c>
      <c r="O15" s="151">
        <v>24512.01</v>
      </c>
      <c r="P15" s="151">
        <v>103.77080459741981</v>
      </c>
      <c r="Q15" s="164"/>
      <c r="R15" s="181"/>
      <c r="S15" s="181"/>
      <c r="T15" s="164"/>
      <c r="U15" s="181"/>
      <c r="V15" s="181"/>
      <c r="W15" s="164"/>
      <c r="X15" s="181"/>
      <c r="Y15" s="181"/>
      <c r="Z15" s="164"/>
    </row>
    <row r="16" spans="1:26" ht="12.75" customHeight="1">
      <c r="A16" s="166" t="s">
        <v>72</v>
      </c>
      <c r="B16" s="151">
        <v>10270.51</v>
      </c>
      <c r="C16" s="151">
        <v>11160.49</v>
      </c>
      <c r="D16" s="151">
        <v>92.02561894683836</v>
      </c>
      <c r="E16" s="202">
        <v>5498.71</v>
      </c>
      <c r="F16" s="202">
        <v>6434.28</v>
      </c>
      <c r="G16" s="202">
        <v>85.45960076341099</v>
      </c>
      <c r="H16" s="202">
        <v>4771.8</v>
      </c>
      <c r="I16" s="320">
        <v>4726.21</v>
      </c>
      <c r="J16" s="151">
        <v>100.96462070030742</v>
      </c>
      <c r="K16" s="202">
        <v>8909.4</v>
      </c>
      <c r="L16" s="320">
        <v>8951.33</v>
      </c>
      <c r="M16" s="151">
        <v>99.53157798896923</v>
      </c>
      <c r="N16" s="202">
        <v>19179.91</v>
      </c>
      <c r="O16" s="151">
        <v>20111.82</v>
      </c>
      <c r="P16" s="151">
        <v>95.36635669969202</v>
      </c>
      <c r="Q16" s="164"/>
      <c r="R16" s="181"/>
      <c r="S16" s="181"/>
      <c r="T16" s="164"/>
      <c r="U16" s="181"/>
      <c r="V16" s="181"/>
      <c r="W16" s="164"/>
      <c r="X16" s="181"/>
      <c r="Y16" s="181"/>
      <c r="Z16" s="164"/>
    </row>
    <row r="17" spans="1:26" ht="12.75" customHeight="1">
      <c r="A17" s="166" t="s">
        <v>73</v>
      </c>
      <c r="B17" s="151">
        <v>8330.15</v>
      </c>
      <c r="C17" s="151">
        <v>9108.17</v>
      </c>
      <c r="D17" s="151">
        <v>91.45799869787234</v>
      </c>
      <c r="E17" s="202">
        <v>7934.45</v>
      </c>
      <c r="F17" s="202">
        <v>8734.45</v>
      </c>
      <c r="G17" s="202">
        <v>90.84086576716335</v>
      </c>
      <c r="H17" s="202">
        <v>395.7</v>
      </c>
      <c r="I17" s="320">
        <v>373.72</v>
      </c>
      <c r="J17" s="151">
        <v>105.8814085411538</v>
      </c>
      <c r="K17" s="202">
        <v>9876.4</v>
      </c>
      <c r="L17" s="320">
        <v>9895.79</v>
      </c>
      <c r="M17" s="151">
        <v>99.80405808934908</v>
      </c>
      <c r="N17" s="202">
        <v>18206.55</v>
      </c>
      <c r="O17" s="151">
        <v>19003.96</v>
      </c>
      <c r="P17" s="151">
        <v>95.8039798021044</v>
      </c>
      <c r="Q17" s="164"/>
      <c r="R17" s="181"/>
      <c r="S17" s="181"/>
      <c r="T17" s="164"/>
      <c r="U17" s="181"/>
      <c r="V17" s="181"/>
      <c r="W17" s="164"/>
      <c r="X17" s="181"/>
      <c r="Y17" s="181"/>
      <c r="Z17" s="164"/>
    </row>
    <row r="18" spans="1:26" ht="12.75" customHeight="1">
      <c r="A18" s="166" t="s">
        <v>74</v>
      </c>
      <c r="B18" s="151">
        <v>1617.56</v>
      </c>
      <c r="C18" s="151">
        <v>1507.18</v>
      </c>
      <c r="D18" s="151">
        <v>107.32361098209901</v>
      </c>
      <c r="E18" s="202">
        <v>323.76</v>
      </c>
      <c r="F18" s="202">
        <v>256.66</v>
      </c>
      <c r="G18" s="202">
        <v>126.14353619574533</v>
      </c>
      <c r="H18" s="202">
        <v>1293.8</v>
      </c>
      <c r="I18" s="320">
        <v>1250.52</v>
      </c>
      <c r="J18" s="151">
        <v>103.46096024053992</v>
      </c>
      <c r="K18" s="202">
        <v>8149.1</v>
      </c>
      <c r="L18" s="320">
        <v>7992</v>
      </c>
      <c r="M18" s="151">
        <v>101.9657157157157</v>
      </c>
      <c r="N18" s="202">
        <v>9766.66</v>
      </c>
      <c r="O18" s="151">
        <v>9499.17</v>
      </c>
      <c r="P18" s="151">
        <v>102.81593023390465</v>
      </c>
      <c r="Q18" s="164"/>
      <c r="R18" s="181"/>
      <c r="S18" s="181"/>
      <c r="T18" s="164"/>
      <c r="U18" s="181"/>
      <c r="V18" s="181"/>
      <c r="W18" s="164"/>
      <c r="X18" s="181"/>
      <c r="Y18" s="181"/>
      <c r="Z18" s="164"/>
    </row>
    <row r="19" spans="1:26" ht="12.75" customHeight="1">
      <c r="A19" s="166" t="s">
        <v>75</v>
      </c>
      <c r="B19" s="151">
        <v>2666.13</v>
      </c>
      <c r="C19" s="151">
        <v>3054.02</v>
      </c>
      <c r="D19" s="151">
        <v>87.29903536977493</v>
      </c>
      <c r="E19" s="202">
        <v>2179.53</v>
      </c>
      <c r="F19" s="202">
        <v>2570.48</v>
      </c>
      <c r="G19" s="202">
        <v>84.79077837602317</v>
      </c>
      <c r="H19" s="202">
        <v>486.6</v>
      </c>
      <c r="I19" s="320">
        <v>483.54</v>
      </c>
      <c r="J19" s="151">
        <v>100.63283285767466</v>
      </c>
      <c r="K19" s="202">
        <v>1148.8</v>
      </c>
      <c r="L19" s="320">
        <v>1164.29</v>
      </c>
      <c r="M19" s="151">
        <v>98.66957544941553</v>
      </c>
      <c r="N19" s="202">
        <v>3814.93</v>
      </c>
      <c r="O19" s="151">
        <v>4218.31</v>
      </c>
      <c r="P19" s="151">
        <v>90.43740265651408</v>
      </c>
      <c r="Q19" s="164"/>
      <c r="R19" s="181"/>
      <c r="S19" s="181"/>
      <c r="T19" s="164"/>
      <c r="U19" s="181"/>
      <c r="V19" s="181"/>
      <c r="W19" s="164"/>
      <c r="X19" s="181"/>
      <c r="Y19" s="181"/>
      <c r="Z19" s="164"/>
    </row>
    <row r="20" spans="1:26" ht="12.75" customHeight="1">
      <c r="A20" s="166" t="s">
        <v>76</v>
      </c>
      <c r="B20" s="151">
        <v>13043.85</v>
      </c>
      <c r="C20" s="151">
        <v>12030.880000000001</v>
      </c>
      <c r="D20" s="151">
        <v>108.41974984373546</v>
      </c>
      <c r="E20" s="202">
        <v>8201.1</v>
      </c>
      <c r="F20" s="202">
        <v>7157.04</v>
      </c>
      <c r="G20" s="202">
        <v>114.58787431675664</v>
      </c>
      <c r="H20" s="202">
        <v>4842.75</v>
      </c>
      <c r="I20" s="320">
        <v>4873.84</v>
      </c>
      <c r="J20" s="151">
        <v>99.36210462386947</v>
      </c>
      <c r="K20" s="202">
        <v>9020.9</v>
      </c>
      <c r="L20" s="320">
        <v>9819.07</v>
      </c>
      <c r="M20" s="151">
        <v>91.87122609371356</v>
      </c>
      <c r="N20" s="202">
        <v>22064.75</v>
      </c>
      <c r="O20" s="151">
        <v>21849.95</v>
      </c>
      <c r="P20" s="151">
        <v>100.983068611141</v>
      </c>
      <c r="Q20" s="164"/>
      <c r="R20" s="181"/>
      <c r="S20" s="181"/>
      <c r="T20" s="164"/>
      <c r="U20" s="181"/>
      <c r="V20" s="181"/>
      <c r="W20" s="164"/>
      <c r="X20" s="181"/>
      <c r="Y20" s="181"/>
      <c r="Z20" s="164"/>
    </row>
    <row r="21" spans="1:26" ht="12.75" customHeight="1">
      <c r="A21" s="166" t="s">
        <v>77</v>
      </c>
      <c r="B21" s="151">
        <v>8254.24</v>
      </c>
      <c r="C21" s="151">
        <v>8224.58</v>
      </c>
      <c r="D21" s="151">
        <v>100.36062631769647</v>
      </c>
      <c r="E21" s="202">
        <v>6338.64</v>
      </c>
      <c r="F21" s="202">
        <v>6218.24</v>
      </c>
      <c r="G21" s="202">
        <v>101.93623919308358</v>
      </c>
      <c r="H21" s="202">
        <v>1915.6</v>
      </c>
      <c r="I21" s="320">
        <v>2006.34</v>
      </c>
      <c r="J21" s="151">
        <v>95.47733684221019</v>
      </c>
      <c r="K21" s="202">
        <v>7552.7</v>
      </c>
      <c r="L21" s="320">
        <v>8304.8</v>
      </c>
      <c r="M21" s="151">
        <v>90.94379154224063</v>
      </c>
      <c r="N21" s="202">
        <v>15806.94</v>
      </c>
      <c r="O21" s="151">
        <v>16529.38</v>
      </c>
      <c r="P21" s="151">
        <v>95.62935814894449</v>
      </c>
      <c r="Q21" s="164"/>
      <c r="R21" s="181"/>
      <c r="S21" s="181"/>
      <c r="T21" s="164"/>
      <c r="U21" s="181"/>
      <c r="V21" s="181"/>
      <c r="W21" s="164"/>
      <c r="X21" s="181"/>
      <c r="Y21" s="181"/>
      <c r="Z21" s="164"/>
    </row>
    <row r="22" spans="1:26" ht="12.75" customHeight="1">
      <c r="A22" s="166" t="s">
        <v>78</v>
      </c>
      <c r="B22" s="151">
        <v>14161.29</v>
      </c>
      <c r="C22" s="151">
        <v>6779.789999999999</v>
      </c>
      <c r="D22" s="151">
        <v>208.87505365210433</v>
      </c>
      <c r="E22" s="202">
        <v>11291.59</v>
      </c>
      <c r="F22" s="202">
        <v>4383.65</v>
      </c>
      <c r="G22" s="202">
        <v>257.5842049433692</v>
      </c>
      <c r="H22" s="202">
        <v>2869.7</v>
      </c>
      <c r="I22" s="320">
        <v>2396.14</v>
      </c>
      <c r="J22" s="151">
        <v>119.76345288672614</v>
      </c>
      <c r="K22" s="202">
        <v>44676.6</v>
      </c>
      <c r="L22" s="320">
        <v>53423.05</v>
      </c>
      <c r="M22" s="151">
        <v>83.62794711271631</v>
      </c>
      <c r="N22" s="202">
        <v>58837.89</v>
      </c>
      <c r="O22" s="151">
        <v>60202.83</v>
      </c>
      <c r="P22" s="151">
        <v>97.73276438997966</v>
      </c>
      <c r="Q22" s="164"/>
      <c r="R22" s="181"/>
      <c r="S22" s="181"/>
      <c r="T22" s="164"/>
      <c r="U22" s="181"/>
      <c r="V22" s="181"/>
      <c r="W22" s="164"/>
      <c r="X22" s="181"/>
      <c r="Y22" s="181"/>
      <c r="Z22" s="164"/>
    </row>
    <row r="23" spans="1:26" ht="12.75" customHeight="1">
      <c r="A23" s="173" t="s">
        <v>101</v>
      </c>
      <c r="B23" s="151">
        <v>2896.6499999999996</v>
      </c>
      <c r="C23" s="151">
        <v>2910.57</v>
      </c>
      <c r="D23" s="151">
        <v>99.52174316371018</v>
      </c>
      <c r="E23" s="202">
        <v>11.45</v>
      </c>
      <c r="F23" s="202">
        <v>39.75</v>
      </c>
      <c r="G23" s="202">
        <v>28.805031446540877</v>
      </c>
      <c r="H23" s="202">
        <v>2885.2</v>
      </c>
      <c r="I23" s="320">
        <v>2870.82</v>
      </c>
      <c r="J23" s="151">
        <v>100.50090218125831</v>
      </c>
      <c r="K23" s="202">
        <v>4244.3</v>
      </c>
      <c r="L23" s="320">
        <v>4299.71</v>
      </c>
      <c r="M23" s="151">
        <v>98.71130843708065</v>
      </c>
      <c r="N23" s="202">
        <v>7140.95</v>
      </c>
      <c r="O23" s="151">
        <v>7210.28</v>
      </c>
      <c r="P23" s="151">
        <v>99.03845620419735</v>
      </c>
      <c r="Q23" s="164"/>
      <c r="R23" s="181"/>
      <c r="S23" s="181"/>
      <c r="T23" s="164"/>
      <c r="U23" s="181"/>
      <c r="V23" s="181"/>
      <c r="W23" s="164"/>
      <c r="X23" s="181"/>
      <c r="Y23" s="181"/>
      <c r="Z23" s="164"/>
    </row>
    <row r="24" spans="1:26" ht="12.75" customHeight="1">
      <c r="A24" s="166" t="s">
        <v>79</v>
      </c>
      <c r="B24" s="151">
        <v>23994</v>
      </c>
      <c r="C24" s="151">
        <v>23437.64</v>
      </c>
      <c r="D24" s="151">
        <v>102.37378848723677</v>
      </c>
      <c r="E24" s="202">
        <v>19964.29</v>
      </c>
      <c r="F24" s="202">
        <v>19110.47</v>
      </c>
      <c r="G24" s="202">
        <v>104.46781267022737</v>
      </c>
      <c r="H24" s="202">
        <v>4029.71</v>
      </c>
      <c r="I24" s="320">
        <v>4327.17</v>
      </c>
      <c r="J24" s="151">
        <v>93.12576117878429</v>
      </c>
      <c r="K24" s="202">
        <v>10232.8</v>
      </c>
      <c r="L24" s="320">
        <v>10308.49</v>
      </c>
      <c r="M24" s="151">
        <v>99.26575085196765</v>
      </c>
      <c r="N24" s="202">
        <v>34226.8</v>
      </c>
      <c r="O24" s="151">
        <v>33746.12</v>
      </c>
      <c r="P24" s="151">
        <v>101.42440079037233</v>
      </c>
      <c r="Q24" s="164"/>
      <c r="R24" s="181"/>
      <c r="S24" s="181"/>
      <c r="T24" s="164"/>
      <c r="U24" s="181"/>
      <c r="V24" s="181"/>
      <c r="W24" s="164"/>
      <c r="X24" s="181"/>
      <c r="Y24" s="181"/>
      <c r="Z24" s="164"/>
    </row>
    <row r="25" spans="1:26" ht="12.75" customHeight="1">
      <c r="A25" s="166" t="s">
        <v>108</v>
      </c>
      <c r="B25" s="151">
        <v>2.5</v>
      </c>
      <c r="C25" s="151">
        <v>1.55</v>
      </c>
      <c r="D25" s="151">
        <v>161.29032258064515</v>
      </c>
      <c r="E25" s="151">
        <v>2.5</v>
      </c>
      <c r="F25" s="151">
        <v>1.55</v>
      </c>
      <c r="G25" s="202">
        <v>161.29032258064515</v>
      </c>
      <c r="H25" s="151" t="s">
        <v>188</v>
      </c>
      <c r="I25" s="151" t="s">
        <v>188</v>
      </c>
      <c r="J25" s="151" t="s">
        <v>188</v>
      </c>
      <c r="K25" s="151">
        <v>19.1</v>
      </c>
      <c r="L25" s="151">
        <v>24.4</v>
      </c>
      <c r="M25" s="151">
        <v>78.27868852459018</v>
      </c>
      <c r="N25" s="151">
        <v>21.6</v>
      </c>
      <c r="O25" s="151">
        <v>25.95</v>
      </c>
      <c r="P25" s="151">
        <v>83.23699421965318</v>
      </c>
      <c r="Q25" s="164"/>
      <c r="R25" s="181"/>
      <c r="S25" s="181"/>
      <c r="T25" s="164"/>
      <c r="U25" s="167"/>
      <c r="V25" s="181"/>
      <c r="W25" s="167"/>
      <c r="X25" s="181"/>
      <c r="Y25" s="181"/>
      <c r="Z25" s="164"/>
    </row>
    <row r="26" spans="1:26" ht="12.75" customHeight="1">
      <c r="A26" s="166" t="s">
        <v>80</v>
      </c>
      <c r="B26" s="151" t="s">
        <v>188</v>
      </c>
      <c r="C26" s="151" t="s">
        <v>188</v>
      </c>
      <c r="D26" s="151" t="s">
        <v>188</v>
      </c>
      <c r="E26" s="151" t="s">
        <v>188</v>
      </c>
      <c r="F26" s="151" t="s">
        <v>188</v>
      </c>
      <c r="G26" s="202" t="s">
        <v>188</v>
      </c>
      <c r="H26" s="151" t="s">
        <v>188</v>
      </c>
      <c r="I26" s="151" t="s">
        <v>188</v>
      </c>
      <c r="J26" s="151" t="s">
        <v>188</v>
      </c>
      <c r="K26" s="151">
        <v>9.8</v>
      </c>
      <c r="L26" s="151">
        <v>7.8</v>
      </c>
      <c r="M26" s="151">
        <v>125.64102564102566</v>
      </c>
      <c r="N26" s="151">
        <v>9.8</v>
      </c>
      <c r="O26" s="151">
        <v>7.8</v>
      </c>
      <c r="P26" s="151">
        <v>125.64102564102566</v>
      </c>
      <c r="Q26" s="164"/>
      <c r="R26" s="181"/>
      <c r="S26" s="181"/>
      <c r="T26" s="164"/>
      <c r="U26" s="167"/>
      <c r="V26" s="167"/>
      <c r="W26" s="167"/>
      <c r="X26" s="181"/>
      <c r="Y26" s="181"/>
      <c r="Z26" s="164"/>
    </row>
    <row r="27" spans="1:26" ht="12.75" customHeight="1">
      <c r="A27" s="168" t="s">
        <v>81</v>
      </c>
      <c r="B27" s="153">
        <v>861.48</v>
      </c>
      <c r="C27" s="153">
        <v>861.27</v>
      </c>
      <c r="D27" s="153">
        <v>100.02438259779163</v>
      </c>
      <c r="E27" s="153">
        <v>552.68</v>
      </c>
      <c r="F27" s="153">
        <v>558.17</v>
      </c>
      <c r="G27" s="203">
        <v>101.1</v>
      </c>
      <c r="H27" s="153">
        <v>308.8</v>
      </c>
      <c r="I27" s="153">
        <v>303.1</v>
      </c>
      <c r="J27" s="153">
        <v>102.9</v>
      </c>
      <c r="K27" s="153">
        <v>1655.5</v>
      </c>
      <c r="L27" s="153">
        <v>1649.5</v>
      </c>
      <c r="M27" s="153">
        <v>100.36374658987572</v>
      </c>
      <c r="N27" s="153">
        <v>2516.98</v>
      </c>
      <c r="O27" s="153">
        <v>2510.77</v>
      </c>
      <c r="P27" s="153">
        <v>100.24733448304704</v>
      </c>
      <c r="Q27" s="164"/>
      <c r="R27" s="181"/>
      <c r="S27" s="181"/>
      <c r="T27" s="164"/>
      <c r="U27" s="181"/>
      <c r="V27" s="181"/>
      <c r="W27" s="164"/>
      <c r="X27" s="181"/>
      <c r="Y27" s="181"/>
      <c r="Z27" s="164"/>
    </row>
    <row r="28" ht="12.75">
      <c r="O28" s="304"/>
    </row>
    <row r="29" spans="1:13" ht="12.75">
      <c r="A29" s="170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164"/>
    </row>
    <row r="30" spans="1:4" ht="12.75">
      <c r="A30" s="170"/>
      <c r="B30" s="305"/>
      <c r="C30" s="305"/>
      <c r="D30" s="305"/>
    </row>
    <row r="31" spans="2:4" ht="12.75" customHeight="1">
      <c r="B31" s="181"/>
      <c r="C31" s="181"/>
      <c r="D31" s="164"/>
    </row>
    <row r="32" spans="2:4" ht="12.75">
      <c r="B32" s="181"/>
      <c r="C32" s="181"/>
      <c r="D32" s="164"/>
    </row>
    <row r="33" spans="2:4" ht="12.75">
      <c r="B33" s="181"/>
      <c r="C33" s="181"/>
      <c r="D33" s="164"/>
    </row>
    <row r="34" spans="2:4" ht="12.75">
      <c r="B34" s="181"/>
      <c r="C34" s="181"/>
      <c r="D34" s="164"/>
    </row>
    <row r="35" spans="2:4" ht="12.75">
      <c r="B35" s="181"/>
      <c r="C35" s="181"/>
      <c r="D35" s="164"/>
    </row>
    <row r="36" spans="2:4" ht="12.75">
      <c r="B36" s="181"/>
      <c r="C36" s="181"/>
      <c r="D36" s="164"/>
    </row>
    <row r="37" spans="2:4" ht="12.75">
      <c r="B37" s="181"/>
      <c r="C37" s="181"/>
      <c r="D37" s="164"/>
    </row>
    <row r="38" spans="2:4" ht="12.75">
      <c r="B38" s="181"/>
      <c r="C38" s="181"/>
      <c r="D38" s="164"/>
    </row>
    <row r="39" spans="2:4" ht="12.75">
      <c r="B39" s="181"/>
      <c r="C39" s="181"/>
      <c r="D39" s="164"/>
    </row>
    <row r="40" spans="2:4" ht="12.75">
      <c r="B40" s="181"/>
      <c r="C40" s="181"/>
      <c r="D40" s="164"/>
    </row>
    <row r="41" spans="2:4" ht="12.75">
      <c r="B41" s="181"/>
      <c r="C41" s="181"/>
      <c r="D41" s="164"/>
    </row>
    <row r="42" spans="2:4" ht="12.75">
      <c r="B42" s="181"/>
      <c r="C42" s="181"/>
      <c r="D42" s="164"/>
    </row>
    <row r="43" spans="2:4" ht="12.75">
      <c r="B43" s="181"/>
      <c r="C43" s="181"/>
      <c r="D43" s="164"/>
    </row>
    <row r="44" spans="2:4" ht="12.75">
      <c r="B44" s="181"/>
      <c r="C44" s="181"/>
      <c r="D44" s="164"/>
    </row>
    <row r="45" spans="2:4" ht="12.75">
      <c r="B45" s="181"/>
      <c r="C45" s="181"/>
      <c r="D45" s="164"/>
    </row>
    <row r="46" spans="2:4" ht="12.75">
      <c r="B46" s="181"/>
      <c r="C46" s="181"/>
      <c r="D46" s="164"/>
    </row>
  </sheetData>
  <sheetProtection/>
  <mergeCells count="9">
    <mergeCell ref="N4:P5"/>
    <mergeCell ref="A1:P1"/>
    <mergeCell ref="A2:P2"/>
    <mergeCell ref="A4:A6"/>
    <mergeCell ref="B4:D5"/>
    <mergeCell ref="E5:G5"/>
    <mergeCell ref="H5:J5"/>
    <mergeCell ref="E4:J4"/>
    <mergeCell ref="K4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22.25390625" style="8" customWidth="1"/>
    <col min="2" max="2" width="18.375" style="8" customWidth="1"/>
    <col min="3" max="9" width="13.875" style="8" customWidth="1"/>
    <col min="10" max="10" width="9.125" style="8" customWidth="1"/>
    <col min="11" max="11" width="9.625" style="8" bestFit="1" customWidth="1"/>
    <col min="12" max="16384" width="9.125" style="8" customWidth="1"/>
  </cols>
  <sheetData>
    <row r="1" spans="1:9" ht="24.75" customHeight="1">
      <c r="A1" s="387" t="s">
        <v>82</v>
      </c>
      <c r="B1" s="387"/>
      <c r="C1" s="387"/>
      <c r="D1" s="387"/>
      <c r="E1" s="387"/>
      <c r="F1" s="387"/>
      <c r="G1" s="387"/>
      <c r="H1" s="387"/>
      <c r="I1" s="387"/>
    </row>
    <row r="2" spans="1:9" ht="15">
      <c r="A2" s="9"/>
      <c r="B2" s="10"/>
      <c r="C2" s="10"/>
      <c r="D2" s="10"/>
      <c r="E2" s="10"/>
      <c r="F2" s="10"/>
      <c r="G2" s="10"/>
      <c r="H2" s="10"/>
      <c r="I2" s="10"/>
    </row>
    <row r="3" spans="2:9" s="12" customFormat="1" ht="11.25">
      <c r="B3" s="11"/>
      <c r="C3" s="11"/>
      <c r="D3" s="11"/>
      <c r="E3" s="11"/>
      <c r="F3" s="11"/>
      <c r="G3" s="11"/>
      <c r="H3" s="11"/>
      <c r="I3" s="201" t="s">
        <v>64</v>
      </c>
    </row>
    <row r="4" spans="1:9" ht="12" customHeight="1">
      <c r="A4" s="388"/>
      <c r="B4" s="389" t="s">
        <v>116</v>
      </c>
      <c r="C4" s="390" t="s">
        <v>113</v>
      </c>
      <c r="D4" s="391"/>
      <c r="E4" s="391"/>
      <c r="F4" s="391"/>
      <c r="G4" s="391"/>
      <c r="H4" s="391"/>
      <c r="I4" s="391"/>
    </row>
    <row r="5" spans="1:9" ht="20.25" customHeight="1">
      <c r="A5" s="388"/>
      <c r="B5" s="389"/>
      <c r="C5" s="176" t="s">
        <v>117</v>
      </c>
      <c r="D5" s="176" t="s">
        <v>118</v>
      </c>
      <c r="E5" s="176" t="s">
        <v>119</v>
      </c>
      <c r="F5" s="176" t="s">
        <v>120</v>
      </c>
      <c r="G5" s="176" t="s">
        <v>121</v>
      </c>
      <c r="H5" s="177" t="s">
        <v>122</v>
      </c>
      <c r="I5" s="177" t="s">
        <v>123</v>
      </c>
    </row>
    <row r="6" spans="1:11" s="13" customFormat="1" ht="12.75" customHeight="1">
      <c r="A6" s="163" t="s">
        <v>65</v>
      </c>
      <c r="B6" s="152">
        <v>459097.9</v>
      </c>
      <c r="C6" s="152">
        <v>206107.26</v>
      </c>
      <c r="D6" s="152">
        <v>56016.04</v>
      </c>
      <c r="E6" s="152">
        <v>5553.08</v>
      </c>
      <c r="F6" s="152">
        <v>18297.89</v>
      </c>
      <c r="G6" s="152">
        <v>59691.32</v>
      </c>
      <c r="H6" s="152">
        <v>4233.82</v>
      </c>
      <c r="I6" s="152">
        <v>109198.48</v>
      </c>
      <c r="K6" s="71"/>
    </row>
    <row r="7" spans="1:11" s="13" customFormat="1" ht="12.75" customHeight="1">
      <c r="A7" s="173" t="s">
        <v>100</v>
      </c>
      <c r="B7" s="152">
        <v>29850.4</v>
      </c>
      <c r="C7" s="152">
        <v>15672.23</v>
      </c>
      <c r="D7" s="152">
        <v>3186.59</v>
      </c>
      <c r="E7" s="152">
        <v>340</v>
      </c>
      <c r="F7" s="152">
        <v>294</v>
      </c>
      <c r="G7" s="152">
        <v>4672.49</v>
      </c>
      <c r="H7" s="152" t="s">
        <v>188</v>
      </c>
      <c r="I7" s="152">
        <v>5685.1</v>
      </c>
      <c r="K7" s="71"/>
    </row>
    <row r="8" spans="1:12" ht="12.75" customHeight="1">
      <c r="A8" s="166" t="s">
        <v>66</v>
      </c>
      <c r="B8" s="152">
        <v>48504.93</v>
      </c>
      <c r="C8" s="152">
        <v>11996.73</v>
      </c>
      <c r="D8" s="152">
        <v>1995.01</v>
      </c>
      <c r="E8" s="152">
        <v>75.4</v>
      </c>
      <c r="F8" s="152">
        <v>1147.23</v>
      </c>
      <c r="G8" s="152">
        <v>3774.87</v>
      </c>
      <c r="H8" s="152" t="s">
        <v>188</v>
      </c>
      <c r="I8" s="152">
        <v>29515.7</v>
      </c>
      <c r="K8" s="72"/>
      <c r="L8" s="62"/>
    </row>
    <row r="9" spans="1:12" ht="12.75" customHeight="1">
      <c r="A9" s="166" t="s">
        <v>67</v>
      </c>
      <c r="B9" s="152">
        <v>31619.28</v>
      </c>
      <c r="C9" s="152">
        <v>20767.54</v>
      </c>
      <c r="D9" s="152">
        <v>4706.01</v>
      </c>
      <c r="E9" s="152">
        <v>539.1</v>
      </c>
      <c r="F9" s="152">
        <v>301</v>
      </c>
      <c r="G9" s="152">
        <v>4481.24</v>
      </c>
      <c r="H9" s="152">
        <v>617.3</v>
      </c>
      <c r="I9" s="152">
        <v>207.1</v>
      </c>
      <c r="K9" s="72"/>
      <c r="L9" s="62"/>
    </row>
    <row r="10" spans="1:12" ht="12.75" customHeight="1">
      <c r="A10" s="166" t="s">
        <v>68</v>
      </c>
      <c r="B10" s="152">
        <v>69359.19</v>
      </c>
      <c r="C10" s="152">
        <v>21189.58</v>
      </c>
      <c r="D10" s="152">
        <v>6403.77</v>
      </c>
      <c r="E10" s="152">
        <v>186.83</v>
      </c>
      <c r="F10" s="152">
        <v>846.08</v>
      </c>
      <c r="G10" s="152">
        <v>6165.22</v>
      </c>
      <c r="H10" s="152">
        <v>55.3</v>
      </c>
      <c r="I10" s="152">
        <v>34512.4</v>
      </c>
      <c r="K10" s="72"/>
      <c r="L10" s="62"/>
    </row>
    <row r="11" spans="1:12" ht="12.75" customHeight="1">
      <c r="A11" s="166" t="s">
        <v>69</v>
      </c>
      <c r="B11" s="152">
        <v>13723.65</v>
      </c>
      <c r="C11" s="152">
        <v>6902.98</v>
      </c>
      <c r="D11" s="152">
        <v>1966.06</v>
      </c>
      <c r="E11" s="152">
        <v>570</v>
      </c>
      <c r="F11" s="152">
        <v>7.54</v>
      </c>
      <c r="G11" s="152">
        <v>2902.3</v>
      </c>
      <c r="H11" s="152">
        <v>1374.67</v>
      </c>
      <c r="I11" s="152">
        <v>0.1</v>
      </c>
      <c r="K11" s="72"/>
      <c r="L11" s="62"/>
    </row>
    <row r="12" spans="1:14" ht="12.75" customHeight="1">
      <c r="A12" s="166" t="s">
        <v>70</v>
      </c>
      <c r="B12" s="152">
        <v>21617.16</v>
      </c>
      <c r="C12" s="152">
        <v>12381.63</v>
      </c>
      <c r="D12" s="152">
        <v>2262.97</v>
      </c>
      <c r="E12" s="152">
        <v>374.84</v>
      </c>
      <c r="F12" s="152">
        <v>571.2</v>
      </c>
      <c r="G12" s="152">
        <v>3115.87</v>
      </c>
      <c r="H12" s="152">
        <v>21.1</v>
      </c>
      <c r="I12" s="152">
        <v>2889.55</v>
      </c>
      <c r="K12" s="72"/>
      <c r="L12" s="62"/>
      <c r="N12" s="14"/>
    </row>
    <row r="13" spans="1:12" ht="12.75" customHeight="1">
      <c r="A13" s="166" t="s">
        <v>71</v>
      </c>
      <c r="B13" s="152">
        <v>27393.73</v>
      </c>
      <c r="C13" s="152">
        <v>11473.59</v>
      </c>
      <c r="D13" s="152">
        <v>6552.63</v>
      </c>
      <c r="E13" s="152">
        <v>513</v>
      </c>
      <c r="F13" s="152">
        <v>171</v>
      </c>
      <c r="G13" s="152">
        <v>4023.66</v>
      </c>
      <c r="H13" s="152">
        <v>145.9</v>
      </c>
      <c r="I13" s="152">
        <v>4513.95</v>
      </c>
      <c r="K13" s="72"/>
      <c r="L13" s="62"/>
    </row>
    <row r="14" spans="1:12" ht="12.75" customHeight="1">
      <c r="A14" s="166" t="s">
        <v>102</v>
      </c>
      <c r="B14" s="152">
        <v>25436.31</v>
      </c>
      <c r="C14" s="152">
        <v>15737.52</v>
      </c>
      <c r="D14" s="152">
        <v>4580.65</v>
      </c>
      <c r="E14" s="152">
        <v>450.4</v>
      </c>
      <c r="F14" s="152">
        <v>587.85</v>
      </c>
      <c r="G14" s="152">
        <v>3821.5</v>
      </c>
      <c r="H14" s="152">
        <v>5.7</v>
      </c>
      <c r="I14" s="152">
        <v>252.7</v>
      </c>
      <c r="K14" s="72"/>
      <c r="L14" s="62"/>
    </row>
    <row r="15" spans="1:12" ht="12.75" customHeight="1">
      <c r="A15" s="166" t="s">
        <v>72</v>
      </c>
      <c r="B15" s="152">
        <v>19179.91</v>
      </c>
      <c r="C15" s="152">
        <v>8351.07</v>
      </c>
      <c r="D15" s="152">
        <v>1745.09</v>
      </c>
      <c r="E15" s="152">
        <v>382.9</v>
      </c>
      <c r="F15" s="152">
        <v>2167.91</v>
      </c>
      <c r="G15" s="152">
        <v>3543.57</v>
      </c>
      <c r="H15" s="152">
        <v>12</v>
      </c>
      <c r="I15" s="152">
        <v>2977.36</v>
      </c>
      <c r="K15" s="72"/>
      <c r="L15" s="62"/>
    </row>
    <row r="16" spans="1:12" ht="12.75" customHeight="1">
      <c r="A16" s="166" t="s">
        <v>73</v>
      </c>
      <c r="B16" s="152">
        <v>18206.55</v>
      </c>
      <c r="C16" s="152">
        <v>10955.55</v>
      </c>
      <c r="D16" s="152">
        <v>588.73</v>
      </c>
      <c r="E16" s="152">
        <v>55.79</v>
      </c>
      <c r="F16" s="152">
        <v>1692.45</v>
      </c>
      <c r="G16" s="152">
        <v>1260</v>
      </c>
      <c r="H16" s="152" t="s">
        <v>188</v>
      </c>
      <c r="I16" s="152">
        <v>3654.03</v>
      </c>
      <c r="K16" s="72"/>
      <c r="L16" s="62"/>
    </row>
    <row r="17" spans="1:12" ht="12.75" customHeight="1">
      <c r="A17" s="166" t="s">
        <v>74</v>
      </c>
      <c r="B17" s="152">
        <v>9766.66</v>
      </c>
      <c r="C17" s="152">
        <v>4894.13</v>
      </c>
      <c r="D17" s="152">
        <v>884.85</v>
      </c>
      <c r="E17" s="152">
        <v>564.1</v>
      </c>
      <c r="F17" s="152">
        <v>17.9</v>
      </c>
      <c r="G17" s="152">
        <v>2181.06</v>
      </c>
      <c r="H17" s="152">
        <v>1216.83</v>
      </c>
      <c r="I17" s="152">
        <v>7.78</v>
      </c>
      <c r="K17" s="72"/>
      <c r="L17" s="62"/>
    </row>
    <row r="18" spans="1:12" ht="12.75" customHeight="1">
      <c r="A18" s="166" t="s">
        <v>75</v>
      </c>
      <c r="B18" s="152">
        <v>3814.93</v>
      </c>
      <c r="C18" s="152">
        <v>352.5</v>
      </c>
      <c r="D18" s="152">
        <v>329.64</v>
      </c>
      <c r="E18" s="152">
        <v>163.57</v>
      </c>
      <c r="F18" s="152" t="s">
        <v>188</v>
      </c>
      <c r="G18" s="152">
        <v>290.7</v>
      </c>
      <c r="H18" s="152">
        <v>518</v>
      </c>
      <c r="I18" s="152">
        <v>2160.53</v>
      </c>
      <c r="K18" s="72"/>
      <c r="L18" s="62"/>
    </row>
    <row r="19" spans="1:13" ht="12.75" customHeight="1">
      <c r="A19" s="166" t="s">
        <v>76</v>
      </c>
      <c r="B19" s="152">
        <v>22064.75</v>
      </c>
      <c r="C19" s="152">
        <v>10342.81</v>
      </c>
      <c r="D19" s="152">
        <v>1363.33</v>
      </c>
      <c r="E19" s="152">
        <v>145.7</v>
      </c>
      <c r="F19" s="152">
        <v>4552.02</v>
      </c>
      <c r="G19" s="152">
        <v>4763.91</v>
      </c>
      <c r="H19" s="152">
        <v>0.42</v>
      </c>
      <c r="I19" s="152">
        <v>896.57</v>
      </c>
      <c r="K19" s="72"/>
      <c r="L19" s="62"/>
      <c r="M19" s="14"/>
    </row>
    <row r="20" spans="1:12" ht="12.75" customHeight="1">
      <c r="A20" s="166" t="s">
        <v>77</v>
      </c>
      <c r="B20" s="152">
        <v>15806.94</v>
      </c>
      <c r="C20" s="152">
        <v>8125.55</v>
      </c>
      <c r="D20" s="152">
        <v>522.14</v>
      </c>
      <c r="E20" s="152">
        <v>19.65</v>
      </c>
      <c r="F20" s="152">
        <v>4619.88</v>
      </c>
      <c r="G20" s="152">
        <v>1728.2</v>
      </c>
      <c r="H20" s="152" t="s">
        <v>188</v>
      </c>
      <c r="I20" s="152">
        <v>791.52</v>
      </c>
      <c r="K20" s="72"/>
      <c r="L20" s="62"/>
    </row>
    <row r="21" spans="1:12" ht="12.75" customHeight="1">
      <c r="A21" s="166" t="s">
        <v>78</v>
      </c>
      <c r="B21" s="152">
        <v>58837.89</v>
      </c>
      <c r="C21" s="152">
        <v>32025.64</v>
      </c>
      <c r="D21" s="152">
        <v>16145.93</v>
      </c>
      <c r="E21" s="152">
        <v>493.1</v>
      </c>
      <c r="F21" s="152">
        <v>10.5</v>
      </c>
      <c r="G21" s="152">
        <v>7791.8</v>
      </c>
      <c r="H21" s="152">
        <v>266.4</v>
      </c>
      <c r="I21" s="152">
        <v>2104.52</v>
      </c>
      <c r="K21" s="72"/>
      <c r="L21" s="62"/>
    </row>
    <row r="22" spans="1:12" ht="12.75" customHeight="1">
      <c r="A22" s="173" t="s">
        <v>101</v>
      </c>
      <c r="B22" s="152">
        <v>7140.95</v>
      </c>
      <c r="C22" s="152">
        <v>3441.95</v>
      </c>
      <c r="D22" s="152">
        <v>588.8</v>
      </c>
      <c r="E22" s="152">
        <v>208.5</v>
      </c>
      <c r="F22" s="152">
        <v>6.2</v>
      </c>
      <c r="G22" s="152">
        <v>2895.5</v>
      </c>
      <c r="H22" s="152" t="s">
        <v>188</v>
      </c>
      <c r="I22" s="152" t="s">
        <v>188</v>
      </c>
      <c r="K22" s="72"/>
      <c r="L22" s="62"/>
    </row>
    <row r="23" spans="1:12" ht="12.75" customHeight="1">
      <c r="A23" s="166" t="s">
        <v>79</v>
      </c>
      <c r="B23" s="152">
        <v>34226.8</v>
      </c>
      <c r="C23" s="152">
        <v>9598.96</v>
      </c>
      <c r="D23" s="152">
        <v>1933.75</v>
      </c>
      <c r="E23" s="152">
        <v>468.8</v>
      </c>
      <c r="F23" s="152">
        <v>1296.93</v>
      </c>
      <c r="G23" s="152">
        <v>2002.12</v>
      </c>
      <c r="H23" s="152" t="s">
        <v>188</v>
      </c>
      <c r="I23" s="152">
        <v>18926.25</v>
      </c>
      <c r="K23" s="72"/>
      <c r="L23" s="62"/>
    </row>
    <row r="24" spans="1:12" ht="12.75" customHeight="1">
      <c r="A24" s="166" t="s">
        <v>108</v>
      </c>
      <c r="B24" s="152">
        <v>21.6</v>
      </c>
      <c r="C24" s="152">
        <v>9.3</v>
      </c>
      <c r="D24" s="152">
        <v>2.1</v>
      </c>
      <c r="E24" s="152">
        <v>0.5</v>
      </c>
      <c r="F24" s="152" t="s">
        <v>188</v>
      </c>
      <c r="G24" s="152">
        <v>9.6</v>
      </c>
      <c r="H24" s="152" t="s">
        <v>188</v>
      </c>
      <c r="I24" s="152">
        <v>0.1</v>
      </c>
      <c r="K24" s="72"/>
      <c r="L24" s="62"/>
    </row>
    <row r="25" spans="1:12" ht="12.75" customHeight="1">
      <c r="A25" s="166" t="s">
        <v>80</v>
      </c>
      <c r="B25" s="152">
        <v>9.8</v>
      </c>
      <c r="C25" s="152">
        <v>8.3</v>
      </c>
      <c r="D25" s="152">
        <v>0.2</v>
      </c>
      <c r="E25" s="152">
        <v>0.2</v>
      </c>
      <c r="F25" s="152" t="s">
        <v>188</v>
      </c>
      <c r="G25" s="152">
        <v>0.7</v>
      </c>
      <c r="H25" s="152" t="s">
        <v>188</v>
      </c>
      <c r="I25" s="152">
        <v>0.4</v>
      </c>
      <c r="K25" s="72"/>
      <c r="L25" s="62"/>
    </row>
    <row r="26" spans="1:12" ht="12.75" customHeight="1">
      <c r="A26" s="168" t="s">
        <v>81</v>
      </c>
      <c r="B26" s="154">
        <v>2516.98</v>
      </c>
      <c r="C26" s="154">
        <v>1879.82</v>
      </c>
      <c r="D26" s="154">
        <v>257.9</v>
      </c>
      <c r="E26" s="154">
        <v>0.7</v>
      </c>
      <c r="F26" s="154">
        <v>8.4</v>
      </c>
      <c r="G26" s="154">
        <v>267.13</v>
      </c>
      <c r="H26" s="154" t="s">
        <v>188</v>
      </c>
      <c r="I26" s="154">
        <v>103.03</v>
      </c>
      <c r="K26" s="72"/>
      <c r="L26" s="62"/>
    </row>
    <row r="28" ht="12.75">
      <c r="C28" s="14"/>
    </row>
    <row r="29" ht="12.75">
      <c r="C29" s="14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21.75390625" style="15" customWidth="1"/>
    <col min="2" max="2" width="9.875" style="15" customWidth="1"/>
    <col min="3" max="3" width="9.25390625" style="15" customWidth="1"/>
    <col min="4" max="4" width="8.75390625" style="15" customWidth="1"/>
    <col min="5" max="6" width="9.875" style="15" customWidth="1"/>
    <col min="7" max="7" width="8.375" style="15" customWidth="1"/>
    <col min="8" max="9" width="9.875" style="15" customWidth="1"/>
    <col min="10" max="10" width="8.75390625" style="15" customWidth="1"/>
    <col min="11" max="11" width="9.625" style="15" customWidth="1"/>
    <col min="12" max="13" width="9.00390625" style="15" customWidth="1"/>
    <col min="14" max="15" width="9.125" style="15" customWidth="1"/>
    <col min="16" max="16384" width="9.125" style="15" customWidth="1"/>
  </cols>
  <sheetData>
    <row r="1" spans="1:16" ht="29.25" customHeight="1">
      <c r="A1" s="386" t="s">
        <v>124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2:16" ht="12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P2" s="7" t="s">
        <v>64</v>
      </c>
    </row>
    <row r="3" spans="1:16" ht="15" customHeight="1">
      <c r="A3" s="393"/>
      <c r="B3" s="392" t="s">
        <v>183</v>
      </c>
      <c r="C3" s="392"/>
      <c r="D3" s="392"/>
      <c r="E3" s="382" t="s">
        <v>113</v>
      </c>
      <c r="F3" s="383"/>
      <c r="G3" s="383"/>
      <c r="H3" s="383"/>
      <c r="I3" s="383"/>
      <c r="J3" s="383"/>
      <c r="K3" s="374" t="s">
        <v>220</v>
      </c>
      <c r="L3" s="375"/>
      <c r="M3" s="380"/>
      <c r="N3" s="392" t="s">
        <v>190</v>
      </c>
      <c r="O3" s="392"/>
      <c r="P3" s="382"/>
    </row>
    <row r="4" spans="1:16" ht="27" customHeight="1">
      <c r="A4" s="393"/>
      <c r="B4" s="392"/>
      <c r="C4" s="392"/>
      <c r="D4" s="392"/>
      <c r="E4" s="392" t="s">
        <v>111</v>
      </c>
      <c r="F4" s="392"/>
      <c r="G4" s="392"/>
      <c r="H4" s="392" t="s">
        <v>112</v>
      </c>
      <c r="I4" s="392"/>
      <c r="J4" s="392"/>
      <c r="K4" s="376"/>
      <c r="L4" s="377"/>
      <c r="M4" s="381"/>
      <c r="N4" s="392"/>
      <c r="O4" s="392"/>
      <c r="P4" s="382"/>
    </row>
    <row r="5" spans="1:16" ht="47.25" customHeight="1">
      <c r="A5" s="393"/>
      <c r="B5" s="160" t="s">
        <v>185</v>
      </c>
      <c r="C5" s="160" t="s">
        <v>180</v>
      </c>
      <c r="D5" s="160" t="s">
        <v>186</v>
      </c>
      <c r="E5" s="160" t="s">
        <v>185</v>
      </c>
      <c r="F5" s="160" t="s">
        <v>180</v>
      </c>
      <c r="G5" s="160" t="s">
        <v>186</v>
      </c>
      <c r="H5" s="160" t="s">
        <v>185</v>
      </c>
      <c r="I5" s="160" t="s">
        <v>180</v>
      </c>
      <c r="J5" s="160" t="s">
        <v>186</v>
      </c>
      <c r="K5" s="160" t="s">
        <v>185</v>
      </c>
      <c r="L5" s="160" t="s">
        <v>180</v>
      </c>
      <c r="M5" s="160" t="s">
        <v>186</v>
      </c>
      <c r="N5" s="160" t="s">
        <v>185</v>
      </c>
      <c r="O5" s="160" t="s">
        <v>180</v>
      </c>
      <c r="P5" s="160" t="s">
        <v>186</v>
      </c>
    </row>
    <row r="6" spans="1:26" s="73" customFormat="1" ht="12.75" customHeight="1">
      <c r="A6" s="163" t="s">
        <v>65</v>
      </c>
      <c r="B6" s="151">
        <v>154866.33000000002</v>
      </c>
      <c r="C6" s="151">
        <v>143292.39</v>
      </c>
      <c r="D6" s="151">
        <v>108.07714910749971</v>
      </c>
      <c r="E6" s="151">
        <v>112742.95</v>
      </c>
      <c r="F6" s="151">
        <v>102322.00999999998</v>
      </c>
      <c r="G6" s="151">
        <v>110.1844559152034</v>
      </c>
      <c r="H6" s="151">
        <v>42123.38</v>
      </c>
      <c r="I6" s="151">
        <v>40970.380000000005</v>
      </c>
      <c r="J6" s="151">
        <v>102.81422823024828</v>
      </c>
      <c r="K6" s="151">
        <v>116509.29999999999</v>
      </c>
      <c r="L6" s="151">
        <v>121327.51999999999</v>
      </c>
      <c r="M6" s="321">
        <v>96.0287492895264</v>
      </c>
      <c r="N6" s="151">
        <v>271375.64</v>
      </c>
      <c r="O6" s="151">
        <v>264619.9</v>
      </c>
      <c r="P6" s="151">
        <v>102.5529977148355</v>
      </c>
      <c r="Q6" s="17"/>
      <c r="R6" s="16"/>
      <c r="S6" s="16"/>
      <c r="T6" s="17"/>
      <c r="U6" s="16"/>
      <c r="V6" s="16"/>
      <c r="W6" s="17"/>
      <c r="X6" s="16"/>
      <c r="Y6" s="16"/>
      <c r="Z6" s="17"/>
    </row>
    <row r="7" spans="1:26" s="73" customFormat="1" ht="12.75" customHeight="1">
      <c r="A7" s="165" t="s">
        <v>100</v>
      </c>
      <c r="B7" s="151">
        <v>11033.9</v>
      </c>
      <c r="C7" s="151">
        <v>10187.98</v>
      </c>
      <c r="D7" s="151">
        <v>108.30311798806045</v>
      </c>
      <c r="E7" s="151">
        <v>4648.69</v>
      </c>
      <c r="F7" s="151">
        <v>4243.09</v>
      </c>
      <c r="G7" s="151">
        <v>109.5590713371623</v>
      </c>
      <c r="H7" s="151">
        <v>6385.21</v>
      </c>
      <c r="I7" s="151">
        <v>5944.89</v>
      </c>
      <c r="J7" s="151">
        <v>107.40669718026741</v>
      </c>
      <c r="K7" s="151">
        <v>6229.3</v>
      </c>
      <c r="L7" s="151">
        <v>6171.46</v>
      </c>
      <c r="M7" s="322">
        <v>100.93721744935559</v>
      </c>
      <c r="N7" s="151">
        <v>17263.2</v>
      </c>
      <c r="O7" s="151">
        <v>16359.44</v>
      </c>
      <c r="P7" s="151">
        <v>105.5243944780506</v>
      </c>
      <c r="Q7" s="17"/>
      <c r="R7" s="16"/>
      <c r="S7" s="16"/>
      <c r="T7" s="17"/>
      <c r="U7" s="16"/>
      <c r="V7" s="16"/>
      <c r="W7" s="17"/>
      <c r="X7" s="16"/>
      <c r="Y7" s="16"/>
      <c r="Z7" s="17"/>
    </row>
    <row r="8" spans="1:26" s="73" customFormat="1" ht="12.75" customHeight="1">
      <c r="A8" s="166" t="s">
        <v>66</v>
      </c>
      <c r="B8" s="151">
        <v>25442.399999999998</v>
      </c>
      <c r="C8" s="151">
        <v>26098.41</v>
      </c>
      <c r="D8" s="151">
        <v>97.4863985966961</v>
      </c>
      <c r="E8" s="151">
        <v>24538.6</v>
      </c>
      <c r="F8" s="151">
        <v>25137.54</v>
      </c>
      <c r="G8" s="151">
        <v>97.6173483960642</v>
      </c>
      <c r="H8" s="151">
        <v>903.8</v>
      </c>
      <c r="I8" s="151">
        <v>960.87</v>
      </c>
      <c r="J8" s="151">
        <v>94.06059092280952</v>
      </c>
      <c r="K8" s="151">
        <v>7222.5</v>
      </c>
      <c r="L8" s="151">
        <v>7132.52</v>
      </c>
      <c r="M8" s="322">
        <v>101.26154570894998</v>
      </c>
      <c r="N8" s="151">
        <v>32664.9</v>
      </c>
      <c r="O8" s="151">
        <v>33230.92</v>
      </c>
      <c r="P8" s="151">
        <v>98.2967068019784</v>
      </c>
      <c r="Q8" s="17"/>
      <c r="R8" s="16"/>
      <c r="S8" s="16"/>
      <c r="T8" s="17"/>
      <c r="U8" s="16"/>
      <c r="V8" s="16"/>
      <c r="W8" s="17"/>
      <c r="X8" s="16"/>
      <c r="Y8" s="16"/>
      <c r="Z8" s="17"/>
    </row>
    <row r="9" spans="1:26" s="73" customFormat="1" ht="12.75" customHeight="1">
      <c r="A9" s="166" t="s">
        <v>67</v>
      </c>
      <c r="B9" s="151">
        <v>4978.12</v>
      </c>
      <c r="C9" s="151">
        <v>4985.23</v>
      </c>
      <c r="D9" s="151">
        <v>99.85737869666997</v>
      </c>
      <c r="E9" s="151">
        <v>1965.12</v>
      </c>
      <c r="F9" s="151">
        <v>2244.6</v>
      </c>
      <c r="G9" s="151">
        <v>87.54878374766106</v>
      </c>
      <c r="H9" s="151">
        <v>3013</v>
      </c>
      <c r="I9" s="151">
        <v>2740.63</v>
      </c>
      <c r="J9" s="151">
        <v>109.9382258823701</v>
      </c>
      <c r="K9" s="151">
        <v>10887.4</v>
      </c>
      <c r="L9" s="151">
        <v>10835.75</v>
      </c>
      <c r="M9" s="322">
        <v>100.47666289827653</v>
      </c>
      <c r="N9" s="151">
        <v>15865.52</v>
      </c>
      <c r="O9" s="151">
        <v>15820.98</v>
      </c>
      <c r="P9" s="151">
        <v>100.28152491185756</v>
      </c>
      <c r="Q9" s="17"/>
      <c r="R9" s="16"/>
      <c r="S9" s="16"/>
      <c r="T9" s="17"/>
      <c r="U9" s="16"/>
      <c r="V9" s="16"/>
      <c r="W9" s="17"/>
      <c r="X9" s="16"/>
      <c r="Y9" s="16"/>
      <c r="Z9" s="17"/>
    </row>
    <row r="10" spans="1:26" s="73" customFormat="1" ht="12.75" customHeight="1">
      <c r="A10" s="166" t="s">
        <v>68</v>
      </c>
      <c r="B10" s="151">
        <v>36084.2</v>
      </c>
      <c r="C10" s="151">
        <v>31132.04</v>
      </c>
      <c r="D10" s="151">
        <v>115.90695630610779</v>
      </c>
      <c r="E10" s="151">
        <v>29544.6</v>
      </c>
      <c r="F10" s="151">
        <v>24542.87</v>
      </c>
      <c r="G10" s="151">
        <v>120.37956441117115</v>
      </c>
      <c r="H10" s="151">
        <v>6539.6</v>
      </c>
      <c r="I10" s="151">
        <v>6589.17</v>
      </c>
      <c r="J10" s="151">
        <v>99.24770494614648</v>
      </c>
      <c r="K10" s="151">
        <v>10305.5</v>
      </c>
      <c r="L10" s="151">
        <v>10374.26</v>
      </c>
      <c r="M10" s="322">
        <v>99.33720573804783</v>
      </c>
      <c r="N10" s="151">
        <v>46389.7</v>
      </c>
      <c r="O10" s="151">
        <v>41506.31</v>
      </c>
      <c r="P10" s="151">
        <v>111.76541590905093</v>
      </c>
      <c r="Q10" s="17"/>
      <c r="R10" s="16"/>
      <c r="S10" s="16"/>
      <c r="T10" s="17"/>
      <c r="U10" s="16"/>
      <c r="V10" s="16"/>
      <c r="W10" s="17"/>
      <c r="X10" s="16"/>
      <c r="Y10" s="16"/>
      <c r="Z10" s="17"/>
    </row>
    <row r="11" spans="1:26" s="73" customFormat="1" ht="12.75" customHeight="1">
      <c r="A11" s="166" t="s">
        <v>69</v>
      </c>
      <c r="B11" s="151">
        <v>1953.0900000000001</v>
      </c>
      <c r="C11" s="151">
        <v>1838.33</v>
      </c>
      <c r="D11" s="151">
        <v>106.24262238009499</v>
      </c>
      <c r="E11" s="151">
        <v>117.69</v>
      </c>
      <c r="F11" s="151">
        <v>60.31</v>
      </c>
      <c r="G11" s="151">
        <v>195.14176753440557</v>
      </c>
      <c r="H11" s="151">
        <v>1835.4</v>
      </c>
      <c r="I11" s="151">
        <v>1778.02</v>
      </c>
      <c r="J11" s="151">
        <v>103.22718529600343</v>
      </c>
      <c r="K11" s="151">
        <v>5159.7</v>
      </c>
      <c r="L11" s="151">
        <v>5107.66</v>
      </c>
      <c r="M11" s="322">
        <v>101.01886186629494</v>
      </c>
      <c r="N11" s="151">
        <v>7112.79</v>
      </c>
      <c r="O11" s="151">
        <v>6945.99</v>
      </c>
      <c r="P11" s="151">
        <v>102.40138554763251</v>
      </c>
      <c r="Q11" s="17"/>
      <c r="R11" s="16"/>
      <c r="S11" s="16"/>
      <c r="T11" s="17"/>
      <c r="U11" s="16"/>
      <c r="V11" s="16"/>
      <c r="W11" s="17"/>
      <c r="X11" s="16"/>
      <c r="Y11" s="16"/>
      <c r="Z11" s="17"/>
    </row>
    <row r="12" spans="1:26" s="73" customFormat="1" ht="12.75" customHeight="1">
      <c r="A12" s="166" t="s">
        <v>70</v>
      </c>
      <c r="B12" s="151">
        <v>6329.5599999999995</v>
      </c>
      <c r="C12" s="151">
        <v>5798.77</v>
      </c>
      <c r="D12" s="151">
        <v>109.1534928959072</v>
      </c>
      <c r="E12" s="151">
        <v>2889.46</v>
      </c>
      <c r="F12" s="151">
        <v>2784.5</v>
      </c>
      <c r="G12" s="151">
        <v>103.76943796013647</v>
      </c>
      <c r="H12" s="151">
        <v>3440.1</v>
      </c>
      <c r="I12" s="151">
        <v>3014.27</v>
      </c>
      <c r="J12" s="151">
        <v>114.12713525994684</v>
      </c>
      <c r="K12" s="151">
        <v>5170.8</v>
      </c>
      <c r="L12" s="151">
        <v>5059.25</v>
      </c>
      <c r="M12" s="322">
        <v>102.20487226367544</v>
      </c>
      <c r="N12" s="151">
        <v>11500.36</v>
      </c>
      <c r="O12" s="151">
        <v>10858.02</v>
      </c>
      <c r="P12" s="151">
        <v>105.91581153838361</v>
      </c>
      <c r="Q12" s="17"/>
      <c r="R12" s="16"/>
      <c r="S12" s="16"/>
      <c r="T12" s="17"/>
      <c r="U12" s="16"/>
      <c r="V12" s="16"/>
      <c r="W12" s="17"/>
      <c r="X12" s="16"/>
      <c r="Y12" s="16"/>
      <c r="Z12" s="17"/>
    </row>
    <row r="13" spans="1:26" s="73" customFormat="1" ht="12.75" customHeight="1">
      <c r="A13" s="166" t="s">
        <v>71</v>
      </c>
      <c r="B13" s="151">
        <v>7750.960000000001</v>
      </c>
      <c r="C13" s="151">
        <v>7353.27</v>
      </c>
      <c r="D13" s="151">
        <v>105.40834213893955</v>
      </c>
      <c r="E13" s="151">
        <v>4437.56</v>
      </c>
      <c r="F13" s="151">
        <v>4139.95</v>
      </c>
      <c r="G13" s="151">
        <v>107.1887341634561</v>
      </c>
      <c r="H13" s="151">
        <v>3313.4</v>
      </c>
      <c r="I13" s="151">
        <v>3213.32</v>
      </c>
      <c r="J13" s="151">
        <v>103.1145357449616</v>
      </c>
      <c r="K13" s="151">
        <v>7768.5</v>
      </c>
      <c r="L13" s="151">
        <v>7708.73</v>
      </c>
      <c r="M13" s="322">
        <v>100.77535469526109</v>
      </c>
      <c r="N13" s="151">
        <v>15519.46</v>
      </c>
      <c r="O13" s="151">
        <v>15062</v>
      </c>
      <c r="P13" s="151">
        <v>103.037179657416</v>
      </c>
      <c r="Q13" s="17"/>
      <c r="R13" s="16"/>
      <c r="S13" s="16"/>
      <c r="T13" s="17"/>
      <c r="U13" s="16"/>
      <c r="V13" s="16"/>
      <c r="W13" s="17"/>
      <c r="X13" s="16"/>
      <c r="Y13" s="16"/>
      <c r="Z13" s="17"/>
    </row>
    <row r="14" spans="1:26" s="73" customFormat="1" ht="12.75" customHeight="1">
      <c r="A14" s="166" t="s">
        <v>102</v>
      </c>
      <c r="B14" s="151">
        <v>5037.55</v>
      </c>
      <c r="C14" s="151">
        <v>4646.36</v>
      </c>
      <c r="D14" s="151">
        <v>108.4192787472344</v>
      </c>
      <c r="E14" s="151">
        <v>817.85</v>
      </c>
      <c r="F14" s="151">
        <v>511.4</v>
      </c>
      <c r="G14" s="151">
        <v>159.9237387563551</v>
      </c>
      <c r="H14" s="151">
        <v>4219.7</v>
      </c>
      <c r="I14" s="151">
        <v>4134.96</v>
      </c>
      <c r="J14" s="151">
        <v>102.04935477005823</v>
      </c>
      <c r="K14" s="151">
        <v>7993.1</v>
      </c>
      <c r="L14" s="151">
        <v>7850.96</v>
      </c>
      <c r="M14" s="322">
        <v>101.81047922801797</v>
      </c>
      <c r="N14" s="151">
        <v>13030.65</v>
      </c>
      <c r="O14" s="151">
        <v>12497.32</v>
      </c>
      <c r="P14" s="151">
        <v>104.26755496378424</v>
      </c>
      <c r="Q14" s="17"/>
      <c r="R14" s="16"/>
      <c r="S14" s="16"/>
      <c r="T14" s="17"/>
      <c r="U14" s="16"/>
      <c r="V14" s="16"/>
      <c r="W14" s="17"/>
      <c r="X14" s="16"/>
      <c r="Y14" s="16"/>
      <c r="Z14" s="17"/>
    </row>
    <row r="15" spans="1:26" s="73" customFormat="1" ht="12.75" customHeight="1">
      <c r="A15" s="166" t="s">
        <v>72</v>
      </c>
      <c r="B15" s="151">
        <v>6515.280000000001</v>
      </c>
      <c r="C15" s="151">
        <v>6756.74</v>
      </c>
      <c r="D15" s="151">
        <v>96.4263831374302</v>
      </c>
      <c r="E15" s="151">
        <v>4084.98</v>
      </c>
      <c r="F15" s="151">
        <v>4217.34</v>
      </c>
      <c r="G15" s="151">
        <v>96.86152883096928</v>
      </c>
      <c r="H15" s="151">
        <v>2430.3</v>
      </c>
      <c r="I15" s="151">
        <v>2539.4</v>
      </c>
      <c r="J15" s="151">
        <v>95.70370953768607</v>
      </c>
      <c r="K15" s="151">
        <v>4705.3</v>
      </c>
      <c r="L15" s="151">
        <v>4735.26</v>
      </c>
      <c r="M15" s="322">
        <v>99.36729978924072</v>
      </c>
      <c r="N15" s="151">
        <v>11220.58</v>
      </c>
      <c r="O15" s="151">
        <v>11492</v>
      </c>
      <c r="P15" s="151">
        <v>97.63818308388444</v>
      </c>
      <c r="Q15" s="17"/>
      <c r="R15" s="16"/>
      <c r="S15" s="16"/>
      <c r="T15" s="17"/>
      <c r="U15" s="16"/>
      <c r="V15" s="16"/>
      <c r="W15" s="17"/>
      <c r="X15" s="16"/>
      <c r="Y15" s="16"/>
      <c r="Z15" s="17"/>
    </row>
    <row r="16" spans="1:26" s="73" customFormat="1" ht="12.75" customHeight="1">
      <c r="A16" s="166" t="s">
        <v>73</v>
      </c>
      <c r="B16" s="151">
        <v>5209.71</v>
      </c>
      <c r="C16" s="151">
        <v>5649.26</v>
      </c>
      <c r="D16" s="151">
        <v>92.21933492174196</v>
      </c>
      <c r="E16" s="151">
        <v>4999.91</v>
      </c>
      <c r="F16" s="151">
        <v>5451.42</v>
      </c>
      <c r="G16" s="151">
        <v>91.71757083475498</v>
      </c>
      <c r="H16" s="151">
        <v>209.8</v>
      </c>
      <c r="I16" s="151">
        <v>197.84</v>
      </c>
      <c r="J16" s="151">
        <v>106.04528912252326</v>
      </c>
      <c r="K16" s="151">
        <v>5390.3</v>
      </c>
      <c r="L16" s="151">
        <v>5413.02</v>
      </c>
      <c r="M16" s="322">
        <v>99.58027127185933</v>
      </c>
      <c r="N16" s="151">
        <v>10600.01</v>
      </c>
      <c r="O16" s="151">
        <v>11062.27</v>
      </c>
      <c r="P16" s="151">
        <v>95.82129165171344</v>
      </c>
      <c r="Q16" s="17"/>
      <c r="R16" s="16"/>
      <c r="S16" s="16"/>
      <c r="T16" s="17"/>
      <c r="U16" s="16"/>
      <c r="V16" s="16"/>
      <c r="W16" s="17"/>
      <c r="X16" s="16"/>
      <c r="Y16" s="16"/>
      <c r="Z16" s="17"/>
    </row>
    <row r="17" spans="1:26" s="73" customFormat="1" ht="12.75" customHeight="1">
      <c r="A17" s="166" t="s">
        <v>74</v>
      </c>
      <c r="B17" s="151">
        <v>843.19</v>
      </c>
      <c r="C17" s="151">
        <v>786.3100000000001</v>
      </c>
      <c r="D17" s="151">
        <v>107.23378820058247</v>
      </c>
      <c r="E17" s="151">
        <v>171.59</v>
      </c>
      <c r="F17" s="151">
        <v>133.97</v>
      </c>
      <c r="G17" s="151">
        <v>128.0809136373815</v>
      </c>
      <c r="H17" s="151">
        <v>671.6</v>
      </c>
      <c r="I17" s="151">
        <v>652.34</v>
      </c>
      <c r="J17" s="151">
        <v>102.95244810988135</v>
      </c>
      <c r="K17" s="151">
        <v>4273.6</v>
      </c>
      <c r="L17" s="151">
        <v>4195.83</v>
      </c>
      <c r="M17" s="322">
        <v>101.8535069342657</v>
      </c>
      <c r="N17" s="151">
        <v>5116.79</v>
      </c>
      <c r="O17" s="151">
        <v>4982.14</v>
      </c>
      <c r="P17" s="151">
        <v>102.70265387965813</v>
      </c>
      <c r="Q17" s="17"/>
      <c r="R17" s="16"/>
      <c r="S17" s="16"/>
      <c r="T17" s="17"/>
      <c r="U17" s="16"/>
      <c r="V17" s="16"/>
      <c r="W17" s="17"/>
      <c r="X17" s="16"/>
      <c r="Y17" s="16"/>
      <c r="Z17" s="17"/>
    </row>
    <row r="18" spans="1:26" s="73" customFormat="1" ht="12.75" customHeight="1">
      <c r="A18" s="166" t="s">
        <v>75</v>
      </c>
      <c r="B18" s="151">
        <v>1960.77</v>
      </c>
      <c r="C18" s="151">
        <v>2179.89</v>
      </c>
      <c r="D18" s="151">
        <v>89.94811664808775</v>
      </c>
      <c r="E18" s="151">
        <v>1698.87</v>
      </c>
      <c r="F18" s="151">
        <v>1919.86</v>
      </c>
      <c r="G18" s="151">
        <v>88.48926484222808</v>
      </c>
      <c r="H18" s="151">
        <v>261.9</v>
      </c>
      <c r="I18" s="151">
        <v>260.03</v>
      </c>
      <c r="J18" s="151">
        <v>100.71914779063954</v>
      </c>
      <c r="K18" s="151">
        <v>622.8</v>
      </c>
      <c r="L18" s="151">
        <v>631.4</v>
      </c>
      <c r="M18" s="322">
        <v>98.63794741843522</v>
      </c>
      <c r="N18" s="151">
        <v>2583.57</v>
      </c>
      <c r="O18" s="151">
        <v>2811.29</v>
      </c>
      <c r="P18" s="151">
        <v>91.89980400456732</v>
      </c>
      <c r="Q18" s="17"/>
      <c r="R18" s="16"/>
      <c r="S18" s="16"/>
      <c r="T18" s="17"/>
      <c r="U18" s="16"/>
      <c r="V18" s="16"/>
      <c r="W18" s="17"/>
      <c r="X18" s="16"/>
      <c r="Y18" s="16"/>
      <c r="Z18" s="17"/>
    </row>
    <row r="19" spans="1:26" s="73" customFormat="1" ht="12.75" customHeight="1">
      <c r="A19" s="166" t="s">
        <v>76</v>
      </c>
      <c r="B19" s="151">
        <v>7793.3099999999995</v>
      </c>
      <c r="C19" s="151">
        <v>7068.75</v>
      </c>
      <c r="D19" s="151">
        <v>110.25018567639258</v>
      </c>
      <c r="E19" s="151">
        <v>5274.91</v>
      </c>
      <c r="F19" s="151">
        <v>4529.28</v>
      </c>
      <c r="G19" s="151">
        <v>116.46243994630493</v>
      </c>
      <c r="H19" s="151">
        <v>2518.4</v>
      </c>
      <c r="I19" s="151">
        <v>2539.47</v>
      </c>
      <c r="J19" s="151">
        <v>99.17029931442389</v>
      </c>
      <c r="K19" s="151">
        <v>4724.4</v>
      </c>
      <c r="L19" s="151">
        <v>5129.62</v>
      </c>
      <c r="M19" s="322">
        <v>92.10038950253625</v>
      </c>
      <c r="N19" s="151">
        <v>12517.71</v>
      </c>
      <c r="O19" s="151">
        <v>12198.37</v>
      </c>
      <c r="P19" s="151">
        <v>102.61789075097738</v>
      </c>
      <c r="Q19" s="17"/>
      <c r="R19" s="16"/>
      <c r="S19" s="16"/>
      <c r="T19" s="17"/>
      <c r="U19" s="16"/>
      <c r="V19" s="16"/>
      <c r="W19" s="17"/>
      <c r="X19" s="16"/>
      <c r="Y19" s="16"/>
      <c r="Z19" s="17"/>
    </row>
    <row r="20" spans="1:26" s="73" customFormat="1" ht="12.75" customHeight="1">
      <c r="A20" s="166" t="s">
        <v>77</v>
      </c>
      <c r="B20" s="151">
        <v>5000.68</v>
      </c>
      <c r="C20" s="151">
        <v>4953.1</v>
      </c>
      <c r="D20" s="151">
        <v>100.96061052674084</v>
      </c>
      <c r="E20" s="151">
        <v>3934.48</v>
      </c>
      <c r="F20" s="151">
        <v>3828.02</v>
      </c>
      <c r="G20" s="151">
        <v>102.78107219920481</v>
      </c>
      <c r="H20" s="151">
        <v>1066.2</v>
      </c>
      <c r="I20" s="151">
        <v>1125.08</v>
      </c>
      <c r="J20" s="151">
        <v>94.76659437551108</v>
      </c>
      <c r="K20" s="151">
        <v>4237.2</v>
      </c>
      <c r="L20" s="151">
        <v>4628.56</v>
      </c>
      <c r="M20" s="322">
        <v>91.54467048066785</v>
      </c>
      <c r="N20" s="151">
        <v>9237.88</v>
      </c>
      <c r="O20" s="151">
        <v>9581.66</v>
      </c>
      <c r="P20" s="151">
        <v>96.41210395693439</v>
      </c>
      <c r="Q20" s="17"/>
      <c r="R20" s="16"/>
      <c r="S20" s="16"/>
      <c r="T20" s="17"/>
      <c r="U20" s="16"/>
      <c r="V20" s="16"/>
      <c r="W20" s="17"/>
      <c r="X20" s="16"/>
      <c r="Y20" s="16"/>
      <c r="Z20" s="17"/>
    </row>
    <row r="21" spans="1:26" s="73" customFormat="1" ht="12.75" customHeight="1">
      <c r="A21" s="166" t="s">
        <v>78</v>
      </c>
      <c r="B21" s="151">
        <v>8132.04</v>
      </c>
      <c r="C21" s="151">
        <v>3660.58</v>
      </c>
      <c r="D21" s="151">
        <v>222.15168088117184</v>
      </c>
      <c r="E21" s="151">
        <v>6622.84</v>
      </c>
      <c r="F21" s="151">
        <v>2403.4</v>
      </c>
      <c r="G21" s="151">
        <v>275.5612881750853</v>
      </c>
      <c r="H21" s="151">
        <v>1509.2</v>
      </c>
      <c r="I21" s="151">
        <v>1257.18</v>
      </c>
      <c r="J21" s="151">
        <v>120.04645317297442</v>
      </c>
      <c r="K21" s="151">
        <v>23178.2</v>
      </c>
      <c r="L21" s="151">
        <v>27622.72</v>
      </c>
      <c r="M21" s="322">
        <v>83.90991184068766</v>
      </c>
      <c r="N21" s="151">
        <v>31310.24</v>
      </c>
      <c r="O21" s="151">
        <v>31283.3</v>
      </c>
      <c r="P21" s="151">
        <v>100.08611623454048</v>
      </c>
      <c r="Q21" s="17"/>
      <c r="R21" s="16"/>
      <c r="S21" s="16"/>
      <c r="T21" s="17"/>
      <c r="U21" s="16"/>
      <c r="V21" s="16"/>
      <c r="W21" s="17"/>
      <c r="X21" s="16"/>
      <c r="Y21" s="16"/>
      <c r="Z21" s="17"/>
    </row>
    <row r="22" spans="1:26" s="73" customFormat="1" ht="12.75">
      <c r="A22" s="165" t="s">
        <v>101</v>
      </c>
      <c r="B22" s="151">
        <v>1585.57</v>
      </c>
      <c r="C22" s="151">
        <v>1592.6299999999999</v>
      </c>
      <c r="D22" s="151">
        <v>99.55670808662401</v>
      </c>
      <c r="E22" s="151">
        <v>5.87</v>
      </c>
      <c r="F22" s="151">
        <v>22.06</v>
      </c>
      <c r="G22" s="151">
        <v>26.60924750679964</v>
      </c>
      <c r="H22" s="151">
        <v>1579.7</v>
      </c>
      <c r="I22" s="151">
        <v>1570.57</v>
      </c>
      <c r="J22" s="151">
        <v>100.58131761080372</v>
      </c>
      <c r="K22" s="151">
        <v>2278.8</v>
      </c>
      <c r="L22" s="151">
        <v>2310.05</v>
      </c>
      <c r="M22" s="322">
        <v>98.64721542823749</v>
      </c>
      <c r="N22" s="151">
        <v>3864.37</v>
      </c>
      <c r="O22" s="151">
        <v>3902.68</v>
      </c>
      <c r="P22" s="151">
        <v>99.01836686584603</v>
      </c>
      <c r="Q22" s="17"/>
      <c r="R22" s="16"/>
      <c r="S22" s="16"/>
      <c r="T22" s="17"/>
      <c r="U22" s="16"/>
      <c r="V22" s="16"/>
      <c r="W22" s="17"/>
      <c r="X22" s="16"/>
      <c r="Y22" s="16"/>
      <c r="Z22" s="17"/>
    </row>
    <row r="23" spans="1:26" s="73" customFormat="1" ht="12.75" customHeight="1">
      <c r="A23" s="166" t="s">
        <v>79</v>
      </c>
      <c r="B23" s="151">
        <v>18755.57</v>
      </c>
      <c r="C23" s="151">
        <v>18118.85</v>
      </c>
      <c r="D23" s="151">
        <v>103.51413031180236</v>
      </c>
      <c r="E23" s="151">
        <v>16691.1</v>
      </c>
      <c r="F23" s="151">
        <v>15827.81</v>
      </c>
      <c r="G23" s="151">
        <v>105.45426057047689</v>
      </c>
      <c r="H23" s="151">
        <v>2064.47</v>
      </c>
      <c r="I23" s="151">
        <v>2291.04</v>
      </c>
      <c r="J23" s="151">
        <v>90.11060479083734</v>
      </c>
      <c r="K23" s="151">
        <v>5446.5</v>
      </c>
      <c r="L23" s="151">
        <v>5500.97</v>
      </c>
      <c r="M23" s="322">
        <v>99.00981099696962</v>
      </c>
      <c r="N23" s="151">
        <v>24202.08</v>
      </c>
      <c r="O23" s="151">
        <v>23619.82</v>
      </c>
      <c r="P23" s="151">
        <v>102.46513309584917</v>
      </c>
      <c r="Q23" s="17"/>
      <c r="R23" s="16"/>
      <c r="S23" s="16"/>
      <c r="T23" s="17"/>
      <c r="U23" s="16"/>
      <c r="V23" s="16"/>
      <c r="W23" s="17"/>
      <c r="X23" s="16"/>
      <c r="Y23" s="16"/>
      <c r="Z23" s="17"/>
    </row>
    <row r="24" spans="1:26" s="73" customFormat="1" ht="12.75" customHeight="1">
      <c r="A24" s="166" t="s">
        <v>108</v>
      </c>
      <c r="B24" s="151">
        <v>1.25</v>
      </c>
      <c r="C24" s="151">
        <v>0.78</v>
      </c>
      <c r="D24" s="151">
        <v>160.25641025641025</v>
      </c>
      <c r="E24" s="151">
        <v>1.25</v>
      </c>
      <c r="F24" s="151">
        <v>0.78</v>
      </c>
      <c r="G24" s="151">
        <v>160.25641025641025</v>
      </c>
      <c r="H24" s="151" t="s">
        <v>188</v>
      </c>
      <c r="I24" s="151" t="s">
        <v>188</v>
      </c>
      <c r="J24" s="151" t="s">
        <v>188</v>
      </c>
      <c r="K24" s="151">
        <v>10</v>
      </c>
      <c r="L24" s="151">
        <v>12.8</v>
      </c>
      <c r="M24" s="322">
        <v>78.125</v>
      </c>
      <c r="N24" s="151">
        <v>11.25</v>
      </c>
      <c r="O24" s="151">
        <v>13.58</v>
      </c>
      <c r="P24" s="151">
        <v>82.84241531664212</v>
      </c>
      <c r="Q24" s="17"/>
      <c r="R24" s="16"/>
      <c r="S24" s="16"/>
      <c r="T24" s="17"/>
      <c r="U24" s="18"/>
      <c r="V24" s="16"/>
      <c r="W24" s="18"/>
      <c r="X24" s="16"/>
      <c r="Y24" s="16"/>
      <c r="Z24" s="17"/>
    </row>
    <row r="25" spans="1:26" s="73" customFormat="1" ht="12.75" customHeight="1">
      <c r="A25" s="166" t="s">
        <v>80</v>
      </c>
      <c r="B25" s="151" t="s">
        <v>188</v>
      </c>
      <c r="C25" s="151" t="s">
        <v>188</v>
      </c>
      <c r="D25" s="151" t="s">
        <v>188</v>
      </c>
      <c r="E25" s="151" t="s">
        <v>188</v>
      </c>
      <c r="F25" s="151" t="s">
        <v>188</v>
      </c>
      <c r="G25" s="151" t="s">
        <v>188</v>
      </c>
      <c r="H25" s="151" t="s">
        <v>188</v>
      </c>
      <c r="I25" s="151" t="s">
        <v>188</v>
      </c>
      <c r="J25" s="151" t="s">
        <v>188</v>
      </c>
      <c r="K25" s="151">
        <v>5</v>
      </c>
      <c r="L25" s="151">
        <v>3.9</v>
      </c>
      <c r="M25" s="322">
        <v>128.2051282051282</v>
      </c>
      <c r="N25" s="151">
        <v>5</v>
      </c>
      <c r="O25" s="151">
        <v>3.9</v>
      </c>
      <c r="P25" s="151">
        <v>128.2051282051282</v>
      </c>
      <c r="Q25" s="17"/>
      <c r="R25" s="16"/>
      <c r="S25" s="16"/>
      <c r="T25" s="17"/>
      <c r="U25" s="18"/>
      <c r="V25" s="18"/>
      <c r="W25" s="18"/>
      <c r="X25" s="16"/>
      <c r="Y25" s="16"/>
      <c r="Z25" s="17"/>
    </row>
    <row r="26" spans="1:26" s="73" customFormat="1" ht="12.75" customHeight="1">
      <c r="A26" s="168" t="s">
        <v>81</v>
      </c>
      <c r="B26" s="153">
        <v>459.17999999999995</v>
      </c>
      <c r="C26" s="153">
        <v>485.11</v>
      </c>
      <c r="D26" s="153">
        <v>94.6548205561625</v>
      </c>
      <c r="E26" s="153">
        <v>297.58</v>
      </c>
      <c r="F26" s="153">
        <v>323.81</v>
      </c>
      <c r="G26" s="153">
        <v>91.89957073592538</v>
      </c>
      <c r="H26" s="153">
        <v>161.6</v>
      </c>
      <c r="I26" s="153">
        <v>161.3</v>
      </c>
      <c r="J26" s="153">
        <v>100.18598884066954</v>
      </c>
      <c r="K26" s="153">
        <v>900.4</v>
      </c>
      <c r="L26" s="153">
        <v>902.8</v>
      </c>
      <c r="M26" s="153">
        <v>99.73416038989811</v>
      </c>
      <c r="N26" s="153">
        <v>1359.58</v>
      </c>
      <c r="O26" s="153">
        <v>1387.91</v>
      </c>
      <c r="P26" s="153">
        <v>97.95880136320078</v>
      </c>
      <c r="Q26" s="17"/>
      <c r="R26" s="16"/>
      <c r="S26" s="16"/>
      <c r="T26" s="17"/>
      <c r="U26" s="16"/>
      <c r="V26" s="16"/>
      <c r="W26" s="17"/>
      <c r="X26" s="16"/>
      <c r="Y26" s="16"/>
      <c r="Z26" s="17"/>
    </row>
    <row r="27" spans="1:13" ht="9" customHeight="1">
      <c r="A27" s="74"/>
      <c r="B27" s="136"/>
      <c r="C27" s="74"/>
      <c r="D27" s="74"/>
      <c r="E27" s="74"/>
      <c r="F27" s="74"/>
      <c r="G27" s="74"/>
      <c r="H27" s="74"/>
      <c r="I27" s="74"/>
      <c r="J27" s="74"/>
      <c r="K27" s="136"/>
      <c r="L27" s="136"/>
      <c r="M27" s="74"/>
    </row>
    <row r="28" spans="2:13" ht="12.75">
      <c r="B28" s="75"/>
      <c r="C28" s="75"/>
      <c r="D28" s="76"/>
      <c r="E28" s="75"/>
      <c r="F28" s="75"/>
      <c r="G28" s="76"/>
      <c r="H28" s="75"/>
      <c r="I28" s="75"/>
      <c r="J28" s="76"/>
      <c r="K28" s="75"/>
      <c r="L28" s="75"/>
      <c r="M28" s="76"/>
    </row>
    <row r="29" spans="2:16" ht="12.75">
      <c r="B29" s="75"/>
      <c r="C29" s="75"/>
      <c r="D29" s="76"/>
      <c r="E29" s="309"/>
      <c r="F29" s="309"/>
      <c r="G29" s="310"/>
      <c r="H29" s="309"/>
      <c r="I29" s="309"/>
      <c r="J29" s="310"/>
      <c r="K29" s="309"/>
      <c r="L29" s="309"/>
      <c r="M29" s="310"/>
      <c r="N29" s="309"/>
      <c r="O29" s="309"/>
      <c r="P29" s="310"/>
    </row>
    <row r="30" spans="2:16" ht="12.75">
      <c r="B30" s="75"/>
      <c r="C30" s="75"/>
      <c r="D30" s="76"/>
      <c r="E30" s="309"/>
      <c r="F30" s="309"/>
      <c r="G30" s="310"/>
      <c r="H30" s="309"/>
      <c r="I30" s="309"/>
      <c r="J30" s="310"/>
      <c r="K30" s="309"/>
      <c r="L30" s="309"/>
      <c r="M30" s="310"/>
      <c r="N30" s="309"/>
      <c r="O30" s="309"/>
      <c r="P30" s="310"/>
    </row>
    <row r="31" spans="2:16" ht="12.75">
      <c r="B31" s="75"/>
      <c r="C31" s="75"/>
      <c r="D31" s="76"/>
      <c r="E31" s="309"/>
      <c r="F31" s="309"/>
      <c r="G31" s="310"/>
      <c r="H31" s="309"/>
      <c r="I31" s="309"/>
      <c r="J31" s="310"/>
      <c r="K31" s="309"/>
      <c r="L31" s="309"/>
      <c r="M31" s="310"/>
      <c r="N31" s="309"/>
      <c r="O31" s="309"/>
      <c r="P31" s="310"/>
    </row>
    <row r="32" spans="2:16" ht="12.75">
      <c r="B32" s="75"/>
      <c r="C32" s="75"/>
      <c r="D32" s="76"/>
      <c r="E32" s="309"/>
      <c r="F32" s="309"/>
      <c r="G32" s="310"/>
      <c r="H32" s="309"/>
      <c r="I32" s="309"/>
      <c r="J32" s="310"/>
      <c r="K32" s="309"/>
      <c r="L32" s="309"/>
      <c r="M32" s="310"/>
      <c r="N32" s="309"/>
      <c r="O32" s="309"/>
      <c r="P32" s="310"/>
    </row>
    <row r="33" spans="2:16" ht="12.75">
      <c r="B33" s="75"/>
      <c r="C33" s="75"/>
      <c r="D33" s="76"/>
      <c r="E33" s="309"/>
      <c r="F33" s="309"/>
      <c r="G33" s="310"/>
      <c r="H33" s="309"/>
      <c r="I33" s="309"/>
      <c r="J33" s="310"/>
      <c r="K33" s="309"/>
      <c r="L33" s="309"/>
      <c r="M33" s="310"/>
      <c r="N33" s="309"/>
      <c r="O33" s="309"/>
      <c r="P33" s="310"/>
    </row>
    <row r="34" spans="2:16" ht="12.75">
      <c r="B34" s="75"/>
      <c r="C34" s="75"/>
      <c r="D34" s="76"/>
      <c r="E34" s="309"/>
      <c r="F34" s="309"/>
      <c r="G34" s="310"/>
      <c r="H34" s="309"/>
      <c r="I34" s="309"/>
      <c r="J34" s="310"/>
      <c r="K34" s="309"/>
      <c r="L34" s="309"/>
      <c r="M34" s="310"/>
      <c r="N34" s="309"/>
      <c r="O34" s="309"/>
      <c r="P34" s="310"/>
    </row>
    <row r="35" spans="2:16" ht="12.75">
      <c r="B35" s="75"/>
      <c r="C35" s="75"/>
      <c r="D35" s="76"/>
      <c r="E35" s="309"/>
      <c r="F35" s="309"/>
      <c r="G35" s="310"/>
      <c r="H35" s="309"/>
      <c r="I35" s="309"/>
      <c r="J35" s="310"/>
      <c r="K35" s="309"/>
      <c r="L35" s="309"/>
      <c r="M35" s="310"/>
      <c r="N35" s="309"/>
      <c r="O35" s="309"/>
      <c r="P35" s="310"/>
    </row>
    <row r="36" spans="2:16" ht="12.75">
      <c r="B36" s="75"/>
      <c r="C36" s="75"/>
      <c r="D36" s="76"/>
      <c r="E36" s="309"/>
      <c r="F36" s="309"/>
      <c r="G36" s="310"/>
      <c r="H36" s="309"/>
      <c r="I36" s="309"/>
      <c r="J36" s="310"/>
      <c r="K36" s="309"/>
      <c r="L36" s="309"/>
      <c r="M36" s="310"/>
      <c r="N36" s="309"/>
      <c r="O36" s="309"/>
      <c r="P36" s="310"/>
    </row>
    <row r="37" spans="2:16" ht="12.75">
      <c r="B37" s="75"/>
      <c r="C37" s="75"/>
      <c r="D37" s="76"/>
      <c r="E37" s="309"/>
      <c r="F37" s="309"/>
      <c r="G37" s="310"/>
      <c r="H37" s="309"/>
      <c r="I37" s="309"/>
      <c r="J37" s="310"/>
      <c r="K37" s="309"/>
      <c r="L37" s="309"/>
      <c r="M37" s="310"/>
      <c r="N37" s="309"/>
      <c r="O37" s="309"/>
      <c r="P37" s="310"/>
    </row>
    <row r="38" spans="2:16" ht="12.75">
      <c r="B38" s="75"/>
      <c r="C38" s="75"/>
      <c r="D38" s="76"/>
      <c r="E38" s="309"/>
      <c r="F38" s="309"/>
      <c r="G38" s="310"/>
      <c r="H38" s="309"/>
      <c r="I38" s="309"/>
      <c r="J38" s="310"/>
      <c r="K38" s="309"/>
      <c r="L38" s="309"/>
      <c r="M38" s="310"/>
      <c r="N38" s="309"/>
      <c r="O38" s="309"/>
      <c r="P38" s="310"/>
    </row>
    <row r="39" spans="2:16" ht="12.75">
      <c r="B39" s="75"/>
      <c r="C39" s="75"/>
      <c r="D39" s="76"/>
      <c r="E39" s="309"/>
      <c r="F39" s="309"/>
      <c r="G39" s="310"/>
      <c r="H39" s="309"/>
      <c r="I39" s="309"/>
      <c r="J39" s="310"/>
      <c r="K39" s="309"/>
      <c r="L39" s="309"/>
      <c r="M39" s="310"/>
      <c r="N39" s="309"/>
      <c r="O39" s="309"/>
      <c r="P39" s="310"/>
    </row>
    <row r="40" spans="2:16" ht="12.75">
      <c r="B40" s="75"/>
      <c r="C40" s="75"/>
      <c r="D40" s="76"/>
      <c r="E40" s="309"/>
      <c r="F40" s="309"/>
      <c r="G40" s="310"/>
      <c r="H40" s="309"/>
      <c r="I40" s="309"/>
      <c r="J40" s="310"/>
      <c r="K40" s="309"/>
      <c r="L40" s="309"/>
      <c r="M40" s="310"/>
      <c r="N40" s="309"/>
      <c r="O40" s="309"/>
      <c r="P40" s="310"/>
    </row>
    <row r="41" spans="2:16" ht="12.75">
      <c r="B41" s="75"/>
      <c r="C41" s="75"/>
      <c r="D41" s="76"/>
      <c r="E41" s="309"/>
      <c r="F41" s="309"/>
      <c r="G41" s="310"/>
      <c r="H41" s="309"/>
      <c r="I41" s="309"/>
      <c r="J41" s="310"/>
      <c r="K41" s="309"/>
      <c r="L41" s="309"/>
      <c r="M41" s="310"/>
      <c r="N41" s="309"/>
      <c r="O41" s="309"/>
      <c r="P41" s="310"/>
    </row>
    <row r="42" spans="2:16" ht="12.75">
      <c r="B42" s="75"/>
      <c r="C42" s="75"/>
      <c r="D42" s="76"/>
      <c r="E42" s="309"/>
      <c r="F42" s="309"/>
      <c r="G42" s="310"/>
      <c r="H42" s="309"/>
      <c r="I42" s="309"/>
      <c r="J42" s="310"/>
      <c r="K42" s="309"/>
      <c r="L42" s="309"/>
      <c r="M42" s="310"/>
      <c r="N42" s="309"/>
      <c r="O42" s="309"/>
      <c r="P42" s="310"/>
    </row>
    <row r="43" spans="2:16" ht="12.75">
      <c r="B43" s="75"/>
      <c r="C43" s="75"/>
      <c r="D43" s="76"/>
      <c r="E43" s="309"/>
      <c r="F43" s="309"/>
      <c r="G43" s="310"/>
      <c r="H43" s="309"/>
      <c r="I43" s="309"/>
      <c r="J43" s="310"/>
      <c r="K43" s="309"/>
      <c r="L43" s="309"/>
      <c r="M43" s="310"/>
      <c r="N43" s="309"/>
      <c r="O43" s="309"/>
      <c r="P43" s="310"/>
    </row>
    <row r="44" spans="2:16" ht="12.75">
      <c r="B44" s="75"/>
      <c r="C44" s="75"/>
      <c r="D44" s="76"/>
      <c r="E44" s="309"/>
      <c r="F44" s="309"/>
      <c r="G44" s="310"/>
      <c r="H44" s="309"/>
      <c r="I44" s="309"/>
      <c r="J44" s="310"/>
      <c r="K44" s="309"/>
      <c r="L44" s="309"/>
      <c r="M44" s="310"/>
      <c r="N44" s="309"/>
      <c r="O44" s="309"/>
      <c r="P44" s="310"/>
    </row>
    <row r="45" spans="2:16" ht="12.75">
      <c r="B45" s="75"/>
      <c r="C45" s="75"/>
      <c r="D45" s="76"/>
      <c r="E45" s="309"/>
      <c r="F45" s="309"/>
      <c r="G45" s="310"/>
      <c r="H45" s="309"/>
      <c r="I45" s="309"/>
      <c r="J45" s="310"/>
      <c r="K45" s="309"/>
      <c r="L45" s="309"/>
      <c r="M45" s="310"/>
      <c r="N45" s="309"/>
      <c r="O45" s="309"/>
      <c r="P45" s="310"/>
    </row>
    <row r="46" spans="5:16" ht="12.75">
      <c r="E46" s="309"/>
      <c r="F46" s="309"/>
      <c r="G46" s="310"/>
      <c r="H46" s="309"/>
      <c r="I46" s="309"/>
      <c r="J46" s="310"/>
      <c r="K46" s="309"/>
      <c r="L46" s="309"/>
      <c r="M46" s="310"/>
      <c r="N46" s="309"/>
      <c r="O46" s="309"/>
      <c r="P46" s="310"/>
    </row>
    <row r="47" spans="5:16" ht="12.75">
      <c r="E47" s="309"/>
      <c r="F47" s="309"/>
      <c r="G47" s="310"/>
      <c r="H47" s="308"/>
      <c r="I47" s="308"/>
      <c r="J47" s="308"/>
      <c r="K47" s="309"/>
      <c r="L47" s="309"/>
      <c r="M47" s="310"/>
      <c r="N47" s="309"/>
      <c r="O47" s="309"/>
      <c r="P47" s="310"/>
    </row>
    <row r="48" spans="5:16" ht="12.75">
      <c r="E48" s="308"/>
      <c r="F48" s="308"/>
      <c r="G48" s="308"/>
      <c r="H48" s="308"/>
      <c r="I48" s="308"/>
      <c r="J48" s="308"/>
      <c r="K48" s="309"/>
      <c r="L48" s="309"/>
      <c r="M48" s="310"/>
      <c r="N48" s="309"/>
      <c r="O48" s="309"/>
      <c r="P48" s="310"/>
    </row>
    <row r="49" spans="5:16" ht="12.75">
      <c r="E49" s="309"/>
      <c r="F49" s="309"/>
      <c r="G49" s="310"/>
      <c r="H49" s="309"/>
      <c r="I49" s="309"/>
      <c r="J49" s="310"/>
      <c r="K49" s="309"/>
      <c r="L49" s="309"/>
      <c r="M49" s="310"/>
      <c r="N49" s="309"/>
      <c r="O49" s="309"/>
      <c r="P49" s="310"/>
    </row>
    <row r="50" spans="5:16" ht="12.75"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</row>
    <row r="51" spans="5:16" ht="12.75"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</row>
    <row r="52" spans="5:16" ht="12.75"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</row>
    <row r="53" spans="5:16" ht="12.75"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</row>
    <row r="54" spans="5:16" ht="12.75"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</row>
    <row r="55" spans="5:16" ht="12.75"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</row>
    <row r="56" spans="5:16" ht="12.75"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</row>
    <row r="57" spans="5:16" ht="12.75"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</row>
    <row r="58" spans="5:16" ht="12.75"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</row>
    <row r="59" spans="5:16" ht="12.75"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</row>
    <row r="60" spans="5:16" ht="12.75"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</row>
    <row r="61" spans="5:16" ht="12.75"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</row>
    <row r="62" spans="5:16" ht="12.75"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</row>
    <row r="63" spans="5:16" ht="12.75"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</row>
    <row r="64" spans="5:16" ht="12.75"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</row>
    <row r="65" spans="5:16" ht="12.75"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</row>
    <row r="66" spans="5:16" ht="12.75"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</row>
    <row r="67" spans="5:16" ht="12.75"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</row>
    <row r="68" spans="5:16" ht="12.75"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</row>
    <row r="69" spans="5:16" ht="12.75"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</row>
    <row r="70" spans="5:16" ht="12.75"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</row>
    <row r="71" spans="5:16" ht="12.75"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</row>
    <row r="72" spans="5:16" ht="12.75"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</row>
  </sheetData>
  <sheetProtection/>
  <mergeCells count="8">
    <mergeCell ref="N3:P4"/>
    <mergeCell ref="A1:P1"/>
    <mergeCell ref="A3:A5"/>
    <mergeCell ref="B3:D4"/>
    <mergeCell ref="E4:G4"/>
    <mergeCell ref="H4:J4"/>
    <mergeCell ref="E3:J3"/>
    <mergeCell ref="K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B6" sqref="B6:I26"/>
    </sheetView>
  </sheetViews>
  <sheetFormatPr defaultColWidth="9.00390625" defaultRowHeight="12.75"/>
  <cols>
    <col min="1" max="1" width="22.25390625" style="170" customWidth="1"/>
    <col min="2" max="2" width="20.375" style="170" customWidth="1"/>
    <col min="3" max="9" width="13.875" style="170" customWidth="1"/>
    <col min="10" max="10" width="8.375" style="170" customWidth="1"/>
    <col min="11" max="16384" width="9.125" style="170" customWidth="1"/>
  </cols>
  <sheetData>
    <row r="1" spans="1:9" ht="19.5" customHeight="1">
      <c r="A1" s="394" t="s">
        <v>83</v>
      </c>
      <c r="B1" s="394"/>
      <c r="C1" s="394"/>
      <c r="D1" s="394"/>
      <c r="E1" s="394"/>
      <c r="F1" s="394"/>
      <c r="G1" s="394"/>
      <c r="H1" s="394"/>
      <c r="I1" s="394"/>
    </row>
    <row r="2" spans="1:9" ht="15">
      <c r="A2" s="171"/>
      <c r="B2" s="172"/>
      <c r="C2" s="172"/>
      <c r="D2" s="172"/>
      <c r="E2" s="172"/>
      <c r="F2" s="172"/>
      <c r="G2" s="172"/>
      <c r="H2" s="172"/>
      <c r="I2" s="172"/>
    </row>
    <row r="3" spans="2:9" s="173" customFormat="1" ht="12.75" customHeight="1">
      <c r="B3" s="174"/>
      <c r="C3" s="174"/>
      <c r="D3" s="174"/>
      <c r="E3" s="174"/>
      <c r="F3" s="174"/>
      <c r="G3" s="174"/>
      <c r="H3" s="174"/>
      <c r="I3" s="175" t="s">
        <v>84</v>
      </c>
    </row>
    <row r="4" spans="1:9" ht="12" customHeight="1">
      <c r="A4" s="395"/>
      <c r="B4" s="389" t="s">
        <v>116</v>
      </c>
      <c r="C4" s="390" t="s">
        <v>113</v>
      </c>
      <c r="D4" s="391"/>
      <c r="E4" s="391"/>
      <c r="F4" s="391"/>
      <c r="G4" s="391"/>
      <c r="H4" s="391"/>
      <c r="I4" s="391"/>
    </row>
    <row r="5" spans="1:9" ht="19.5" customHeight="1">
      <c r="A5" s="395"/>
      <c r="B5" s="389"/>
      <c r="C5" s="176" t="s">
        <v>117</v>
      </c>
      <c r="D5" s="176" t="s">
        <v>118</v>
      </c>
      <c r="E5" s="176" t="s">
        <v>119</v>
      </c>
      <c r="F5" s="176" t="s">
        <v>120</v>
      </c>
      <c r="G5" s="176" t="s">
        <v>121</v>
      </c>
      <c r="H5" s="177" t="s">
        <v>122</v>
      </c>
      <c r="I5" s="177" t="s">
        <v>123</v>
      </c>
    </row>
    <row r="6" spans="1:9" s="178" customFormat="1" ht="12.75" customHeight="1">
      <c r="A6" s="163" t="s">
        <v>65</v>
      </c>
      <c r="B6" s="155">
        <v>271375.26</v>
      </c>
      <c r="C6" s="155">
        <v>106792.67</v>
      </c>
      <c r="D6" s="155">
        <v>28074.01</v>
      </c>
      <c r="E6" s="155">
        <v>2779.44</v>
      </c>
      <c r="F6" s="155">
        <v>12755.15</v>
      </c>
      <c r="G6" s="155">
        <v>30698.22</v>
      </c>
      <c r="H6" s="155">
        <v>2227.41</v>
      </c>
      <c r="I6" s="155">
        <v>88048.36</v>
      </c>
    </row>
    <row r="7" spans="1:9" s="178" customFormat="1" ht="12.75" customHeight="1">
      <c r="A7" s="173" t="s">
        <v>100</v>
      </c>
      <c r="B7" s="156">
        <v>17263.2</v>
      </c>
      <c r="C7" s="156">
        <v>8420.37</v>
      </c>
      <c r="D7" s="156">
        <v>1577.32</v>
      </c>
      <c r="E7" s="156">
        <v>168.55</v>
      </c>
      <c r="F7" s="156">
        <v>201.3</v>
      </c>
      <c r="G7" s="156">
        <v>2465.77</v>
      </c>
      <c r="H7" s="156" t="s">
        <v>188</v>
      </c>
      <c r="I7" s="156">
        <v>4429.9</v>
      </c>
    </row>
    <row r="8" spans="1:9" ht="12.75" customHeight="1">
      <c r="A8" s="166" t="s">
        <v>66</v>
      </c>
      <c r="B8" s="156">
        <v>32664.9</v>
      </c>
      <c r="C8" s="156">
        <v>6104.49</v>
      </c>
      <c r="D8" s="156">
        <v>983.26</v>
      </c>
      <c r="E8" s="156">
        <v>36.8</v>
      </c>
      <c r="F8" s="156">
        <v>810.06</v>
      </c>
      <c r="G8" s="156">
        <v>1898.03</v>
      </c>
      <c r="H8" s="156" t="s">
        <v>188</v>
      </c>
      <c r="I8" s="156">
        <v>22832.26</v>
      </c>
    </row>
    <row r="9" spans="1:9" ht="12.75" customHeight="1">
      <c r="A9" s="166" t="s">
        <v>67</v>
      </c>
      <c r="B9" s="156">
        <v>15865.52</v>
      </c>
      <c r="C9" s="156">
        <v>10495.23</v>
      </c>
      <c r="D9" s="156">
        <v>2089.75</v>
      </c>
      <c r="E9" s="156">
        <v>243.9</v>
      </c>
      <c r="F9" s="156">
        <v>218.6</v>
      </c>
      <c r="G9" s="156">
        <v>2359.07</v>
      </c>
      <c r="H9" s="156">
        <v>329.58</v>
      </c>
      <c r="I9" s="156">
        <v>129.4</v>
      </c>
    </row>
    <row r="10" spans="1:9" ht="12.75" customHeight="1">
      <c r="A10" s="166" t="s">
        <v>68</v>
      </c>
      <c r="B10" s="156">
        <v>46389.7</v>
      </c>
      <c r="C10" s="156">
        <v>10617.95</v>
      </c>
      <c r="D10" s="156">
        <v>3206.91</v>
      </c>
      <c r="E10" s="156">
        <v>93.52</v>
      </c>
      <c r="F10" s="156">
        <v>617.68</v>
      </c>
      <c r="G10" s="156">
        <v>3101.94</v>
      </c>
      <c r="H10" s="156">
        <v>28</v>
      </c>
      <c r="I10" s="156">
        <v>28723.71</v>
      </c>
    </row>
    <row r="11" spans="1:9" ht="12.75" customHeight="1">
      <c r="A11" s="166" t="s">
        <v>69</v>
      </c>
      <c r="B11" s="156">
        <v>7112.79</v>
      </c>
      <c r="C11" s="156">
        <v>3573.73</v>
      </c>
      <c r="D11" s="156">
        <v>1016.66</v>
      </c>
      <c r="E11" s="156">
        <v>297.4</v>
      </c>
      <c r="F11" s="156">
        <v>5.3</v>
      </c>
      <c r="G11" s="156">
        <v>1506.17</v>
      </c>
      <c r="H11" s="156">
        <v>713.43</v>
      </c>
      <c r="I11" s="156">
        <v>0.1</v>
      </c>
    </row>
    <row r="12" spans="1:9" ht="12.75" customHeight="1">
      <c r="A12" s="166" t="s">
        <v>70</v>
      </c>
      <c r="B12" s="156">
        <v>11500.36</v>
      </c>
      <c r="C12" s="156">
        <v>6263.89</v>
      </c>
      <c r="D12" s="156">
        <v>1040.39</v>
      </c>
      <c r="E12" s="156">
        <v>176.22</v>
      </c>
      <c r="F12" s="156">
        <v>402</v>
      </c>
      <c r="G12" s="156">
        <v>1567.36</v>
      </c>
      <c r="H12" s="156">
        <v>10.8</v>
      </c>
      <c r="I12" s="156">
        <v>2039.71</v>
      </c>
    </row>
    <row r="13" spans="1:9" ht="12.75" customHeight="1">
      <c r="A13" s="166" t="s">
        <v>71</v>
      </c>
      <c r="B13" s="156">
        <v>15519.46</v>
      </c>
      <c r="C13" s="156">
        <v>6113.58</v>
      </c>
      <c r="D13" s="156">
        <v>3332.62</v>
      </c>
      <c r="E13" s="156">
        <v>262.6</v>
      </c>
      <c r="F13" s="156">
        <v>119.5</v>
      </c>
      <c r="G13" s="156">
        <v>2106.49</v>
      </c>
      <c r="H13" s="156">
        <v>78.1</v>
      </c>
      <c r="I13" s="156">
        <v>3506.58</v>
      </c>
    </row>
    <row r="14" spans="1:9" ht="12.75" customHeight="1">
      <c r="A14" s="166" t="s">
        <v>102</v>
      </c>
      <c r="B14" s="156">
        <v>13030.65</v>
      </c>
      <c r="C14" s="156">
        <v>7957.98</v>
      </c>
      <c r="D14" s="156">
        <v>2326.37</v>
      </c>
      <c r="E14" s="156">
        <v>229.2</v>
      </c>
      <c r="F14" s="156">
        <v>416.5</v>
      </c>
      <c r="G14" s="156">
        <v>1933.9</v>
      </c>
      <c r="H14" s="156">
        <v>2.9</v>
      </c>
      <c r="I14" s="156">
        <v>163.8</v>
      </c>
    </row>
    <row r="15" spans="1:9" ht="12.75" customHeight="1">
      <c r="A15" s="166" t="s">
        <v>72</v>
      </c>
      <c r="B15" s="156">
        <v>11220.58</v>
      </c>
      <c r="C15" s="156">
        <v>4441.39</v>
      </c>
      <c r="D15" s="156">
        <v>893.91</v>
      </c>
      <c r="E15" s="156">
        <v>198.14</v>
      </c>
      <c r="F15" s="156">
        <v>1443.98</v>
      </c>
      <c r="G15" s="156">
        <v>1689.87</v>
      </c>
      <c r="H15" s="156">
        <v>6.1</v>
      </c>
      <c r="I15" s="156">
        <v>2547.19</v>
      </c>
    </row>
    <row r="16" spans="1:9" s="179" customFormat="1" ht="12.75" customHeight="1">
      <c r="A16" s="166" t="s">
        <v>73</v>
      </c>
      <c r="B16" s="156">
        <v>10600.01</v>
      </c>
      <c r="C16" s="156">
        <v>5606.19</v>
      </c>
      <c r="D16" s="156">
        <v>299.29</v>
      </c>
      <c r="E16" s="156">
        <v>27.5</v>
      </c>
      <c r="F16" s="156">
        <v>1206.18</v>
      </c>
      <c r="G16" s="156">
        <v>648.29</v>
      </c>
      <c r="H16" s="156" t="s">
        <v>188</v>
      </c>
      <c r="I16" s="156">
        <v>2812.57</v>
      </c>
    </row>
    <row r="17" spans="1:9" ht="12.75" customHeight="1">
      <c r="A17" s="166" t="s">
        <v>74</v>
      </c>
      <c r="B17" s="156">
        <v>5116.79</v>
      </c>
      <c r="C17" s="156">
        <v>2600.73</v>
      </c>
      <c r="D17" s="156">
        <v>432.89</v>
      </c>
      <c r="E17" s="156">
        <v>273</v>
      </c>
      <c r="F17" s="156">
        <v>11.9</v>
      </c>
      <c r="G17" s="156">
        <v>1148.17</v>
      </c>
      <c r="H17" s="156">
        <v>643.4</v>
      </c>
      <c r="I17" s="156">
        <v>6.7</v>
      </c>
    </row>
    <row r="18" spans="1:9" ht="12.75" customHeight="1">
      <c r="A18" s="166" t="s">
        <v>75</v>
      </c>
      <c r="B18" s="156">
        <v>2583.57</v>
      </c>
      <c r="C18" s="156">
        <v>190.3</v>
      </c>
      <c r="D18" s="156">
        <v>184.5</v>
      </c>
      <c r="E18" s="156">
        <v>91.55</v>
      </c>
      <c r="F18" s="156" t="s">
        <v>188</v>
      </c>
      <c r="G18" s="156">
        <v>154.12</v>
      </c>
      <c r="H18" s="156">
        <v>274.5</v>
      </c>
      <c r="I18" s="156">
        <v>1688.61</v>
      </c>
    </row>
    <row r="19" spans="1:9" ht="12.75" customHeight="1">
      <c r="A19" s="166" t="s">
        <v>76</v>
      </c>
      <c r="B19" s="156">
        <v>12517.71</v>
      </c>
      <c r="C19" s="156">
        <v>5354.3</v>
      </c>
      <c r="D19" s="156">
        <v>653.94</v>
      </c>
      <c r="E19" s="156">
        <v>70</v>
      </c>
      <c r="F19" s="156">
        <v>3234.08</v>
      </c>
      <c r="G19" s="156">
        <v>2475.74</v>
      </c>
      <c r="H19" s="156">
        <v>0.21</v>
      </c>
      <c r="I19" s="156">
        <v>729.44</v>
      </c>
    </row>
    <row r="20" spans="1:9" s="179" customFormat="1" ht="12.75" customHeight="1">
      <c r="A20" s="166" t="s">
        <v>77</v>
      </c>
      <c r="B20" s="156">
        <v>9237.88</v>
      </c>
      <c r="C20" s="156">
        <v>4349.58</v>
      </c>
      <c r="D20" s="156">
        <v>239.36</v>
      </c>
      <c r="E20" s="156">
        <v>8.97</v>
      </c>
      <c r="F20" s="156">
        <v>3148.07</v>
      </c>
      <c r="G20" s="156">
        <v>892.59</v>
      </c>
      <c r="H20" s="156" t="s">
        <v>188</v>
      </c>
      <c r="I20" s="156">
        <v>599.32</v>
      </c>
    </row>
    <row r="21" spans="1:9" ht="12.75" customHeight="1">
      <c r="A21" s="166" t="s">
        <v>78</v>
      </c>
      <c r="B21" s="156">
        <v>31310.24</v>
      </c>
      <c r="C21" s="156">
        <v>16812.04</v>
      </c>
      <c r="D21" s="156">
        <v>8381.96</v>
      </c>
      <c r="E21" s="156">
        <v>254.5</v>
      </c>
      <c r="F21" s="156">
        <v>7.7</v>
      </c>
      <c r="G21" s="156">
        <v>4038.5</v>
      </c>
      <c r="H21" s="156">
        <v>140.39</v>
      </c>
      <c r="I21" s="156">
        <v>1675.16</v>
      </c>
    </row>
    <row r="22" spans="1:9" ht="12.75" customHeight="1">
      <c r="A22" s="173" t="s">
        <v>101</v>
      </c>
      <c r="B22" s="156">
        <v>3864.37</v>
      </c>
      <c r="C22" s="156">
        <v>1900.77</v>
      </c>
      <c r="D22" s="156">
        <v>313.2</v>
      </c>
      <c r="E22" s="156">
        <v>114</v>
      </c>
      <c r="F22" s="156">
        <v>4.6</v>
      </c>
      <c r="G22" s="156">
        <v>1531.8</v>
      </c>
      <c r="H22" s="156" t="s">
        <v>188</v>
      </c>
      <c r="I22" s="156" t="s">
        <v>188</v>
      </c>
    </row>
    <row r="23" spans="1:9" ht="12.75" customHeight="1">
      <c r="A23" s="166" t="s">
        <v>79</v>
      </c>
      <c r="B23" s="156">
        <v>24202.08</v>
      </c>
      <c r="C23" s="156">
        <v>4979.76</v>
      </c>
      <c r="D23" s="156">
        <v>962.3</v>
      </c>
      <c r="E23" s="156">
        <v>232.7</v>
      </c>
      <c r="F23" s="156">
        <v>901.6</v>
      </c>
      <c r="G23" s="156">
        <v>1037.41</v>
      </c>
      <c r="H23" s="156" t="s">
        <v>188</v>
      </c>
      <c r="I23" s="156">
        <v>16088.31</v>
      </c>
    </row>
    <row r="24" spans="1:9" ht="12.75" customHeight="1">
      <c r="A24" s="166" t="s">
        <v>108</v>
      </c>
      <c r="B24" s="156">
        <v>11.25</v>
      </c>
      <c r="C24" s="156">
        <v>4.8</v>
      </c>
      <c r="D24" s="156">
        <v>1.2</v>
      </c>
      <c r="E24" s="156">
        <v>0.3</v>
      </c>
      <c r="F24" s="156" t="s">
        <v>188</v>
      </c>
      <c r="G24" s="156">
        <v>4.95</v>
      </c>
      <c r="H24" s="156" t="s">
        <v>188</v>
      </c>
      <c r="I24" s="156">
        <v>0</v>
      </c>
    </row>
    <row r="25" spans="1:9" ht="12.75" customHeight="1">
      <c r="A25" s="166" t="s">
        <v>80</v>
      </c>
      <c r="B25" s="156">
        <v>5</v>
      </c>
      <c r="C25" s="156">
        <v>4.1</v>
      </c>
      <c r="D25" s="156">
        <v>0.1</v>
      </c>
      <c r="E25" s="156">
        <v>0.1</v>
      </c>
      <c r="F25" s="156" t="s">
        <v>188</v>
      </c>
      <c r="G25" s="156">
        <v>0.4</v>
      </c>
      <c r="H25" s="156" t="s">
        <v>188</v>
      </c>
      <c r="I25" s="156">
        <v>0.3</v>
      </c>
    </row>
    <row r="26" spans="1:9" ht="12.75" customHeight="1">
      <c r="A26" s="168" t="s">
        <v>81</v>
      </c>
      <c r="B26" s="154">
        <v>1359.58</v>
      </c>
      <c r="C26" s="154">
        <v>1001.7</v>
      </c>
      <c r="D26" s="154">
        <v>138.6</v>
      </c>
      <c r="E26" s="154">
        <v>0.3</v>
      </c>
      <c r="F26" s="154">
        <v>6.1</v>
      </c>
      <c r="G26" s="154">
        <v>137.57</v>
      </c>
      <c r="H26" s="154" t="s">
        <v>188</v>
      </c>
      <c r="I26" s="154">
        <v>75.31</v>
      </c>
    </row>
    <row r="27" spans="2:9" ht="12.75" customHeight="1">
      <c r="B27" s="180"/>
      <c r="C27" s="180"/>
      <c r="D27" s="180"/>
      <c r="E27" s="180"/>
      <c r="F27" s="180"/>
      <c r="G27" s="180"/>
      <c r="H27" s="180"/>
      <c r="I27" s="180"/>
    </row>
    <row r="28" spans="3:9" ht="12.75">
      <c r="C28" s="181"/>
      <c r="D28" s="181"/>
      <c r="E28" s="181"/>
      <c r="F28" s="181"/>
      <c r="G28" s="181"/>
      <c r="H28" s="167"/>
      <c r="I28" s="181"/>
    </row>
    <row r="29" spans="3:9" ht="12.75">
      <c r="C29" s="181"/>
      <c r="D29" s="181"/>
      <c r="E29" s="181"/>
      <c r="F29" s="181"/>
      <c r="G29" s="181"/>
      <c r="H29" s="181"/>
      <c r="I29" s="181"/>
    </row>
    <row r="30" spans="3:9" ht="12.75">
      <c r="C30" s="181"/>
      <c r="D30" s="181"/>
      <c r="E30" s="181"/>
      <c r="F30" s="181"/>
      <c r="G30" s="181"/>
      <c r="H30" s="181"/>
      <c r="I30" s="181"/>
    </row>
    <row r="31" spans="3:9" ht="12.75">
      <c r="C31" s="181"/>
      <c r="D31" s="181"/>
      <c r="E31" s="181"/>
      <c r="F31" s="181"/>
      <c r="G31" s="181"/>
      <c r="H31" s="181"/>
      <c r="I31" s="181"/>
    </row>
    <row r="32" spans="3:9" ht="12.75">
      <c r="C32" s="181"/>
      <c r="D32" s="181"/>
      <c r="E32" s="181"/>
      <c r="F32" s="181"/>
      <c r="G32" s="181"/>
      <c r="H32" s="181"/>
      <c r="I32" s="181"/>
    </row>
    <row r="33" spans="3:9" ht="12.75">
      <c r="C33" s="181"/>
      <c r="D33" s="181"/>
      <c r="E33" s="181"/>
      <c r="F33" s="181"/>
      <c r="G33" s="181"/>
      <c r="H33" s="181"/>
      <c r="I33" s="181"/>
    </row>
    <row r="34" spans="3:9" ht="12.75">
      <c r="C34" s="181"/>
      <c r="D34" s="181"/>
      <c r="E34" s="181"/>
      <c r="F34" s="181"/>
      <c r="G34" s="181"/>
      <c r="H34" s="181"/>
      <c r="I34" s="181"/>
    </row>
    <row r="35" spans="3:9" ht="12.75">
      <c r="C35" s="181"/>
      <c r="D35" s="181"/>
      <c r="E35" s="181"/>
      <c r="F35" s="181"/>
      <c r="G35" s="181"/>
      <c r="H35" s="167"/>
      <c r="I35" s="181"/>
    </row>
    <row r="36" spans="3:9" ht="12.75">
      <c r="C36" s="181"/>
      <c r="D36" s="181"/>
      <c r="E36" s="181"/>
      <c r="F36" s="181"/>
      <c r="G36" s="181"/>
      <c r="H36" s="181"/>
      <c r="I36" s="181"/>
    </row>
    <row r="37" spans="3:9" ht="12.75">
      <c r="C37" s="181"/>
      <c r="D37" s="181"/>
      <c r="E37" s="181"/>
      <c r="F37" s="181"/>
      <c r="G37" s="181"/>
      <c r="H37" s="181"/>
      <c r="I37" s="181"/>
    </row>
    <row r="38" spans="3:9" ht="12.75">
      <c r="C38" s="181"/>
      <c r="D38" s="181"/>
      <c r="E38" s="181"/>
      <c r="F38" s="181"/>
      <c r="G38" s="181"/>
      <c r="H38" s="167"/>
      <c r="I38" s="181"/>
    </row>
    <row r="39" spans="3:9" ht="12.75">
      <c r="C39" s="181"/>
      <c r="D39" s="181"/>
      <c r="E39" s="181"/>
      <c r="F39" s="181"/>
      <c r="G39" s="181"/>
      <c r="H39" s="167"/>
      <c r="I39" s="181"/>
    </row>
    <row r="40" spans="3:9" ht="12.75">
      <c r="C40" s="181"/>
      <c r="D40" s="181"/>
      <c r="E40" s="181"/>
      <c r="F40" s="181"/>
      <c r="G40" s="181"/>
      <c r="H40" s="181"/>
      <c r="I40" s="181"/>
    </row>
    <row r="41" spans="3:9" ht="12.75">
      <c r="C41" s="181"/>
      <c r="D41" s="181"/>
      <c r="E41" s="181"/>
      <c r="F41" s="181"/>
      <c r="G41" s="181"/>
      <c r="H41" s="167"/>
      <c r="I41" s="181"/>
    </row>
    <row r="42" spans="3:9" ht="12.75">
      <c r="C42" s="181"/>
      <c r="D42" s="181"/>
      <c r="E42" s="181"/>
      <c r="F42" s="167"/>
      <c r="G42" s="181"/>
      <c r="H42" s="167"/>
      <c r="I42" s="167"/>
    </row>
    <row r="43" spans="3:9" ht="12.75">
      <c r="C43" s="181"/>
      <c r="D43" s="181"/>
      <c r="E43" s="167"/>
      <c r="F43" s="167"/>
      <c r="G43" s="167"/>
      <c r="H43" s="167"/>
      <c r="I43" s="181"/>
    </row>
    <row r="44" spans="3:9" ht="12.75">
      <c r="C44" s="181"/>
      <c r="D44" s="181"/>
      <c r="E44" s="181"/>
      <c r="F44" s="181"/>
      <c r="G44" s="181"/>
      <c r="H44" s="167"/>
      <c r="I44" s="181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">
      <selection activeCell="B6" sqref="B6:P25"/>
    </sheetView>
  </sheetViews>
  <sheetFormatPr defaultColWidth="9.00390625" defaultRowHeight="12.75"/>
  <cols>
    <col min="1" max="1" width="22.125" style="157" customWidth="1"/>
    <col min="2" max="3" width="11.375" style="157" customWidth="1"/>
    <col min="4" max="4" width="7.875" style="157" customWidth="1"/>
    <col min="5" max="5" width="10.00390625" style="157" customWidth="1"/>
    <col min="6" max="6" width="9.25390625" style="157" customWidth="1"/>
    <col min="7" max="7" width="7.875" style="157" customWidth="1"/>
    <col min="8" max="8" width="10.00390625" style="157" customWidth="1"/>
    <col min="9" max="9" width="10.25390625" style="157" customWidth="1"/>
    <col min="10" max="10" width="8.25390625" style="157" customWidth="1"/>
    <col min="11" max="12" width="11.375" style="157" customWidth="1"/>
    <col min="13" max="13" width="8.00390625" style="157" customWidth="1"/>
    <col min="14" max="16384" width="9.125" style="157" customWidth="1"/>
  </cols>
  <sheetData>
    <row r="1" spans="1:16" ht="30" customHeight="1">
      <c r="A1" s="396" t="s">
        <v>125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2:16" ht="12.75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P2" s="159" t="s">
        <v>64</v>
      </c>
    </row>
    <row r="3" spans="1:16" ht="16.5" customHeight="1">
      <c r="A3" s="373"/>
      <c r="B3" s="392" t="s">
        <v>183</v>
      </c>
      <c r="C3" s="392"/>
      <c r="D3" s="392"/>
      <c r="E3" s="382" t="s">
        <v>113</v>
      </c>
      <c r="F3" s="383"/>
      <c r="G3" s="383"/>
      <c r="H3" s="383"/>
      <c r="I3" s="383"/>
      <c r="J3" s="383"/>
      <c r="K3" s="374" t="s">
        <v>220</v>
      </c>
      <c r="L3" s="375"/>
      <c r="M3" s="380"/>
      <c r="N3" s="392" t="s">
        <v>184</v>
      </c>
      <c r="O3" s="392"/>
      <c r="P3" s="382"/>
    </row>
    <row r="4" spans="1:16" ht="36" customHeight="1">
      <c r="A4" s="373"/>
      <c r="B4" s="392"/>
      <c r="C4" s="392"/>
      <c r="D4" s="392"/>
      <c r="E4" s="392" t="s">
        <v>111</v>
      </c>
      <c r="F4" s="392"/>
      <c r="G4" s="392"/>
      <c r="H4" s="392" t="s">
        <v>112</v>
      </c>
      <c r="I4" s="392"/>
      <c r="J4" s="392"/>
      <c r="K4" s="376"/>
      <c r="L4" s="377"/>
      <c r="M4" s="381"/>
      <c r="N4" s="392"/>
      <c r="O4" s="392"/>
      <c r="P4" s="382"/>
    </row>
    <row r="5" spans="1:17" ht="61.5" customHeight="1">
      <c r="A5" s="373"/>
      <c r="B5" s="160" t="s">
        <v>185</v>
      </c>
      <c r="C5" s="160" t="s">
        <v>180</v>
      </c>
      <c r="D5" s="160" t="s">
        <v>186</v>
      </c>
      <c r="E5" s="160" t="s">
        <v>185</v>
      </c>
      <c r="F5" s="160" t="s">
        <v>180</v>
      </c>
      <c r="G5" s="160" t="s">
        <v>186</v>
      </c>
      <c r="H5" s="160" t="s">
        <v>185</v>
      </c>
      <c r="I5" s="160" t="s">
        <v>180</v>
      </c>
      <c r="J5" s="160" t="s">
        <v>186</v>
      </c>
      <c r="K5" s="160" t="s">
        <v>185</v>
      </c>
      <c r="L5" s="160" t="s">
        <v>180</v>
      </c>
      <c r="M5" s="160" t="s">
        <v>186</v>
      </c>
      <c r="N5" s="160" t="s">
        <v>185</v>
      </c>
      <c r="O5" s="160" t="s">
        <v>180</v>
      </c>
      <c r="P5" s="161" t="s">
        <v>186</v>
      </c>
      <c r="Q5" s="162"/>
    </row>
    <row r="6" spans="1:26" ht="12.75">
      <c r="A6" s="163" t="s">
        <v>65</v>
      </c>
      <c r="B6" s="323">
        <v>347211.69999999995</v>
      </c>
      <c r="C6" s="323">
        <v>316834.19999999995</v>
      </c>
      <c r="D6" s="323">
        <v>109.5878222742368</v>
      </c>
      <c r="E6" s="323">
        <v>151838.4</v>
      </c>
      <c r="F6" s="323">
        <v>127569</v>
      </c>
      <c r="G6" s="323">
        <v>119.02452790254685</v>
      </c>
      <c r="H6" s="323">
        <v>195373.3</v>
      </c>
      <c r="I6" s="323">
        <v>189265.2</v>
      </c>
      <c r="J6" s="323">
        <v>103.22727051777082</v>
      </c>
      <c r="K6" s="323">
        <v>588728.4999999999</v>
      </c>
      <c r="L6" s="323">
        <v>585818.1</v>
      </c>
      <c r="M6" s="323">
        <v>100.49680950452024</v>
      </c>
      <c r="N6" s="323">
        <v>935940.2999999998</v>
      </c>
      <c r="O6" s="323">
        <v>902652.1</v>
      </c>
      <c r="P6" s="323">
        <v>103.68782169786121</v>
      </c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12.75">
      <c r="A7" s="165" t="s">
        <v>100</v>
      </c>
      <c r="B7" s="324">
        <v>35515.5</v>
      </c>
      <c r="C7" s="324">
        <v>34380</v>
      </c>
      <c r="D7" s="324">
        <v>103.30279232111693</v>
      </c>
      <c r="E7" s="324">
        <v>1684.8</v>
      </c>
      <c r="F7" s="324">
        <v>1390.1</v>
      </c>
      <c r="G7" s="324">
        <v>121.19991367527516</v>
      </c>
      <c r="H7" s="324">
        <v>33830.7</v>
      </c>
      <c r="I7" s="324">
        <v>32989.9</v>
      </c>
      <c r="J7" s="324">
        <v>102.54865883194553</v>
      </c>
      <c r="K7" s="324">
        <v>50946.7</v>
      </c>
      <c r="L7" s="324">
        <v>49769.7</v>
      </c>
      <c r="M7" s="324">
        <v>102.36489269575667</v>
      </c>
      <c r="N7" s="324">
        <v>86462.2</v>
      </c>
      <c r="O7" s="324">
        <v>84149.6</v>
      </c>
      <c r="P7" s="324">
        <v>102.74820082329566</v>
      </c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12.75">
      <c r="A8" s="166" t="s">
        <v>66</v>
      </c>
      <c r="B8" s="324">
        <v>20921.9</v>
      </c>
      <c r="C8" s="324">
        <v>20728.7</v>
      </c>
      <c r="D8" s="324">
        <v>100.93204108313594</v>
      </c>
      <c r="E8" s="324">
        <v>17287</v>
      </c>
      <c r="F8" s="324">
        <v>17145.5</v>
      </c>
      <c r="G8" s="324">
        <v>100.8252894345455</v>
      </c>
      <c r="H8" s="324">
        <v>3634.9</v>
      </c>
      <c r="I8" s="324">
        <v>3583.2</v>
      </c>
      <c r="J8" s="324">
        <v>101.44284438490735</v>
      </c>
      <c r="K8" s="324">
        <v>37601.4</v>
      </c>
      <c r="L8" s="324">
        <v>36507.4</v>
      </c>
      <c r="M8" s="324">
        <v>102.99665273341843</v>
      </c>
      <c r="N8" s="324">
        <v>58523.3</v>
      </c>
      <c r="O8" s="324">
        <v>57236.1</v>
      </c>
      <c r="P8" s="324">
        <v>102.24893030796997</v>
      </c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2.75">
      <c r="A9" s="166" t="s">
        <v>67</v>
      </c>
      <c r="B9" s="324">
        <v>12106.199999999999</v>
      </c>
      <c r="C9" s="324">
        <v>11704.099999999999</v>
      </c>
      <c r="D9" s="324">
        <v>103.43554822668979</v>
      </c>
      <c r="E9" s="324">
        <v>3699.4</v>
      </c>
      <c r="F9" s="324">
        <v>3857.2</v>
      </c>
      <c r="G9" s="324">
        <v>95.9089494970445</v>
      </c>
      <c r="H9" s="324">
        <v>8406.8</v>
      </c>
      <c r="I9" s="324">
        <v>7846.9</v>
      </c>
      <c r="J9" s="324">
        <v>107.13530183894277</v>
      </c>
      <c r="K9" s="324">
        <v>38298.7</v>
      </c>
      <c r="L9" s="324">
        <v>38191.1</v>
      </c>
      <c r="M9" s="324">
        <v>100.2817410339058</v>
      </c>
      <c r="N9" s="324">
        <v>50404.9</v>
      </c>
      <c r="O9" s="324">
        <v>49895.3</v>
      </c>
      <c r="P9" s="324">
        <v>101.02133868320263</v>
      </c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12.75">
      <c r="A10" s="166" t="s">
        <v>68</v>
      </c>
      <c r="B10" s="324">
        <v>39696.7</v>
      </c>
      <c r="C10" s="324">
        <v>37068.4</v>
      </c>
      <c r="D10" s="324">
        <v>107.090405844331</v>
      </c>
      <c r="E10" s="324">
        <v>10408.3</v>
      </c>
      <c r="F10" s="324">
        <v>8748.1</v>
      </c>
      <c r="G10" s="324">
        <v>118.97783518706918</v>
      </c>
      <c r="H10" s="324">
        <v>29288.4</v>
      </c>
      <c r="I10" s="324">
        <v>28320.3</v>
      </c>
      <c r="J10" s="324">
        <v>103.4183959915679</v>
      </c>
      <c r="K10" s="324">
        <v>56049.6</v>
      </c>
      <c r="L10" s="324">
        <v>55490.2</v>
      </c>
      <c r="M10" s="324">
        <v>101.00810593582291</v>
      </c>
      <c r="N10" s="324">
        <v>95746.3</v>
      </c>
      <c r="O10" s="324">
        <v>92558.6</v>
      </c>
      <c r="P10" s="324">
        <v>103.44398035406759</v>
      </c>
      <c r="Q10" s="164"/>
      <c r="R10" s="164"/>
      <c r="S10" s="164"/>
      <c r="T10" s="164"/>
      <c r="U10" s="164"/>
      <c r="V10" s="164"/>
      <c r="W10" s="164"/>
      <c r="X10" s="164"/>
      <c r="Y10" s="164"/>
      <c r="Z10" s="164"/>
    </row>
    <row r="11" spans="1:26" ht="12.75">
      <c r="A11" s="166" t="s">
        <v>69</v>
      </c>
      <c r="B11" s="324">
        <v>2294.1</v>
      </c>
      <c r="C11" s="324">
        <v>2212.3</v>
      </c>
      <c r="D11" s="324">
        <v>103.69750937937891</v>
      </c>
      <c r="E11" s="324">
        <v>765.3</v>
      </c>
      <c r="F11" s="324">
        <v>732.2</v>
      </c>
      <c r="G11" s="324">
        <v>104.52062278066101</v>
      </c>
      <c r="H11" s="324">
        <v>1528.8</v>
      </c>
      <c r="I11" s="324">
        <v>1480.1</v>
      </c>
      <c r="J11" s="324">
        <v>103.29031822174179</v>
      </c>
      <c r="K11" s="324">
        <v>7368.9</v>
      </c>
      <c r="L11" s="324">
        <v>7232.3</v>
      </c>
      <c r="M11" s="324">
        <v>101.88874908397051</v>
      </c>
      <c r="N11" s="324">
        <v>9663</v>
      </c>
      <c r="O11" s="324">
        <v>9444.5</v>
      </c>
      <c r="P11" s="324">
        <v>102.31351580284822</v>
      </c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ht="12.75">
      <c r="A12" s="166" t="s">
        <v>70</v>
      </c>
      <c r="B12" s="324">
        <v>4866.799999999999</v>
      </c>
      <c r="C12" s="324">
        <v>5472.9</v>
      </c>
      <c r="D12" s="324">
        <v>88.92543258601472</v>
      </c>
      <c r="E12" s="324">
        <v>1254.1</v>
      </c>
      <c r="F12" s="324">
        <v>1958.8</v>
      </c>
      <c r="G12" s="324">
        <v>64.02389217888502</v>
      </c>
      <c r="H12" s="324">
        <v>3612.7</v>
      </c>
      <c r="I12" s="324">
        <v>3514.1</v>
      </c>
      <c r="J12" s="324">
        <v>102.80583933297288</v>
      </c>
      <c r="K12" s="324">
        <v>14016.8</v>
      </c>
      <c r="L12" s="324">
        <v>13599.8</v>
      </c>
      <c r="M12" s="324">
        <v>103.0662215620818</v>
      </c>
      <c r="N12" s="324">
        <v>18883.6</v>
      </c>
      <c r="O12" s="324">
        <v>19072.7</v>
      </c>
      <c r="P12" s="324">
        <v>99.00853051744114</v>
      </c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2.75">
      <c r="A13" s="166" t="s">
        <v>71</v>
      </c>
      <c r="B13" s="324">
        <v>13133.9</v>
      </c>
      <c r="C13" s="324">
        <v>13129.3</v>
      </c>
      <c r="D13" s="324">
        <v>100.03503614054064</v>
      </c>
      <c r="E13" s="324">
        <v>905.5</v>
      </c>
      <c r="F13" s="324">
        <v>1062.5</v>
      </c>
      <c r="G13" s="324">
        <v>85.2235294117647</v>
      </c>
      <c r="H13" s="324">
        <v>12228.4</v>
      </c>
      <c r="I13" s="324">
        <v>12066.8</v>
      </c>
      <c r="J13" s="324">
        <v>101.33921172141744</v>
      </c>
      <c r="K13" s="324">
        <v>41105.2</v>
      </c>
      <c r="L13" s="324">
        <v>40416.7</v>
      </c>
      <c r="M13" s="324">
        <v>101.70350374968763</v>
      </c>
      <c r="N13" s="324">
        <v>54239.1</v>
      </c>
      <c r="O13" s="324">
        <v>53546</v>
      </c>
      <c r="P13" s="324">
        <v>101.2944010757106</v>
      </c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12.75">
      <c r="A14" s="166" t="s">
        <v>102</v>
      </c>
      <c r="B14" s="324">
        <v>16186.099999999999</v>
      </c>
      <c r="C14" s="324">
        <v>15690.9</v>
      </c>
      <c r="D14" s="324">
        <v>103.15596938352802</v>
      </c>
      <c r="E14" s="324">
        <v>4329.3</v>
      </c>
      <c r="F14" s="324">
        <v>3972</v>
      </c>
      <c r="G14" s="324">
        <v>108.99546827794563</v>
      </c>
      <c r="H14" s="324">
        <v>11856.8</v>
      </c>
      <c r="I14" s="324">
        <v>11718.9</v>
      </c>
      <c r="J14" s="324">
        <v>101.17673160450212</v>
      </c>
      <c r="K14" s="324">
        <v>40319.7</v>
      </c>
      <c r="L14" s="324">
        <v>39970.3</v>
      </c>
      <c r="M14" s="324">
        <v>100.87414905567383</v>
      </c>
      <c r="N14" s="324">
        <v>56505.8</v>
      </c>
      <c r="O14" s="324">
        <v>55661.2</v>
      </c>
      <c r="P14" s="324">
        <v>101.51739452257588</v>
      </c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12.75">
      <c r="A15" s="166" t="s">
        <v>72</v>
      </c>
      <c r="B15" s="324">
        <v>28830</v>
      </c>
      <c r="C15" s="324">
        <v>28407</v>
      </c>
      <c r="D15" s="324">
        <v>101.48906959552224</v>
      </c>
      <c r="E15" s="324">
        <v>932</v>
      </c>
      <c r="F15" s="324">
        <v>1230.3</v>
      </c>
      <c r="G15" s="324">
        <v>75.753881167195</v>
      </c>
      <c r="H15" s="324">
        <v>27898</v>
      </c>
      <c r="I15" s="324">
        <v>27176.7</v>
      </c>
      <c r="J15" s="324">
        <v>102.65411179429438</v>
      </c>
      <c r="K15" s="324">
        <v>26985.2</v>
      </c>
      <c r="L15" s="324">
        <v>27103.9</v>
      </c>
      <c r="M15" s="324">
        <v>99.56205564512857</v>
      </c>
      <c r="N15" s="324">
        <v>55815.2</v>
      </c>
      <c r="O15" s="324">
        <v>55511</v>
      </c>
      <c r="P15" s="324">
        <v>100.54799949559545</v>
      </c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14.25" customHeight="1">
      <c r="A16" s="166" t="s">
        <v>73</v>
      </c>
      <c r="B16" s="324">
        <v>19883.899999999998</v>
      </c>
      <c r="C16" s="324">
        <v>20261.199999999997</v>
      </c>
      <c r="D16" s="324">
        <v>98.13782006988727</v>
      </c>
      <c r="E16" s="324">
        <v>16798.6</v>
      </c>
      <c r="F16" s="324">
        <v>17390.6</v>
      </c>
      <c r="G16" s="324">
        <v>96.59586213241637</v>
      </c>
      <c r="H16" s="324">
        <v>3085.3</v>
      </c>
      <c r="I16" s="324">
        <v>2870.6</v>
      </c>
      <c r="J16" s="324">
        <v>107.47927262593187</v>
      </c>
      <c r="K16" s="324">
        <v>23491</v>
      </c>
      <c r="L16" s="324">
        <v>22598.3</v>
      </c>
      <c r="M16" s="324">
        <v>103.95029714624552</v>
      </c>
      <c r="N16" s="324">
        <v>43374.9</v>
      </c>
      <c r="O16" s="324">
        <v>42859.5</v>
      </c>
      <c r="P16" s="324">
        <v>101.20253386063767</v>
      </c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14.25" customHeight="1">
      <c r="A17" s="166" t="s">
        <v>74</v>
      </c>
      <c r="B17" s="324">
        <v>2963.8999999999996</v>
      </c>
      <c r="C17" s="324">
        <v>2794.9</v>
      </c>
      <c r="D17" s="324">
        <v>106.0467279688003</v>
      </c>
      <c r="E17" s="324">
        <v>1798.3</v>
      </c>
      <c r="F17" s="324">
        <v>1650.7</v>
      </c>
      <c r="G17" s="324">
        <v>108.941661113467</v>
      </c>
      <c r="H17" s="324">
        <v>1165.6</v>
      </c>
      <c r="I17" s="324">
        <v>1144.2</v>
      </c>
      <c r="J17" s="324">
        <v>101.87030239468623</v>
      </c>
      <c r="K17" s="324">
        <v>15119.2</v>
      </c>
      <c r="L17" s="324">
        <v>15170.3</v>
      </c>
      <c r="M17" s="324">
        <v>99.66315761718622</v>
      </c>
      <c r="N17" s="324">
        <v>18083.1</v>
      </c>
      <c r="O17" s="324">
        <v>17965.1</v>
      </c>
      <c r="P17" s="324">
        <v>100.65682907414933</v>
      </c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4.25" customHeight="1">
      <c r="A18" s="166" t="s">
        <v>76</v>
      </c>
      <c r="B18" s="324">
        <v>36972.2</v>
      </c>
      <c r="C18" s="324">
        <v>33337.4</v>
      </c>
      <c r="D18" s="324">
        <v>110.90306982548128</v>
      </c>
      <c r="E18" s="324">
        <v>22014.2</v>
      </c>
      <c r="F18" s="324">
        <v>19144.9</v>
      </c>
      <c r="G18" s="324">
        <v>114.98728120805018</v>
      </c>
      <c r="H18" s="324">
        <v>14958</v>
      </c>
      <c r="I18" s="324">
        <v>14192.5</v>
      </c>
      <c r="J18" s="324">
        <v>105.39369385238682</v>
      </c>
      <c r="K18" s="324">
        <v>30685.4</v>
      </c>
      <c r="L18" s="324">
        <v>31267.5</v>
      </c>
      <c r="M18" s="324">
        <v>98.13832253937795</v>
      </c>
      <c r="N18" s="324">
        <v>67657.7</v>
      </c>
      <c r="O18" s="324">
        <v>64604.8</v>
      </c>
      <c r="P18" s="324">
        <v>104.72550027242558</v>
      </c>
      <c r="Q18" s="167"/>
      <c r="R18" s="167"/>
      <c r="S18" s="167"/>
      <c r="T18" s="167"/>
      <c r="U18" s="167"/>
      <c r="V18" s="164"/>
      <c r="W18" s="167"/>
      <c r="X18" s="167"/>
      <c r="Y18" s="164"/>
      <c r="Z18" s="167"/>
    </row>
    <row r="19" spans="1:26" ht="14.25" customHeight="1">
      <c r="A19" s="166" t="s">
        <v>77</v>
      </c>
      <c r="B19" s="324">
        <v>45223</v>
      </c>
      <c r="C19" s="324">
        <v>38478.2</v>
      </c>
      <c r="D19" s="324">
        <v>117.52888648637412</v>
      </c>
      <c r="E19" s="324">
        <v>35811.2</v>
      </c>
      <c r="F19" s="324">
        <v>29525.8</v>
      </c>
      <c r="G19" s="324">
        <v>121.28782285323344</v>
      </c>
      <c r="H19" s="324">
        <v>9411.8</v>
      </c>
      <c r="I19" s="324">
        <v>8952.4</v>
      </c>
      <c r="J19" s="324">
        <v>105.13158482641525</v>
      </c>
      <c r="K19" s="324">
        <v>18917.6</v>
      </c>
      <c r="L19" s="324">
        <v>18472.4</v>
      </c>
      <c r="M19" s="324">
        <v>102.41008206838309</v>
      </c>
      <c r="N19" s="324">
        <v>64140.6</v>
      </c>
      <c r="O19" s="324">
        <v>56950.6</v>
      </c>
      <c r="P19" s="324">
        <v>112.62497673422229</v>
      </c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4.25" customHeight="1">
      <c r="A20" s="166" t="s">
        <v>78</v>
      </c>
      <c r="B20" s="324">
        <v>26642.6</v>
      </c>
      <c r="C20" s="324">
        <v>12583.3</v>
      </c>
      <c r="D20" s="324">
        <v>211.729832396907</v>
      </c>
      <c r="E20" s="324">
        <v>21876.8</v>
      </c>
      <c r="F20" s="324">
        <v>8349.6</v>
      </c>
      <c r="G20" s="324">
        <v>262.01015617514605</v>
      </c>
      <c r="H20" s="324">
        <v>4765.8</v>
      </c>
      <c r="I20" s="324">
        <v>4233.7</v>
      </c>
      <c r="J20" s="324">
        <v>112.56820275409218</v>
      </c>
      <c r="K20" s="324">
        <v>133409.3</v>
      </c>
      <c r="L20" s="324">
        <v>136585.4</v>
      </c>
      <c r="M20" s="324">
        <v>97.67464165276814</v>
      </c>
      <c r="N20" s="324">
        <v>160051.9</v>
      </c>
      <c r="O20" s="324">
        <v>149168.7</v>
      </c>
      <c r="P20" s="324">
        <v>107.2959005475009</v>
      </c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14.25" customHeight="1">
      <c r="A21" s="165" t="s">
        <v>101</v>
      </c>
      <c r="B21" s="324">
        <v>9238</v>
      </c>
      <c r="C21" s="324">
        <v>9146.8</v>
      </c>
      <c r="D21" s="324">
        <v>100.99707001355667</v>
      </c>
      <c r="E21" s="324" t="s">
        <v>188</v>
      </c>
      <c r="F21" s="324">
        <v>20.5</v>
      </c>
      <c r="G21" s="324" t="s">
        <v>188</v>
      </c>
      <c r="H21" s="324">
        <v>9238</v>
      </c>
      <c r="I21" s="324">
        <v>9126.3</v>
      </c>
      <c r="J21" s="324">
        <v>101.22393522018781</v>
      </c>
      <c r="K21" s="324">
        <v>6554.1</v>
      </c>
      <c r="L21" s="324">
        <v>6566</v>
      </c>
      <c r="M21" s="324">
        <v>99.81876332622602</v>
      </c>
      <c r="N21" s="324">
        <v>15792.1</v>
      </c>
      <c r="O21" s="324">
        <v>15712.8</v>
      </c>
      <c r="P21" s="324">
        <v>100.50468407922205</v>
      </c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14.25" customHeight="1">
      <c r="A22" s="166" t="s">
        <v>79</v>
      </c>
      <c r="B22" s="324">
        <v>27489.2</v>
      </c>
      <c r="C22" s="324">
        <v>26718.300000000003</v>
      </c>
      <c r="D22" s="324">
        <v>102.88528836041215</v>
      </c>
      <c r="E22" s="324">
        <v>7776.7</v>
      </c>
      <c r="F22" s="324">
        <v>7411.4</v>
      </c>
      <c r="G22" s="324">
        <v>104.92889332649703</v>
      </c>
      <c r="H22" s="324">
        <v>19712.5</v>
      </c>
      <c r="I22" s="324">
        <v>19306.9</v>
      </c>
      <c r="J22" s="324">
        <v>102.10080333973863</v>
      </c>
      <c r="K22" s="324">
        <v>40925.2</v>
      </c>
      <c r="L22" s="324">
        <v>39980.2</v>
      </c>
      <c r="M22" s="324">
        <v>102.36367001665825</v>
      </c>
      <c r="N22" s="324">
        <v>68414.4</v>
      </c>
      <c r="O22" s="324">
        <v>66698.5</v>
      </c>
      <c r="P22" s="324">
        <v>102.5726215731988</v>
      </c>
      <c r="Q22" s="164"/>
      <c r="R22" s="164"/>
      <c r="S22" s="164"/>
      <c r="T22" s="164"/>
      <c r="U22" s="164"/>
      <c r="V22" s="164"/>
      <c r="W22" s="164"/>
      <c r="X22" s="164"/>
      <c r="Y22" s="164"/>
      <c r="Z22" s="164"/>
    </row>
    <row r="23" spans="1:26" ht="14.25" customHeight="1">
      <c r="A23" s="166" t="s">
        <v>108</v>
      </c>
      <c r="B23" s="324">
        <v>9.6</v>
      </c>
      <c r="C23" s="324" t="s">
        <v>188</v>
      </c>
      <c r="D23" s="324" t="s">
        <v>188</v>
      </c>
      <c r="E23" s="324" t="s">
        <v>188</v>
      </c>
      <c r="F23" s="324" t="s">
        <v>188</v>
      </c>
      <c r="G23" s="324" t="s">
        <v>188</v>
      </c>
      <c r="H23" s="324">
        <v>9.6</v>
      </c>
      <c r="I23" s="324" t="s">
        <v>188</v>
      </c>
      <c r="J23" s="324" t="s">
        <v>188</v>
      </c>
      <c r="K23" s="324">
        <v>22.6</v>
      </c>
      <c r="L23" s="324">
        <v>35.1</v>
      </c>
      <c r="M23" s="324">
        <v>64.38746438746439</v>
      </c>
      <c r="N23" s="324">
        <v>32.2</v>
      </c>
      <c r="O23" s="324">
        <v>35.1</v>
      </c>
      <c r="P23" s="324">
        <v>91.73789173789174</v>
      </c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12.75">
      <c r="A24" s="166" t="s">
        <v>80</v>
      </c>
      <c r="B24" s="324" t="s">
        <v>188</v>
      </c>
      <c r="C24" s="324">
        <v>0.5</v>
      </c>
      <c r="D24" s="324" t="s">
        <v>188</v>
      </c>
      <c r="E24" s="324" t="s">
        <v>188</v>
      </c>
      <c r="F24" s="324" t="s">
        <v>188</v>
      </c>
      <c r="G24" s="324" t="s">
        <v>188</v>
      </c>
      <c r="H24" s="324" t="s">
        <v>188</v>
      </c>
      <c r="I24" s="324">
        <v>0.5</v>
      </c>
      <c r="J24" s="324" t="s">
        <v>188</v>
      </c>
      <c r="K24" s="324">
        <v>112.6</v>
      </c>
      <c r="L24" s="324">
        <v>62.2</v>
      </c>
      <c r="M24" s="324">
        <v>181.02893890675242</v>
      </c>
      <c r="N24" s="324">
        <v>112.6</v>
      </c>
      <c r="O24" s="324">
        <v>62.7</v>
      </c>
      <c r="P24" s="324">
        <v>179.585326953748</v>
      </c>
      <c r="Q24" s="164"/>
      <c r="R24" s="167"/>
      <c r="S24" s="167"/>
      <c r="T24" s="167"/>
      <c r="U24" s="167"/>
      <c r="V24" s="164"/>
      <c r="W24" s="167"/>
      <c r="X24" s="164"/>
      <c r="Y24" s="164"/>
      <c r="Z24" s="164"/>
    </row>
    <row r="25" spans="1:26" ht="12.75">
      <c r="A25" s="168" t="s">
        <v>81</v>
      </c>
      <c r="B25" s="203">
        <v>5238.099999999999</v>
      </c>
      <c r="C25" s="203">
        <v>4720</v>
      </c>
      <c r="D25" s="203">
        <v>110.97669491525421</v>
      </c>
      <c r="E25" s="203">
        <v>4496.9</v>
      </c>
      <c r="F25" s="203">
        <v>3978.8</v>
      </c>
      <c r="G25" s="203">
        <v>113.02151402432892</v>
      </c>
      <c r="H25" s="203">
        <v>741.2</v>
      </c>
      <c r="I25" s="203">
        <v>741.2</v>
      </c>
      <c r="J25" s="203">
        <v>100</v>
      </c>
      <c r="K25" s="203">
        <v>6799.3</v>
      </c>
      <c r="L25" s="203">
        <v>6799.3</v>
      </c>
      <c r="M25" s="203">
        <v>100.00000000000001</v>
      </c>
      <c r="N25" s="203">
        <v>12037.4</v>
      </c>
      <c r="O25" s="203">
        <v>11519.3</v>
      </c>
      <c r="P25" s="203">
        <v>104.49766912920056</v>
      </c>
      <c r="Q25" s="164"/>
      <c r="R25" s="167"/>
      <c r="S25" s="167"/>
      <c r="T25" s="167"/>
      <c r="U25" s="164"/>
      <c r="V25" s="164"/>
      <c r="W25" s="164"/>
      <c r="X25" s="164"/>
      <c r="Y25" s="164"/>
      <c r="Z25" s="164"/>
    </row>
    <row r="27" spans="8:9" ht="12.75">
      <c r="H27" s="169"/>
      <c r="I27" s="169"/>
    </row>
    <row r="28" spans="5:16" ht="12.75"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</row>
    <row r="29" spans="5:16" ht="12.75"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</row>
    <row r="30" spans="5:16" ht="12.75"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</row>
    <row r="31" spans="5:16" ht="12.75"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</row>
    <row r="32" spans="5:16" ht="12.75"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</row>
    <row r="33" spans="5:16" ht="12.75"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</row>
    <row r="34" spans="5:16" ht="12.75"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</row>
    <row r="35" spans="5:16" ht="12.75"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</row>
    <row r="36" spans="5:16" ht="12.75"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</row>
    <row r="37" spans="5:16" ht="12.75"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</row>
    <row r="38" spans="5:16" ht="12.75"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</row>
    <row r="39" spans="5:16" ht="12.75"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</row>
    <row r="40" spans="5:16" ht="12.75"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</row>
    <row r="41" spans="5:16" ht="12.75"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</row>
    <row r="42" spans="5:16" ht="12.75"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</row>
    <row r="43" spans="5:16" ht="12.75">
      <c r="E43" s="308"/>
      <c r="F43" s="308"/>
      <c r="G43" s="308"/>
      <c r="H43" s="310"/>
      <c r="I43" s="310"/>
      <c r="J43" s="310"/>
      <c r="K43" s="310"/>
      <c r="L43" s="310"/>
      <c r="M43" s="310"/>
      <c r="N43" s="310"/>
      <c r="O43" s="310"/>
      <c r="P43" s="310"/>
    </row>
    <row r="44" spans="5:16" ht="12.75"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</row>
    <row r="45" spans="5:16" ht="12.75">
      <c r="E45" s="308"/>
      <c r="F45" s="308"/>
      <c r="G45" s="308"/>
      <c r="H45" s="310"/>
      <c r="I45" s="308"/>
      <c r="J45" s="308"/>
      <c r="K45" s="310"/>
      <c r="L45" s="310"/>
      <c r="M45" s="310"/>
      <c r="N45" s="310"/>
      <c r="O45" s="310"/>
      <c r="P45" s="310"/>
    </row>
    <row r="46" spans="5:16" ht="12.75">
      <c r="E46" s="308"/>
      <c r="F46" s="308"/>
      <c r="G46" s="308"/>
      <c r="H46" s="308"/>
      <c r="I46" s="308"/>
      <c r="J46" s="308"/>
      <c r="K46" s="310"/>
      <c r="L46" s="310"/>
      <c r="M46" s="310"/>
      <c r="N46" s="310"/>
      <c r="O46" s="310"/>
      <c r="P46" s="310"/>
    </row>
    <row r="47" spans="5:16" ht="12.75"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</row>
    <row r="50" spans="5:16" ht="12.75"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</row>
    <row r="51" spans="5:16" ht="12.75"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</row>
    <row r="52" spans="5:16" ht="12.75"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</row>
    <row r="53" spans="5:16" ht="12.75"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</row>
    <row r="54" spans="5:16" ht="12.75"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</row>
    <row r="55" spans="5:16" ht="12.75"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</row>
    <row r="56" spans="5:16" ht="12.75"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</row>
    <row r="57" spans="5:16" ht="12.75"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</row>
    <row r="58" spans="5:16" ht="12.75"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</row>
    <row r="59" spans="5:16" ht="12.75"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</row>
    <row r="60" spans="5:16" ht="12.75"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</row>
    <row r="61" spans="5:16" ht="12.75"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</row>
    <row r="62" spans="5:16" ht="12.75"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</row>
    <row r="63" spans="5:16" ht="12.75"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</row>
    <row r="64" spans="5:16" ht="12.75"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</row>
    <row r="65" spans="5:16" ht="12.75"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</row>
    <row r="66" spans="5:16" ht="12.75"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</row>
    <row r="67" spans="5:16" ht="12.75"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</row>
    <row r="68" spans="5:16" ht="12.75"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</row>
    <row r="69" spans="5:16" ht="12.75"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</row>
  </sheetData>
  <sheetProtection/>
  <mergeCells count="8">
    <mergeCell ref="N3:P4"/>
    <mergeCell ref="A1:P1"/>
    <mergeCell ref="A3:A5"/>
    <mergeCell ref="B3:D4"/>
    <mergeCell ref="E4:G4"/>
    <mergeCell ref="H4:J4"/>
    <mergeCell ref="E3:J3"/>
    <mergeCell ref="K3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zh.uskenbayeva</cp:lastModifiedBy>
  <cp:lastPrinted>2024-02-13T12:03:41Z</cp:lastPrinted>
  <dcterms:created xsi:type="dcterms:W3CDTF">2022-04-12T10:39:54Z</dcterms:created>
  <dcterms:modified xsi:type="dcterms:W3CDTF">2024-04-12T07:00:47Z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