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heckCompatibility="1" defaultThemeVersion="124226"/>
  <bookViews>
    <workbookView xWindow="9480" yWindow="975" windowWidth="19440" windowHeight="11160" tabRatio="660"/>
  </bookViews>
  <sheets>
    <sheet name="Обложка" sheetId="4" r:id="rId1"/>
    <sheet name="Усл.обозначения" sheetId="5" r:id="rId2"/>
    <sheet name="Содержание " sheetId="7" r:id="rId3"/>
    <sheet name="1." sheetId="8" r:id="rId4"/>
    <sheet name="2.1" sheetId="9" r:id="rId5"/>
    <sheet name="2.2" sheetId="10" r:id="rId6"/>
    <sheet name="2.3" sheetId="11" r:id="rId7"/>
    <sheet name="2.4" sheetId="12" r:id="rId8"/>
    <sheet name="3" sheetId="13" r:id="rId9"/>
    <sheet name="3.1" sheetId="14" r:id="rId10"/>
    <sheet name="4" sheetId="15" r:id="rId11"/>
    <sheet name="5" sheetId="16" r:id="rId12"/>
    <sheet name="6" sheetId="17" r:id="rId13"/>
    <sheet name="7" sheetId="18" r:id="rId14"/>
    <sheet name="8" sheetId="19" r:id="rId15"/>
    <sheet name="9" sheetId="20" r:id="rId16"/>
    <sheet name="10" sheetId="21" r:id="rId17"/>
    <sheet name="11" sheetId="22" r:id="rId18"/>
    <sheet name="12" sheetId="23" r:id="rId19"/>
  </sheets>
  <definedNames>
    <definedName name="_xlnm.Print_Titles" localSheetId="16">'10'!$3:$3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'7'!#REF!</definedName>
    <definedName name="_xlnm.Print_Titles" localSheetId="15">'9'!$3:$3</definedName>
    <definedName name="_xlnm.Print_Area" localSheetId="3">'1.'!$A$1:$P$23</definedName>
    <definedName name="_xlnm.Print_Area" localSheetId="18">'12'!$A$1:$G$75</definedName>
    <definedName name="_xlnm.Print_Area" localSheetId="4">'2.1'!$A$1:$P$30</definedName>
    <definedName name="_xlnm.Print_Area" localSheetId="13">'7'!$A$1:$F$108</definedName>
    <definedName name="_xlnm.Print_Area" localSheetId="14">'8'!$A$1:$S$275</definedName>
    <definedName name="_xlnm.Print_Area" localSheetId="0">Обложка!#REF!</definedName>
  </definedNames>
  <calcPr calcId="144525"/>
</workbook>
</file>

<file path=xl/calcChain.xml><?xml version="1.0" encoding="utf-8"?>
<calcChain xmlns="http://schemas.openxmlformats.org/spreadsheetml/2006/main">
  <c r="I10" i="8" l="1"/>
  <c r="H11" i="8"/>
  <c r="I11" i="8"/>
  <c r="H10" i="8"/>
  <c r="F10" i="8"/>
  <c r="E10" i="8"/>
  <c r="B10" i="8" l="1"/>
  <c r="H7" i="9"/>
  <c r="O175" i="19" l="1"/>
  <c r="E21" i="8" l="1"/>
  <c r="F20" i="8"/>
  <c r="E18" i="8"/>
  <c r="F17" i="8"/>
  <c r="L12" i="8"/>
  <c r="K12" i="8"/>
  <c r="I12" i="8"/>
  <c r="H12" i="8"/>
  <c r="F12" i="8"/>
  <c r="E12" i="8"/>
  <c r="L11" i="8"/>
  <c r="K11" i="8"/>
  <c r="F11" i="8"/>
  <c r="E11" i="8"/>
  <c r="L10" i="8"/>
  <c r="K10" i="8"/>
  <c r="L9" i="8"/>
  <c r="K9" i="8"/>
  <c r="I9" i="8"/>
  <c r="H9" i="8"/>
  <c r="F9" i="8"/>
  <c r="E9" i="8"/>
  <c r="L8" i="8"/>
  <c r="K8" i="8"/>
  <c r="I8" i="8"/>
  <c r="F8" i="8"/>
  <c r="E8" i="8"/>
  <c r="L7" i="8"/>
  <c r="K7" i="8"/>
  <c r="I7" i="8"/>
  <c r="F7" i="8"/>
  <c r="E7" i="8"/>
  <c r="D67" i="23" l="1"/>
  <c r="D68" i="23"/>
  <c r="B6" i="22"/>
  <c r="O189" i="19"/>
  <c r="O188" i="19"/>
  <c r="I253" i="19"/>
  <c r="I21" i="8" s="1"/>
  <c r="I228" i="19"/>
  <c r="I20" i="8" s="1"/>
  <c r="C234" i="19"/>
  <c r="C233" i="19"/>
  <c r="C232" i="19"/>
  <c r="C231" i="19"/>
  <c r="C230" i="19"/>
  <c r="C229" i="19"/>
  <c r="O242" i="19"/>
  <c r="O241" i="19"/>
  <c r="O237" i="19"/>
  <c r="O231" i="19"/>
  <c r="O230" i="19"/>
  <c r="O229" i="19"/>
  <c r="L228" i="19"/>
  <c r="L20" i="8" s="1"/>
  <c r="K228" i="19"/>
  <c r="K20" i="8" s="1"/>
  <c r="H228" i="19"/>
  <c r="H20" i="8" s="1"/>
  <c r="E228" i="19"/>
  <c r="E20" i="8" s="1"/>
  <c r="L200" i="19"/>
  <c r="L19" i="8" s="1"/>
  <c r="K200" i="19"/>
  <c r="K19" i="8" s="1"/>
  <c r="I200" i="19"/>
  <c r="I19" i="8" s="1"/>
  <c r="H200" i="19"/>
  <c r="H19" i="8" s="1"/>
  <c r="F200" i="19"/>
  <c r="F19" i="8" s="1"/>
  <c r="E200" i="19"/>
  <c r="E19" i="8" s="1"/>
  <c r="L146" i="19"/>
  <c r="L17" i="8" s="1"/>
  <c r="K146" i="19"/>
  <c r="K17" i="8" s="1"/>
  <c r="I146" i="19"/>
  <c r="I17" i="8" s="1"/>
  <c r="H146" i="19"/>
  <c r="H17" i="8" s="1"/>
  <c r="E146" i="19"/>
  <c r="E17" i="8" s="1"/>
  <c r="L118" i="19"/>
  <c r="L16" i="8" s="1"/>
  <c r="K118" i="19"/>
  <c r="K16" i="8" s="1"/>
  <c r="I118" i="19"/>
  <c r="I16" i="8" s="1"/>
  <c r="H118" i="19"/>
  <c r="H16" i="8" s="1"/>
  <c r="F118" i="19"/>
  <c r="F16" i="8" s="1"/>
  <c r="C16" i="8" s="1"/>
  <c r="O16" i="8" s="1"/>
  <c r="E118" i="19"/>
  <c r="E16" i="8" s="1"/>
  <c r="L35" i="19"/>
  <c r="L15" i="8" s="1"/>
  <c r="K35" i="19"/>
  <c r="K15" i="8" s="1"/>
  <c r="I35" i="19"/>
  <c r="I15" i="8" s="1"/>
  <c r="H35" i="19"/>
  <c r="H15" i="8" s="1"/>
  <c r="F35" i="19"/>
  <c r="F15" i="8" s="1"/>
  <c r="E35" i="19"/>
  <c r="E15" i="8" s="1"/>
  <c r="L8" i="19"/>
  <c r="L14" i="8" s="1"/>
  <c r="N6" i="17"/>
  <c r="L6" i="17"/>
  <c r="K6" i="17"/>
  <c r="I6" i="17"/>
  <c r="H6" i="17"/>
  <c r="F6" i="17"/>
  <c r="E6" i="17"/>
  <c r="B6" i="17"/>
  <c r="O6" i="16"/>
  <c r="L6" i="16"/>
  <c r="K6" i="16"/>
  <c r="I6" i="16"/>
  <c r="H6" i="16"/>
  <c r="F6" i="16"/>
  <c r="E6" i="16"/>
  <c r="C6" i="16"/>
  <c r="O6" i="15"/>
  <c r="N6" i="15"/>
  <c r="L6" i="15"/>
  <c r="K6" i="15"/>
  <c r="I6" i="15"/>
  <c r="H6" i="15"/>
  <c r="F6" i="15"/>
  <c r="E6" i="15"/>
  <c r="E5" i="14"/>
  <c r="B6" i="14"/>
  <c r="D5" i="14"/>
  <c r="B5" i="14" s="1"/>
  <c r="C5" i="14"/>
  <c r="E6" i="13"/>
  <c r="D5" i="12"/>
  <c r="C5" i="12"/>
  <c r="C5" i="10"/>
  <c r="G22" i="23"/>
  <c r="G23" i="23"/>
  <c r="G24" i="23"/>
  <c r="D43" i="23"/>
  <c r="E6" i="23"/>
  <c r="F6" i="23"/>
  <c r="I74" i="22"/>
  <c r="I75" i="22"/>
  <c r="D76" i="22"/>
  <c r="D77" i="22"/>
  <c r="D78" i="22"/>
  <c r="N272" i="19"/>
  <c r="P272" i="19" s="1"/>
  <c r="O272" i="19"/>
  <c r="O271" i="19"/>
  <c r="N271" i="19"/>
  <c r="O264" i="19"/>
  <c r="N264" i="19"/>
  <c r="C264" i="19"/>
  <c r="B273" i="19"/>
  <c r="O243" i="19"/>
  <c r="C243" i="19"/>
  <c r="B230" i="19"/>
  <c r="B241" i="19"/>
  <c r="O246" i="19"/>
  <c r="O190" i="19"/>
  <c r="L174" i="19"/>
  <c r="L18" i="8" s="1"/>
  <c r="K174" i="19"/>
  <c r="K18" i="8" s="1"/>
  <c r="I174" i="19"/>
  <c r="I18" i="8" s="1"/>
  <c r="C18" i="8" s="1"/>
  <c r="O18" i="8" s="1"/>
  <c r="H174" i="19"/>
  <c r="H18" i="8" s="1"/>
  <c r="F174" i="19"/>
  <c r="F18" i="8" s="1"/>
  <c r="C193" i="19"/>
  <c r="C192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O181" i="19"/>
  <c r="B176" i="19"/>
  <c r="B175" i="19"/>
  <c r="O153" i="19"/>
  <c r="O47" i="19"/>
  <c r="N47" i="19"/>
  <c r="N53" i="19"/>
  <c r="B47" i="19"/>
  <c r="C47" i="19"/>
  <c r="C27" i="19"/>
  <c r="N27" i="19"/>
  <c r="N26" i="19"/>
  <c r="C22" i="17"/>
  <c r="N7" i="17"/>
  <c r="O26" i="17"/>
  <c r="O25" i="16"/>
  <c r="N25" i="16"/>
  <c r="O24" i="16"/>
  <c r="N24" i="16"/>
  <c r="B26" i="16"/>
  <c r="C26" i="16"/>
  <c r="O24" i="15"/>
  <c r="N24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5" i="15"/>
  <c r="O26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5" i="15"/>
  <c r="N26" i="15"/>
  <c r="N7" i="15"/>
  <c r="F23" i="14"/>
  <c r="F10" i="14"/>
  <c r="F16" i="14"/>
  <c r="O23" i="13"/>
  <c r="N23" i="13"/>
  <c r="N24" i="13"/>
  <c r="C24" i="13"/>
  <c r="B23" i="13"/>
  <c r="B21" i="13"/>
  <c r="C7" i="13"/>
  <c r="O7" i="13" s="1"/>
  <c r="C8" i="13"/>
  <c r="O8" i="13" s="1"/>
  <c r="C9" i="13"/>
  <c r="O9" i="13" s="1"/>
  <c r="C10" i="13"/>
  <c r="O10" i="13" s="1"/>
  <c r="C11" i="13"/>
  <c r="O11" i="13" s="1"/>
  <c r="C12" i="13"/>
  <c r="O12" i="13" s="1"/>
  <c r="C13" i="13"/>
  <c r="O13" i="13" s="1"/>
  <c r="C14" i="13"/>
  <c r="O14" i="13" s="1"/>
  <c r="C15" i="13"/>
  <c r="O15" i="13" s="1"/>
  <c r="C16" i="13"/>
  <c r="O16" i="13" s="1"/>
  <c r="C17" i="13"/>
  <c r="O17" i="13" s="1"/>
  <c r="C18" i="13"/>
  <c r="O18" i="13" s="1"/>
  <c r="C19" i="13"/>
  <c r="O19" i="13" s="1"/>
  <c r="C20" i="13"/>
  <c r="O20" i="13" s="1"/>
  <c r="C21" i="13"/>
  <c r="O21" i="13" s="1"/>
  <c r="C22" i="13"/>
  <c r="O22" i="13" s="1"/>
  <c r="O24" i="13"/>
  <c r="C25" i="13"/>
  <c r="O25" i="13" s="1"/>
  <c r="B8" i="13"/>
  <c r="N8" i="13" s="1"/>
  <c r="B9" i="13"/>
  <c r="N9" i="13" s="1"/>
  <c r="B10" i="13"/>
  <c r="N10" i="13" s="1"/>
  <c r="B11" i="13"/>
  <c r="N11" i="13" s="1"/>
  <c r="B12" i="13"/>
  <c r="N12" i="13" s="1"/>
  <c r="B13" i="13"/>
  <c r="N13" i="13" s="1"/>
  <c r="B14" i="13"/>
  <c r="N14" i="13" s="1"/>
  <c r="B15" i="13"/>
  <c r="N15" i="13" s="1"/>
  <c r="B16" i="13"/>
  <c r="N16" i="13" s="1"/>
  <c r="B17" i="13"/>
  <c r="N17" i="13" s="1"/>
  <c r="B18" i="13"/>
  <c r="N18" i="13" s="1"/>
  <c r="B19" i="13"/>
  <c r="N19" i="13" s="1"/>
  <c r="B20" i="13"/>
  <c r="N20" i="13" s="1"/>
  <c r="N21" i="13"/>
  <c r="B22" i="13"/>
  <c r="N22" i="13" s="1"/>
  <c r="B25" i="13"/>
  <c r="N25" i="13" s="1"/>
  <c r="B7" i="13"/>
  <c r="N7" i="13" s="1"/>
  <c r="O25" i="11"/>
  <c r="N25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6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6" i="11"/>
  <c r="C24" i="11"/>
  <c r="B24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6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6" i="11"/>
  <c r="B7" i="11"/>
  <c r="N7" i="11" s="1"/>
  <c r="O26" i="9"/>
  <c r="N26" i="9"/>
  <c r="C25" i="9"/>
  <c r="O25" i="9" s="1"/>
  <c r="B25" i="9"/>
  <c r="C8" i="9"/>
  <c r="O8" i="9" s="1"/>
  <c r="C9" i="9"/>
  <c r="O9" i="9" s="1"/>
  <c r="C10" i="9"/>
  <c r="O10" i="9" s="1"/>
  <c r="C11" i="9"/>
  <c r="O11" i="9" s="1"/>
  <c r="C12" i="9"/>
  <c r="O12" i="9" s="1"/>
  <c r="C13" i="9"/>
  <c r="O13" i="9" s="1"/>
  <c r="C14" i="9"/>
  <c r="O14" i="9" s="1"/>
  <c r="C15" i="9"/>
  <c r="O15" i="9" s="1"/>
  <c r="C16" i="9"/>
  <c r="O16" i="9" s="1"/>
  <c r="C17" i="9"/>
  <c r="O17" i="9" s="1"/>
  <c r="C18" i="9"/>
  <c r="O18" i="9" s="1"/>
  <c r="C19" i="9"/>
  <c r="O19" i="9" s="1"/>
  <c r="C20" i="9"/>
  <c r="O20" i="9" s="1"/>
  <c r="C21" i="9"/>
  <c r="O21" i="9" s="1"/>
  <c r="C22" i="9"/>
  <c r="O22" i="9" s="1"/>
  <c r="C23" i="9"/>
  <c r="O23" i="9" s="1"/>
  <c r="C24" i="9"/>
  <c r="O24" i="9" s="1"/>
  <c r="C27" i="9"/>
  <c r="O27" i="9" s="1"/>
  <c r="B9" i="9"/>
  <c r="N9" i="9" s="1"/>
  <c r="B10" i="9"/>
  <c r="B11" i="9"/>
  <c r="N11" i="9" s="1"/>
  <c r="B12" i="9"/>
  <c r="N12" i="9" s="1"/>
  <c r="B13" i="9"/>
  <c r="N13" i="9" s="1"/>
  <c r="B14" i="9"/>
  <c r="N14" i="9" s="1"/>
  <c r="B15" i="9"/>
  <c r="N15" i="9" s="1"/>
  <c r="B16" i="9"/>
  <c r="N16" i="9" s="1"/>
  <c r="B17" i="9"/>
  <c r="N17" i="9" s="1"/>
  <c r="B18" i="9"/>
  <c r="N18" i="9" s="1"/>
  <c r="B19" i="9"/>
  <c r="N19" i="9" s="1"/>
  <c r="B20" i="9"/>
  <c r="N20" i="9" s="1"/>
  <c r="B21" i="9"/>
  <c r="N21" i="9" s="1"/>
  <c r="B22" i="9"/>
  <c r="N22" i="9" s="1"/>
  <c r="B23" i="9"/>
  <c r="N23" i="9" s="1"/>
  <c r="B24" i="9"/>
  <c r="N24" i="9" s="1"/>
  <c r="N25" i="9"/>
  <c r="B27" i="9"/>
  <c r="N27" i="9" s="1"/>
  <c r="B8" i="9"/>
  <c r="N8" i="9" s="1"/>
  <c r="N9" i="8"/>
  <c r="C15" i="8"/>
  <c r="O15" i="8" s="1"/>
  <c r="C17" i="8"/>
  <c r="O17" i="8" s="1"/>
  <c r="C19" i="8"/>
  <c r="O19" i="8" s="1"/>
  <c r="C20" i="8"/>
  <c r="O20" i="8" s="1"/>
  <c r="B15" i="8"/>
  <c r="N15" i="8" s="1"/>
  <c r="B16" i="8"/>
  <c r="N16" i="8" s="1"/>
  <c r="B17" i="8"/>
  <c r="B18" i="8"/>
  <c r="B19" i="8"/>
  <c r="N19" i="8" s="1"/>
  <c r="B20" i="8"/>
  <c r="N20" i="8" s="1"/>
  <c r="C12" i="8"/>
  <c r="O12" i="8" s="1"/>
  <c r="C7" i="8"/>
  <c r="O7" i="8" s="1"/>
  <c r="C8" i="8"/>
  <c r="O8" i="8" s="1"/>
  <c r="C9" i="8"/>
  <c r="O9" i="8" s="1"/>
  <c r="C10" i="8"/>
  <c r="O10" i="8" s="1"/>
  <c r="C11" i="8"/>
  <c r="O11" i="8" s="1"/>
  <c r="B9" i="8"/>
  <c r="B12" i="8"/>
  <c r="N12" i="8" s="1"/>
  <c r="N17" i="8" l="1"/>
  <c r="N10" i="8"/>
  <c r="B11" i="8"/>
  <c r="N11" i="8" s="1"/>
  <c r="N18" i="8"/>
  <c r="B7" i="9"/>
  <c r="N10" i="9"/>
  <c r="N7" i="9" s="1"/>
  <c r="F30" i="23"/>
  <c r="E30" i="23"/>
  <c r="G30" i="23" s="1"/>
  <c r="C30" i="23"/>
  <c r="B30" i="23"/>
  <c r="D44" i="23"/>
  <c r="D41" i="23"/>
  <c r="D40" i="23"/>
  <c r="D38" i="23"/>
  <c r="D37" i="23"/>
  <c r="D36" i="23"/>
  <c r="D35" i="23"/>
  <c r="D34" i="23"/>
  <c r="D33" i="23"/>
  <c r="D32" i="23"/>
  <c r="D31" i="23"/>
  <c r="H6" i="22"/>
  <c r="G6" i="22"/>
  <c r="C6" i="22"/>
  <c r="C32" i="22"/>
  <c r="B32" i="22"/>
  <c r="G32" i="22"/>
  <c r="H32" i="22"/>
  <c r="D61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0" i="22"/>
  <c r="D59" i="22"/>
  <c r="C58" i="22"/>
  <c r="B58" i="22"/>
  <c r="D58" i="22" s="1"/>
  <c r="H58" i="22"/>
  <c r="I58" i="22" s="1"/>
  <c r="G58" i="22"/>
  <c r="I60" i="22"/>
  <c r="I61" i="22"/>
  <c r="I62" i="22"/>
  <c r="I63" i="22"/>
  <c r="I64" i="22"/>
  <c r="I65" i="22"/>
  <c r="I66" i="22"/>
  <c r="I67" i="22"/>
  <c r="I68" i="22"/>
  <c r="I69" i="22"/>
  <c r="I70" i="22"/>
  <c r="I73" i="22"/>
  <c r="B255" i="19"/>
  <c r="B256" i="19"/>
  <c r="B257" i="19"/>
  <c r="B259" i="19"/>
  <c r="B260" i="19"/>
  <c r="B261" i="19"/>
  <c r="B262" i="19"/>
  <c r="B263" i="19"/>
  <c r="B265" i="19"/>
  <c r="B266" i="19"/>
  <c r="B267" i="19"/>
  <c r="B268" i="19"/>
  <c r="B269" i="19"/>
  <c r="B270" i="19"/>
  <c r="B254" i="19"/>
  <c r="C254" i="19"/>
  <c r="O254" i="19"/>
  <c r="O255" i="19"/>
  <c r="O256" i="19"/>
  <c r="O257" i="19"/>
  <c r="O258" i="19"/>
  <c r="O259" i="19"/>
  <c r="O260" i="19"/>
  <c r="O261" i="19"/>
  <c r="O262" i="19"/>
  <c r="O263" i="19"/>
  <c r="O265" i="19"/>
  <c r="O266" i="19"/>
  <c r="O267" i="19"/>
  <c r="O268" i="19"/>
  <c r="O269" i="19"/>
  <c r="O270" i="19"/>
  <c r="O273" i="19"/>
  <c r="N254" i="19"/>
  <c r="N255" i="19"/>
  <c r="N256" i="19"/>
  <c r="N257" i="19"/>
  <c r="N259" i="19"/>
  <c r="N260" i="19"/>
  <c r="N261" i="19"/>
  <c r="N262" i="19"/>
  <c r="N263" i="19"/>
  <c r="N265" i="19"/>
  <c r="N266" i="19"/>
  <c r="N267" i="19"/>
  <c r="N268" i="19"/>
  <c r="N269" i="19"/>
  <c r="N270" i="19"/>
  <c r="N273" i="19"/>
  <c r="C7" i="16"/>
  <c r="O7" i="16" s="1"/>
  <c r="C8" i="16"/>
  <c r="O8" i="16" s="1"/>
  <c r="C9" i="16"/>
  <c r="O9" i="16" s="1"/>
  <c r="C10" i="16"/>
  <c r="O10" i="16" s="1"/>
  <c r="C11" i="16"/>
  <c r="O11" i="16" s="1"/>
  <c r="C12" i="16"/>
  <c r="O12" i="16" s="1"/>
  <c r="C13" i="16"/>
  <c r="O13" i="16" s="1"/>
  <c r="C14" i="16"/>
  <c r="O14" i="16" s="1"/>
  <c r="C15" i="16"/>
  <c r="O15" i="16" s="1"/>
  <c r="C16" i="16"/>
  <c r="O16" i="16" s="1"/>
  <c r="C17" i="16"/>
  <c r="O17" i="16" s="1"/>
  <c r="C18" i="16"/>
  <c r="O18" i="16" s="1"/>
  <c r="C19" i="16"/>
  <c r="O19" i="16" s="1"/>
  <c r="C20" i="16"/>
  <c r="O20" i="16" s="1"/>
  <c r="C21" i="16"/>
  <c r="O21" i="16" s="1"/>
  <c r="C22" i="16"/>
  <c r="O22" i="16" s="1"/>
  <c r="C23" i="16"/>
  <c r="O23" i="16" s="1"/>
  <c r="O26" i="16"/>
  <c r="B7" i="16"/>
  <c r="B8" i="16"/>
  <c r="D8" i="16" s="1"/>
  <c r="B9" i="16"/>
  <c r="N9" i="16" s="1"/>
  <c r="P9" i="16" s="1"/>
  <c r="B10" i="16"/>
  <c r="N10" i="16" s="1"/>
  <c r="P10" i="16" s="1"/>
  <c r="B11" i="16"/>
  <c r="N11" i="16" s="1"/>
  <c r="P11" i="16" s="1"/>
  <c r="B12" i="16"/>
  <c r="D12" i="16" s="1"/>
  <c r="B13" i="16"/>
  <c r="N13" i="16" s="1"/>
  <c r="P13" i="16" s="1"/>
  <c r="B14" i="16"/>
  <c r="N14" i="16" s="1"/>
  <c r="B15" i="16"/>
  <c r="N15" i="16" s="1"/>
  <c r="P15" i="16" s="1"/>
  <c r="B16" i="16"/>
  <c r="D16" i="16" s="1"/>
  <c r="B17" i="16"/>
  <c r="N17" i="16" s="1"/>
  <c r="P17" i="16" s="1"/>
  <c r="B18" i="16"/>
  <c r="N18" i="16" s="1"/>
  <c r="P18" i="16" s="1"/>
  <c r="B19" i="16"/>
  <c r="N19" i="16" s="1"/>
  <c r="B20" i="16"/>
  <c r="D20" i="16" s="1"/>
  <c r="B21" i="16"/>
  <c r="N21" i="16" s="1"/>
  <c r="P21" i="16" s="1"/>
  <c r="B22" i="16"/>
  <c r="N22" i="16" s="1"/>
  <c r="P22" i="16" s="1"/>
  <c r="B23" i="16"/>
  <c r="D23" i="16" s="1"/>
  <c r="N26" i="16"/>
  <c r="D21" i="16"/>
  <c r="D17" i="16"/>
  <c r="D9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J26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B7" i="15"/>
  <c r="B9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8" i="12"/>
  <c r="B7" i="12"/>
  <c r="B6" i="12"/>
  <c r="I5" i="12"/>
  <c r="H5" i="12"/>
  <c r="G5" i="12"/>
  <c r="F5" i="12"/>
  <c r="E5" i="12"/>
  <c r="B5" i="12" s="1"/>
  <c r="D5" i="10"/>
  <c r="E5" i="10"/>
  <c r="F5" i="10"/>
  <c r="G5" i="10"/>
  <c r="H5" i="10"/>
  <c r="I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O183" i="19"/>
  <c r="M24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5" i="16"/>
  <c r="M26" i="16"/>
  <c r="M6" i="16"/>
  <c r="M24" i="17"/>
  <c r="J242" i="19"/>
  <c r="J240" i="19"/>
  <c r="M54" i="19"/>
  <c r="M53" i="19"/>
  <c r="M52" i="19"/>
  <c r="O193" i="19"/>
  <c r="O136" i="19"/>
  <c r="N136" i="19"/>
  <c r="O27" i="19"/>
  <c r="O26" i="19"/>
  <c r="O192" i="19"/>
  <c r="G45" i="23"/>
  <c r="G43" i="23"/>
  <c r="G38" i="23"/>
  <c r="G37" i="23"/>
  <c r="G36" i="23"/>
  <c r="G35" i="23"/>
  <c r="G33" i="23"/>
  <c r="G31" i="23"/>
  <c r="G39" i="23"/>
  <c r="G16" i="23"/>
  <c r="D16" i="23"/>
  <c r="O238" i="19"/>
  <c r="M238" i="19"/>
  <c r="M239" i="19"/>
  <c r="J238" i="19"/>
  <c r="D7" i="16" l="1"/>
  <c r="B6" i="16"/>
  <c r="D6" i="16" s="1"/>
  <c r="B5" i="10"/>
  <c r="B253" i="19"/>
  <c r="P26" i="16"/>
  <c r="D19" i="16"/>
  <c r="D13" i="16"/>
  <c r="D22" i="16"/>
  <c r="D14" i="16"/>
  <c r="D10" i="16"/>
  <c r="D18" i="16"/>
  <c r="N7" i="16"/>
  <c r="N6" i="16" s="1"/>
  <c r="D15" i="16"/>
  <c r="N23" i="16"/>
  <c r="D11" i="16"/>
  <c r="P14" i="16"/>
  <c r="P24" i="16"/>
  <c r="N20" i="16"/>
  <c r="P20" i="16" s="1"/>
  <c r="N16" i="16"/>
  <c r="P16" i="16" s="1"/>
  <c r="N12" i="16"/>
  <c r="P12" i="16" s="1"/>
  <c r="N8" i="16"/>
  <c r="P8" i="16" s="1"/>
  <c r="P23" i="16"/>
  <c r="P19" i="16"/>
  <c r="P7" i="16"/>
  <c r="P25" i="16"/>
  <c r="D26" i="16"/>
  <c r="L253" i="19"/>
  <c r="L21" i="8" s="1"/>
  <c r="K253" i="19"/>
  <c r="H253" i="19"/>
  <c r="F253" i="19"/>
  <c r="F21" i="8" s="1"/>
  <c r="C21" i="8" s="1"/>
  <c r="C175" i="19"/>
  <c r="C174" i="19" s="1"/>
  <c r="O21" i="8" l="1"/>
  <c r="H21" i="8"/>
  <c r="B21" i="8" s="1"/>
  <c r="N253" i="19"/>
  <c r="M253" i="19"/>
  <c r="K21" i="8"/>
  <c r="G253" i="19"/>
  <c r="O253" i="19"/>
  <c r="P253" i="19" s="1"/>
  <c r="P6" i="16"/>
  <c r="J253" i="19"/>
  <c r="D52" i="23"/>
  <c r="G66" i="23"/>
  <c r="G63" i="23"/>
  <c r="G56" i="23"/>
  <c r="G55" i="23"/>
  <c r="F51" i="23"/>
  <c r="E51" i="23"/>
  <c r="C51" i="23"/>
  <c r="B51" i="23"/>
  <c r="D54" i="23"/>
  <c r="D69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3" i="23"/>
  <c r="C6" i="23"/>
  <c r="B6" i="23"/>
  <c r="G9" i="23"/>
  <c r="G21" i="23"/>
  <c r="G20" i="23"/>
  <c r="G19" i="23"/>
  <c r="G18" i="23"/>
  <c r="G17" i="23"/>
  <c r="G15" i="23"/>
  <c r="G14" i="23"/>
  <c r="G13" i="23"/>
  <c r="G12" i="23"/>
  <c r="G11" i="23"/>
  <c r="G10" i="23"/>
  <c r="G8" i="23"/>
  <c r="G7" i="23"/>
  <c r="D7" i="23"/>
  <c r="D8" i="23"/>
  <c r="D9" i="23"/>
  <c r="D10" i="23"/>
  <c r="D11" i="23"/>
  <c r="D12" i="23"/>
  <c r="D13" i="23"/>
  <c r="D14" i="23"/>
  <c r="D15" i="23"/>
  <c r="D17" i="23"/>
  <c r="D18" i="23"/>
  <c r="D19" i="23"/>
  <c r="D20" i="23"/>
  <c r="D21" i="23"/>
  <c r="D23" i="23"/>
  <c r="G245" i="19"/>
  <c r="G243" i="19"/>
  <c r="G241" i="19"/>
  <c r="G240" i="19"/>
  <c r="G239" i="19"/>
  <c r="G238" i="19"/>
  <c r="G236" i="19"/>
  <c r="G235" i="19"/>
  <c r="G234" i="19"/>
  <c r="G233" i="19"/>
  <c r="G232" i="19"/>
  <c r="G231" i="19"/>
  <c r="G230" i="19"/>
  <c r="G229" i="19"/>
  <c r="J245" i="19"/>
  <c r="J244" i="19"/>
  <c r="J243" i="19"/>
  <c r="J239" i="19"/>
  <c r="J237" i="19"/>
  <c r="J236" i="19"/>
  <c r="J235" i="19"/>
  <c r="J234" i="19"/>
  <c r="J233" i="19"/>
  <c r="J232" i="19"/>
  <c r="J231" i="19"/>
  <c r="J229" i="19"/>
  <c r="M229" i="19"/>
  <c r="M230" i="19"/>
  <c r="M231" i="19"/>
  <c r="M232" i="19"/>
  <c r="M233" i="19"/>
  <c r="M234" i="19"/>
  <c r="M235" i="19"/>
  <c r="M236" i="19"/>
  <c r="M237" i="19"/>
  <c r="M240" i="19"/>
  <c r="M241" i="19"/>
  <c r="M243" i="19"/>
  <c r="M244" i="19"/>
  <c r="M245" i="19"/>
  <c r="B231" i="19"/>
  <c r="N231" i="19"/>
  <c r="M11" i="19"/>
  <c r="N11" i="19"/>
  <c r="J11" i="19"/>
  <c r="N21" i="8" l="1"/>
  <c r="G6" i="23"/>
  <c r="G51" i="23"/>
  <c r="D51" i="23"/>
  <c r="D6" i="23"/>
  <c r="P273" i="19"/>
  <c r="M178" i="19"/>
  <c r="M220" i="19"/>
  <c r="M219" i="19"/>
  <c r="M218" i="19"/>
  <c r="M217" i="19"/>
  <c r="M216" i="19"/>
  <c r="M215" i="19"/>
  <c r="M214" i="19"/>
  <c r="M213" i="19"/>
  <c r="M212" i="19"/>
  <c r="M211" i="19"/>
  <c r="M210" i="19"/>
  <c r="M209" i="19"/>
  <c r="M208" i="19"/>
  <c r="M207" i="19"/>
  <c r="M206" i="19"/>
  <c r="M205" i="19"/>
  <c r="M204" i="19"/>
  <c r="M203" i="19"/>
  <c r="M202" i="19"/>
  <c r="M201" i="19"/>
  <c r="J220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G220" i="19"/>
  <c r="G218" i="19"/>
  <c r="G217" i="19"/>
  <c r="G216" i="19"/>
  <c r="G215" i="19"/>
  <c r="G214" i="19"/>
  <c r="G213" i="19"/>
  <c r="G212" i="19"/>
  <c r="G211" i="19"/>
  <c r="G210" i="19"/>
  <c r="G209" i="19"/>
  <c r="G208" i="19"/>
  <c r="G207" i="19"/>
  <c r="G206" i="19"/>
  <c r="G205" i="19"/>
  <c r="G204" i="19"/>
  <c r="G203" i="19"/>
  <c r="G202" i="19"/>
  <c r="G201" i="19"/>
  <c r="G273" i="19"/>
  <c r="G270" i="19"/>
  <c r="G269" i="19"/>
  <c r="G268" i="19"/>
  <c r="G267" i="19"/>
  <c r="G266" i="19"/>
  <c r="G265" i="19"/>
  <c r="G263" i="19"/>
  <c r="G262" i="19"/>
  <c r="G261" i="19"/>
  <c r="G260" i="19"/>
  <c r="G259" i="19"/>
  <c r="G257" i="19"/>
  <c r="G256" i="19"/>
  <c r="G255" i="19"/>
  <c r="G254" i="19"/>
  <c r="J273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M273" i="19"/>
  <c r="M272" i="19"/>
  <c r="M271" i="19"/>
  <c r="M270" i="19"/>
  <c r="M269" i="19"/>
  <c r="M268" i="19"/>
  <c r="M267" i="19"/>
  <c r="M266" i="19"/>
  <c r="M265" i="19"/>
  <c r="M264" i="19"/>
  <c r="M263" i="19"/>
  <c r="M262" i="19"/>
  <c r="M261" i="19"/>
  <c r="M260" i="19"/>
  <c r="M259" i="19"/>
  <c r="M258" i="19"/>
  <c r="M257" i="19"/>
  <c r="M256" i="19"/>
  <c r="M255" i="19"/>
  <c r="M254" i="19"/>
  <c r="P271" i="19"/>
  <c r="P270" i="19"/>
  <c r="P269" i="19"/>
  <c r="P268" i="19"/>
  <c r="P267" i="19"/>
  <c r="P266" i="19"/>
  <c r="P265" i="19"/>
  <c r="P264" i="19"/>
  <c r="P263" i="19"/>
  <c r="P262" i="19"/>
  <c r="P261" i="19"/>
  <c r="P260" i="19"/>
  <c r="P259" i="19"/>
  <c r="P258" i="19"/>
  <c r="P257" i="19"/>
  <c r="P256" i="19"/>
  <c r="P255" i="19"/>
  <c r="P254" i="19"/>
  <c r="B243" i="19"/>
  <c r="B242" i="19"/>
  <c r="B244" i="19"/>
  <c r="B245" i="19"/>
  <c r="B232" i="19"/>
  <c r="B233" i="19"/>
  <c r="B234" i="19"/>
  <c r="B235" i="19"/>
  <c r="B236" i="19"/>
  <c r="B237" i="19"/>
  <c r="B238" i="19"/>
  <c r="B239" i="19"/>
  <c r="B240" i="19"/>
  <c r="B229" i="19"/>
  <c r="N242" i="19"/>
  <c r="N241" i="19"/>
  <c r="N244" i="19"/>
  <c r="P244" i="19" s="1"/>
  <c r="O240" i="19"/>
  <c r="O239" i="19"/>
  <c r="P231" i="19"/>
  <c r="N230" i="19"/>
  <c r="N232" i="19"/>
  <c r="O232" i="19"/>
  <c r="N233" i="19"/>
  <c r="O233" i="19"/>
  <c r="N234" i="19"/>
  <c r="O234" i="19"/>
  <c r="N235" i="19"/>
  <c r="O235" i="19"/>
  <c r="N236" i="19"/>
  <c r="O236" i="19"/>
  <c r="N237" i="19"/>
  <c r="N238" i="19"/>
  <c r="P238" i="19" s="1"/>
  <c r="N239" i="19"/>
  <c r="N240" i="19"/>
  <c r="N243" i="19"/>
  <c r="P243" i="19" s="1"/>
  <c r="N245" i="19"/>
  <c r="O245" i="19"/>
  <c r="N229" i="19"/>
  <c r="J228" i="19"/>
  <c r="G228" i="19"/>
  <c r="C207" i="19"/>
  <c r="C220" i="19"/>
  <c r="C218" i="19"/>
  <c r="B218" i="19"/>
  <c r="B220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220" i="19"/>
  <c r="O206" i="19"/>
  <c r="N220" i="19"/>
  <c r="N218" i="19"/>
  <c r="C219" i="19"/>
  <c r="C217" i="19"/>
  <c r="B217" i="19"/>
  <c r="C216" i="19"/>
  <c r="B216" i="19"/>
  <c r="C215" i="19"/>
  <c r="B215" i="19"/>
  <c r="C214" i="19"/>
  <c r="B214" i="19"/>
  <c r="C213" i="19"/>
  <c r="B213" i="19"/>
  <c r="C212" i="19"/>
  <c r="B212" i="19"/>
  <c r="C211" i="19"/>
  <c r="B211" i="19"/>
  <c r="C210" i="19"/>
  <c r="B210" i="19"/>
  <c r="C209" i="19"/>
  <c r="B209" i="19"/>
  <c r="C208" i="19"/>
  <c r="B208" i="19"/>
  <c r="B207" i="19"/>
  <c r="C206" i="19"/>
  <c r="B206" i="19"/>
  <c r="C205" i="19"/>
  <c r="B205" i="19"/>
  <c r="C204" i="19"/>
  <c r="B204" i="19"/>
  <c r="C203" i="19"/>
  <c r="B203" i="19"/>
  <c r="C202" i="19"/>
  <c r="B202" i="19"/>
  <c r="C201" i="19"/>
  <c r="B201" i="19"/>
  <c r="N219" i="19"/>
  <c r="N217" i="19"/>
  <c r="N216" i="19"/>
  <c r="P216" i="19" s="1"/>
  <c r="N215" i="19"/>
  <c r="N214" i="19"/>
  <c r="P214" i="19" s="1"/>
  <c r="N213" i="19"/>
  <c r="N212" i="19"/>
  <c r="N211" i="19"/>
  <c r="N210" i="19"/>
  <c r="P210" i="19" s="1"/>
  <c r="N209" i="19"/>
  <c r="N208" i="19"/>
  <c r="P208" i="19" s="1"/>
  <c r="N207" i="19"/>
  <c r="N206" i="19"/>
  <c r="O205" i="19"/>
  <c r="N205" i="19"/>
  <c r="O204" i="19"/>
  <c r="N204" i="19"/>
  <c r="O203" i="19"/>
  <c r="N203" i="19"/>
  <c r="O202" i="19"/>
  <c r="N202" i="19"/>
  <c r="O201" i="19"/>
  <c r="N201" i="19"/>
  <c r="O177" i="19"/>
  <c r="J174" i="19"/>
  <c r="G174" i="19"/>
  <c r="N175" i="19"/>
  <c r="B193" i="19"/>
  <c r="B192" i="19"/>
  <c r="B190" i="19"/>
  <c r="B189" i="19"/>
  <c r="B188" i="19"/>
  <c r="B187" i="19"/>
  <c r="B186" i="19"/>
  <c r="B185" i="19"/>
  <c r="B184" i="19"/>
  <c r="B183" i="19"/>
  <c r="B182" i="19"/>
  <c r="B181" i="19"/>
  <c r="B180" i="19"/>
  <c r="B178" i="19"/>
  <c r="B177" i="19"/>
  <c r="G192" i="19"/>
  <c r="G190" i="19"/>
  <c r="G187" i="19"/>
  <c r="G186" i="19"/>
  <c r="G184" i="19"/>
  <c r="G183" i="19"/>
  <c r="G182" i="19"/>
  <c r="G180" i="19"/>
  <c r="G178" i="19"/>
  <c r="G176" i="19"/>
  <c r="J193" i="19"/>
  <c r="J190" i="19"/>
  <c r="J189" i="19"/>
  <c r="J188" i="19"/>
  <c r="J187" i="19"/>
  <c r="J186" i="19"/>
  <c r="J185" i="19"/>
  <c r="J184" i="19"/>
  <c r="J183" i="19"/>
  <c r="J182" i="19"/>
  <c r="J181" i="19"/>
  <c r="J180" i="19"/>
  <c r="J178" i="19"/>
  <c r="J177" i="19"/>
  <c r="J176" i="19"/>
  <c r="J175" i="19"/>
  <c r="M193" i="19"/>
  <c r="M192" i="19"/>
  <c r="M191" i="19"/>
  <c r="M190" i="19"/>
  <c r="M189" i="19"/>
  <c r="M188" i="19"/>
  <c r="M187" i="19"/>
  <c r="M186" i="19"/>
  <c r="M185" i="19"/>
  <c r="M184" i="19"/>
  <c r="M183" i="19"/>
  <c r="M182" i="19"/>
  <c r="M181" i="19"/>
  <c r="M180" i="19"/>
  <c r="M179" i="19"/>
  <c r="M177" i="19"/>
  <c r="M176" i="19"/>
  <c r="M175" i="19"/>
  <c r="O179" i="19"/>
  <c r="P179" i="19" s="1"/>
  <c r="N181" i="19"/>
  <c r="P181" i="19" s="1"/>
  <c r="O185" i="19"/>
  <c r="N185" i="19"/>
  <c r="N188" i="19"/>
  <c r="N189" i="19"/>
  <c r="P189" i="19" s="1"/>
  <c r="O191" i="19"/>
  <c r="N191" i="19"/>
  <c r="N192" i="19"/>
  <c r="P192" i="19" s="1"/>
  <c r="N193" i="19"/>
  <c r="P193" i="19" s="1"/>
  <c r="N180" i="19"/>
  <c r="N177" i="19"/>
  <c r="O176" i="19"/>
  <c r="O178" i="19"/>
  <c r="O180" i="19"/>
  <c r="O182" i="19"/>
  <c r="O184" i="19"/>
  <c r="O186" i="19"/>
  <c r="O187" i="19"/>
  <c r="N176" i="19"/>
  <c r="N178" i="19"/>
  <c r="N182" i="19"/>
  <c r="N183" i="19"/>
  <c r="P183" i="19" s="1"/>
  <c r="N184" i="19"/>
  <c r="N186" i="19"/>
  <c r="N187" i="19"/>
  <c r="N190" i="19"/>
  <c r="P190" i="19" s="1"/>
  <c r="C147" i="19"/>
  <c r="C154" i="19"/>
  <c r="C152" i="19"/>
  <c r="O165" i="19"/>
  <c r="O164" i="19"/>
  <c r="C148" i="19"/>
  <c r="B166" i="19"/>
  <c r="B148" i="19"/>
  <c r="B149" i="19"/>
  <c r="B150" i="19"/>
  <c r="B151" i="19"/>
  <c r="B152" i="19"/>
  <c r="B153" i="19"/>
  <c r="D153" i="19" s="1"/>
  <c r="B154" i="19"/>
  <c r="B155" i="19"/>
  <c r="B156" i="19"/>
  <c r="B157" i="19"/>
  <c r="B158" i="19"/>
  <c r="B159" i="19"/>
  <c r="B160" i="19"/>
  <c r="B161" i="19"/>
  <c r="B162" i="19"/>
  <c r="B163" i="19"/>
  <c r="B147" i="19"/>
  <c r="M159" i="19"/>
  <c r="N164" i="19"/>
  <c r="O166" i="19"/>
  <c r="N166" i="19"/>
  <c r="N165" i="19"/>
  <c r="O163" i="19"/>
  <c r="N163" i="19"/>
  <c r="O162" i="19"/>
  <c r="N162" i="19"/>
  <c r="O161" i="19"/>
  <c r="N161" i="19"/>
  <c r="O160" i="19"/>
  <c r="N160" i="19"/>
  <c r="O159" i="19"/>
  <c r="N159" i="19"/>
  <c r="O158" i="19"/>
  <c r="N158" i="19"/>
  <c r="O157" i="19"/>
  <c r="N157" i="19"/>
  <c r="O156" i="19"/>
  <c r="N156" i="19"/>
  <c r="O155" i="19"/>
  <c r="N155" i="19"/>
  <c r="O154" i="19"/>
  <c r="N154" i="19"/>
  <c r="N153" i="19"/>
  <c r="P153" i="19" s="1"/>
  <c r="O152" i="19"/>
  <c r="N152" i="19"/>
  <c r="O151" i="19"/>
  <c r="N151" i="19"/>
  <c r="O150" i="19"/>
  <c r="N150" i="19"/>
  <c r="O149" i="19"/>
  <c r="N149" i="19"/>
  <c r="O148" i="19"/>
  <c r="N148" i="19"/>
  <c r="O147" i="19"/>
  <c r="N147" i="19"/>
  <c r="G163" i="19"/>
  <c r="G162" i="19"/>
  <c r="G161" i="19"/>
  <c r="G160" i="19"/>
  <c r="G159" i="19"/>
  <c r="G158" i="19"/>
  <c r="G157" i="19"/>
  <c r="G156" i="19"/>
  <c r="G155" i="19"/>
  <c r="G154" i="19"/>
  <c r="G152" i="19"/>
  <c r="G151" i="19"/>
  <c r="G150" i="19"/>
  <c r="G149" i="19"/>
  <c r="G148" i="19"/>
  <c r="G147" i="19"/>
  <c r="J166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M166" i="19"/>
  <c r="M165" i="19"/>
  <c r="M164" i="19"/>
  <c r="M163" i="19"/>
  <c r="M162" i="19"/>
  <c r="M161" i="19"/>
  <c r="M160" i="19"/>
  <c r="M158" i="19"/>
  <c r="M157" i="19"/>
  <c r="M156" i="19"/>
  <c r="M155" i="19"/>
  <c r="M154" i="19"/>
  <c r="M153" i="19"/>
  <c r="M152" i="19"/>
  <c r="M151" i="19"/>
  <c r="M150" i="19"/>
  <c r="M149" i="19"/>
  <c r="M148" i="19"/>
  <c r="M147" i="19"/>
  <c r="B138" i="19"/>
  <c r="B136" i="19"/>
  <c r="B120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19" i="19"/>
  <c r="O137" i="19"/>
  <c r="N137" i="19"/>
  <c r="N120" i="19"/>
  <c r="O120" i="19"/>
  <c r="N121" i="19"/>
  <c r="O121" i="19"/>
  <c r="N122" i="19"/>
  <c r="O122" i="19"/>
  <c r="N123" i="19"/>
  <c r="O123" i="19"/>
  <c r="N124" i="19"/>
  <c r="O124" i="19"/>
  <c r="N125" i="19"/>
  <c r="O125" i="19"/>
  <c r="N126" i="19"/>
  <c r="O126" i="19"/>
  <c r="N127" i="19"/>
  <c r="O127" i="19"/>
  <c r="N128" i="19"/>
  <c r="O128" i="19"/>
  <c r="N129" i="19"/>
  <c r="O129" i="19"/>
  <c r="N130" i="19"/>
  <c r="O130" i="19"/>
  <c r="N131" i="19"/>
  <c r="O131" i="19"/>
  <c r="N132" i="19"/>
  <c r="O132" i="19"/>
  <c r="N133" i="19"/>
  <c r="O133" i="19"/>
  <c r="N134" i="19"/>
  <c r="O134" i="19"/>
  <c r="N135" i="19"/>
  <c r="O135" i="19"/>
  <c r="N138" i="19"/>
  <c r="O138" i="19"/>
  <c r="O119" i="19"/>
  <c r="N119" i="19"/>
  <c r="M118" i="19"/>
  <c r="G138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J138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M138" i="19"/>
  <c r="M137" i="19"/>
  <c r="M136" i="19"/>
  <c r="M135" i="19"/>
  <c r="M134" i="19"/>
  <c r="M133" i="19"/>
  <c r="M132" i="19"/>
  <c r="M131" i="19"/>
  <c r="M130" i="19"/>
  <c r="M129" i="19"/>
  <c r="M128" i="19"/>
  <c r="M127" i="19"/>
  <c r="M126" i="19"/>
  <c r="M125" i="19"/>
  <c r="M124" i="19"/>
  <c r="M123" i="19"/>
  <c r="M122" i="19"/>
  <c r="M121" i="19"/>
  <c r="M120" i="19"/>
  <c r="M119" i="19"/>
  <c r="P136" i="19"/>
  <c r="B53" i="19"/>
  <c r="B37" i="19"/>
  <c r="B38" i="19"/>
  <c r="B39" i="19"/>
  <c r="B40" i="19"/>
  <c r="B41" i="19"/>
  <c r="B42" i="19"/>
  <c r="B43" i="19"/>
  <c r="B44" i="19"/>
  <c r="B45" i="19"/>
  <c r="B46" i="19"/>
  <c r="B48" i="19"/>
  <c r="B49" i="19"/>
  <c r="B50" i="19"/>
  <c r="B51" i="19"/>
  <c r="B52" i="19"/>
  <c r="B55" i="19"/>
  <c r="B36" i="19"/>
  <c r="O36" i="19"/>
  <c r="O55" i="19"/>
  <c r="O53" i="19"/>
  <c r="O37" i="19"/>
  <c r="O38" i="19"/>
  <c r="O39" i="19"/>
  <c r="O40" i="19"/>
  <c r="O41" i="19"/>
  <c r="O42" i="19"/>
  <c r="O43" i="19"/>
  <c r="O44" i="19"/>
  <c r="O45" i="19"/>
  <c r="O46" i="19"/>
  <c r="O48" i="19"/>
  <c r="O49" i="19"/>
  <c r="O50" i="19"/>
  <c r="O51" i="19"/>
  <c r="O52" i="19"/>
  <c r="O54" i="19"/>
  <c r="N55" i="19"/>
  <c r="N54" i="19"/>
  <c r="P53" i="19"/>
  <c r="N37" i="19"/>
  <c r="N38" i="19"/>
  <c r="N39" i="19"/>
  <c r="N40" i="19"/>
  <c r="N41" i="19"/>
  <c r="N42" i="19"/>
  <c r="N43" i="19"/>
  <c r="N44" i="19"/>
  <c r="N45" i="19"/>
  <c r="N46" i="19"/>
  <c r="N48" i="19"/>
  <c r="N49" i="19"/>
  <c r="P49" i="19" s="1"/>
  <c r="N50" i="19"/>
  <c r="N51" i="19"/>
  <c r="N52" i="19"/>
  <c r="N36" i="19"/>
  <c r="M48" i="19"/>
  <c r="M55" i="19"/>
  <c r="M51" i="19"/>
  <c r="M50" i="19"/>
  <c r="M49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J55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G55" i="19"/>
  <c r="G52" i="19"/>
  <c r="G51" i="19"/>
  <c r="G50" i="19"/>
  <c r="G49" i="19"/>
  <c r="G48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B28" i="19"/>
  <c r="B26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9" i="19"/>
  <c r="C9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8" i="19"/>
  <c r="F8" i="19"/>
  <c r="F14" i="8" s="1"/>
  <c r="E8" i="19"/>
  <c r="E14" i="8" s="1"/>
  <c r="J9" i="19"/>
  <c r="J10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8" i="19"/>
  <c r="H8" i="19"/>
  <c r="H14" i="8" s="1"/>
  <c r="I8" i="19"/>
  <c r="I14" i="8" s="1"/>
  <c r="M9" i="19"/>
  <c r="M10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K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8" i="19"/>
  <c r="N9" i="19"/>
  <c r="P27" i="19"/>
  <c r="P26" i="19"/>
  <c r="N10" i="19"/>
  <c r="P10" i="19" s="1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8" i="19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1" i="22"/>
  <c r="I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32" i="22"/>
  <c r="I7" i="22"/>
  <c r="I8" i="22"/>
  <c r="I9" i="22"/>
  <c r="I10" i="22"/>
  <c r="I11" i="22"/>
  <c r="I12" i="22"/>
  <c r="I13" i="22"/>
  <c r="I14" i="22"/>
  <c r="I15" i="22"/>
  <c r="I16" i="22"/>
  <c r="I17" i="22"/>
  <c r="I19" i="22"/>
  <c r="I20" i="22"/>
  <c r="I21" i="22"/>
  <c r="I22" i="22"/>
  <c r="I23" i="22"/>
  <c r="I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6" i="22"/>
  <c r="C26" i="17"/>
  <c r="C23" i="17"/>
  <c r="P131" i="19" l="1"/>
  <c r="P137" i="19"/>
  <c r="B8" i="19"/>
  <c r="N35" i="19"/>
  <c r="P156" i="19"/>
  <c r="P165" i="19"/>
  <c r="P177" i="19"/>
  <c r="P185" i="19"/>
  <c r="O200" i="19"/>
  <c r="O118" i="19"/>
  <c r="P187" i="19"/>
  <c r="P28" i="19"/>
  <c r="P22" i="19"/>
  <c r="P18" i="19"/>
  <c r="P14" i="19"/>
  <c r="P50" i="19"/>
  <c r="N146" i="19"/>
  <c r="P159" i="19"/>
  <c r="P161" i="19"/>
  <c r="P186" i="19"/>
  <c r="P178" i="19"/>
  <c r="N200" i="19"/>
  <c r="C200" i="19"/>
  <c r="N228" i="19"/>
  <c r="C14" i="8"/>
  <c r="O14" i="8" s="1"/>
  <c r="P133" i="19"/>
  <c r="P125" i="19"/>
  <c r="P123" i="19"/>
  <c r="B228" i="19"/>
  <c r="M8" i="19"/>
  <c r="K14" i="8"/>
  <c r="O174" i="19"/>
  <c r="N174" i="19"/>
  <c r="O35" i="19"/>
  <c r="N118" i="19"/>
  <c r="O146" i="19"/>
  <c r="P184" i="19"/>
  <c r="P176" i="19"/>
  <c r="P219" i="19"/>
  <c r="O228" i="19"/>
  <c r="B35" i="19"/>
  <c r="B146" i="19"/>
  <c r="O8" i="19"/>
  <c r="B14" i="8"/>
  <c r="B118" i="19"/>
  <c r="B200" i="19"/>
  <c r="P239" i="19"/>
  <c r="P212" i="19"/>
  <c r="P218" i="19"/>
  <c r="P209" i="19"/>
  <c r="P213" i="19"/>
  <c r="P217" i="19"/>
  <c r="D218" i="19"/>
  <c r="P188" i="19"/>
  <c r="P164" i="19"/>
  <c r="P157" i="19"/>
  <c r="P147" i="19"/>
  <c r="P151" i="19"/>
  <c r="P155" i="19"/>
  <c r="P127" i="19"/>
  <c r="P54" i="19"/>
  <c r="P36" i="19"/>
  <c r="P45" i="19"/>
  <c r="P37" i="19"/>
  <c r="J35" i="19"/>
  <c r="P47" i="19"/>
  <c r="P43" i="19"/>
  <c r="P39" i="19"/>
  <c r="P44" i="19"/>
  <c r="P40" i="19"/>
  <c r="P230" i="19"/>
  <c r="P236" i="19"/>
  <c r="P234" i="19"/>
  <c r="P232" i="19"/>
  <c r="M200" i="19"/>
  <c r="P206" i="19"/>
  <c r="J200" i="19"/>
  <c r="P220" i="19"/>
  <c r="P204" i="19"/>
  <c r="G200" i="19"/>
  <c r="P202" i="19"/>
  <c r="P207" i="19"/>
  <c r="P211" i="19"/>
  <c r="P215" i="19"/>
  <c r="P201" i="19"/>
  <c r="P203" i="19"/>
  <c r="P205" i="19"/>
  <c r="P191" i="19"/>
  <c r="M174" i="19"/>
  <c r="P182" i="19"/>
  <c r="P175" i="19"/>
  <c r="P180" i="19"/>
  <c r="P160" i="19"/>
  <c r="P163" i="19"/>
  <c r="P128" i="19"/>
  <c r="P120" i="19"/>
  <c r="J118" i="19"/>
  <c r="P132" i="19"/>
  <c r="M35" i="19"/>
  <c r="P42" i="19"/>
  <c r="P38" i="19"/>
  <c r="P55" i="19"/>
  <c r="P51" i="19"/>
  <c r="P52" i="19"/>
  <c r="P48" i="19"/>
  <c r="J8" i="19"/>
  <c r="P9" i="19"/>
  <c r="G8" i="19"/>
  <c r="P135" i="19"/>
  <c r="P129" i="19"/>
  <c r="P121" i="19"/>
  <c r="D174" i="19"/>
  <c r="P240" i="19"/>
  <c r="P241" i="19"/>
  <c r="P46" i="19"/>
  <c r="G118" i="19"/>
  <c r="P138" i="19"/>
  <c r="P134" i="19"/>
  <c r="P130" i="19"/>
  <c r="P126" i="19"/>
  <c r="P124" i="19"/>
  <c r="P122" i="19"/>
  <c r="P148" i="19"/>
  <c r="G146" i="19"/>
  <c r="M146" i="19"/>
  <c r="P242" i="19"/>
  <c r="P41" i="19"/>
  <c r="P245" i="19"/>
  <c r="P152" i="19"/>
  <c r="P166" i="19"/>
  <c r="P229" i="19"/>
  <c r="P237" i="19"/>
  <c r="P235" i="19"/>
  <c r="P233" i="19"/>
  <c r="M228" i="19"/>
  <c r="P149" i="19"/>
  <c r="J146" i="19"/>
  <c r="P150" i="19"/>
  <c r="P154" i="19"/>
  <c r="P158" i="19"/>
  <c r="P162" i="19"/>
  <c r="P119" i="19"/>
  <c r="P23" i="19"/>
  <c r="P15" i="19"/>
  <c r="P11" i="19"/>
  <c r="P24" i="19"/>
  <c r="P20" i="19"/>
  <c r="P16" i="19"/>
  <c r="P12" i="19"/>
  <c r="P19" i="19"/>
  <c r="P25" i="19"/>
  <c r="P21" i="19"/>
  <c r="P17" i="19"/>
  <c r="P13" i="19"/>
  <c r="N8" i="19"/>
  <c r="O13" i="17"/>
  <c r="O25" i="17"/>
  <c r="O24" i="17"/>
  <c r="O23" i="17"/>
  <c r="O8" i="17"/>
  <c r="O9" i="17"/>
  <c r="O10" i="17"/>
  <c r="O11" i="17"/>
  <c r="O12" i="17"/>
  <c r="O14" i="17"/>
  <c r="O15" i="17"/>
  <c r="O16" i="17"/>
  <c r="O17" i="17"/>
  <c r="O18" i="17"/>
  <c r="O19" i="17"/>
  <c r="O20" i="17"/>
  <c r="O21" i="17"/>
  <c r="O22" i="17"/>
  <c r="O7" i="17"/>
  <c r="N26" i="17"/>
  <c r="N24" i="17"/>
  <c r="N23" i="17"/>
  <c r="N22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C18" i="15"/>
  <c r="B16" i="14"/>
  <c r="B22" i="14"/>
  <c r="F22" i="14" s="1"/>
  <c r="B10" i="14"/>
  <c r="B20" i="14"/>
  <c r="F20" i="14" s="1"/>
  <c r="B24" i="14"/>
  <c r="F24" i="14" s="1"/>
  <c r="F6" i="14"/>
  <c r="B7" i="14"/>
  <c r="F7" i="14" s="1"/>
  <c r="B8" i="14"/>
  <c r="F8" i="14" s="1"/>
  <c r="B9" i="14"/>
  <c r="F9" i="14" s="1"/>
  <c r="F5" i="14" s="1"/>
  <c r="B11" i="14"/>
  <c r="F11" i="14" s="1"/>
  <c r="B12" i="14"/>
  <c r="F12" i="14" s="1"/>
  <c r="B13" i="14"/>
  <c r="F13" i="14" s="1"/>
  <c r="B14" i="14"/>
  <c r="F14" i="14" s="1"/>
  <c r="B15" i="14"/>
  <c r="F15" i="14" s="1"/>
  <c r="B17" i="14"/>
  <c r="F17" i="14" s="1"/>
  <c r="B18" i="14"/>
  <c r="F18" i="14" s="1"/>
  <c r="B19" i="14"/>
  <c r="F19" i="14" s="1"/>
  <c r="B21" i="14"/>
  <c r="F21" i="14" s="1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8" i="9"/>
  <c r="G9" i="9"/>
  <c r="G10" i="9"/>
  <c r="G11" i="9"/>
  <c r="J9" i="15"/>
  <c r="J10" i="15"/>
  <c r="G11" i="15"/>
  <c r="N14" i="8" l="1"/>
  <c r="P228" i="19"/>
  <c r="P8" i="19"/>
  <c r="P200" i="19"/>
  <c r="P174" i="19"/>
  <c r="P35" i="19"/>
  <c r="P118" i="19"/>
  <c r="D200" i="19"/>
  <c r="P146" i="19"/>
  <c r="D264" i="19"/>
  <c r="C272" i="19"/>
  <c r="C256" i="19"/>
  <c r="D256" i="19" s="1"/>
  <c r="C257" i="19"/>
  <c r="D257" i="19" s="1"/>
  <c r="C258" i="19"/>
  <c r="D258" i="19" s="1"/>
  <c r="C259" i="19"/>
  <c r="D259" i="19" s="1"/>
  <c r="C260" i="19"/>
  <c r="D260" i="19" s="1"/>
  <c r="C261" i="19"/>
  <c r="D261" i="19" s="1"/>
  <c r="C262" i="19"/>
  <c r="D262" i="19" s="1"/>
  <c r="C263" i="19"/>
  <c r="D263" i="19" s="1"/>
  <c r="C265" i="19"/>
  <c r="D265" i="19" s="1"/>
  <c r="C266" i="19"/>
  <c r="D266" i="19" s="1"/>
  <c r="C267" i="19"/>
  <c r="D267" i="19" s="1"/>
  <c r="C268" i="19"/>
  <c r="D268" i="19" s="1"/>
  <c r="C269" i="19"/>
  <c r="D269" i="19" s="1"/>
  <c r="C270" i="19"/>
  <c r="D270" i="19" s="1"/>
  <c r="C273" i="19"/>
  <c r="D273" i="19" s="1"/>
  <c r="C255" i="19"/>
  <c r="D255" i="19" s="1"/>
  <c r="C245" i="19"/>
  <c r="D245" i="19" s="1"/>
  <c r="D244" i="19"/>
  <c r="D243" i="19"/>
  <c r="C242" i="19"/>
  <c r="D242" i="19" s="1"/>
  <c r="C241" i="19"/>
  <c r="D241" i="19" s="1"/>
  <c r="C240" i="19"/>
  <c r="D240" i="19" s="1"/>
  <c r="C239" i="19"/>
  <c r="D239" i="19" s="1"/>
  <c r="C238" i="19"/>
  <c r="D238" i="19" s="1"/>
  <c r="C237" i="19"/>
  <c r="D237" i="19" s="1"/>
  <c r="D234" i="19"/>
  <c r="D233" i="19"/>
  <c r="D232" i="19"/>
  <c r="D231" i="19"/>
  <c r="D230" i="19"/>
  <c r="D177" i="19"/>
  <c r="D148" i="19"/>
  <c r="C37" i="19"/>
  <c r="C36" i="19"/>
  <c r="B7" i="17"/>
  <c r="G16" i="17"/>
  <c r="G21" i="17"/>
  <c r="G20" i="17"/>
  <c r="G19" i="17"/>
  <c r="G18" i="17"/>
  <c r="G17" i="17"/>
  <c r="G15" i="17"/>
  <c r="G14" i="17"/>
  <c r="G13" i="17"/>
  <c r="G12" i="17"/>
  <c r="G11" i="17"/>
  <c r="G10" i="17"/>
  <c r="G9" i="17"/>
  <c r="G8" i="17"/>
  <c r="G7" i="17"/>
  <c r="P8" i="17"/>
  <c r="B26" i="15"/>
  <c r="C8" i="15"/>
  <c r="J22" i="15"/>
  <c r="J23" i="15"/>
  <c r="J17" i="15"/>
  <c r="P17" i="15"/>
  <c r="G20" i="13"/>
  <c r="M17" i="13"/>
  <c r="M25" i="13"/>
  <c r="P13" i="13"/>
  <c r="P25" i="13"/>
  <c r="P23" i="11"/>
  <c r="P7" i="11"/>
  <c r="M24" i="11"/>
  <c r="G24" i="11"/>
  <c r="M7" i="11"/>
  <c r="G21" i="11"/>
  <c r="G11" i="11"/>
  <c r="J26" i="11"/>
  <c r="M26" i="11"/>
  <c r="P26" i="11"/>
  <c r="M24" i="9"/>
  <c r="F7" i="9"/>
  <c r="M27" i="9"/>
  <c r="M22" i="9"/>
  <c r="P20" i="9"/>
  <c r="P27" i="9"/>
  <c r="P26" i="9"/>
  <c r="P9" i="9"/>
  <c r="G6" i="17" l="1"/>
  <c r="O6" i="17"/>
  <c r="P8" i="9"/>
  <c r="O7" i="9"/>
  <c r="P26" i="15" l="1"/>
  <c r="P25" i="15"/>
  <c r="P24" i="15"/>
  <c r="P23" i="15"/>
  <c r="P22" i="15"/>
  <c r="P21" i="15"/>
  <c r="P20" i="15"/>
  <c r="P19" i="15"/>
  <c r="P18" i="15"/>
  <c r="P16" i="15"/>
  <c r="P15" i="15"/>
  <c r="P14" i="15"/>
  <c r="P13" i="15"/>
  <c r="P12" i="15"/>
  <c r="P11" i="15"/>
  <c r="P10" i="15"/>
  <c r="P9" i="15"/>
  <c r="P8" i="15"/>
  <c r="P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J21" i="15"/>
  <c r="J20" i="15"/>
  <c r="J19" i="15"/>
  <c r="J18" i="15"/>
  <c r="J16" i="15"/>
  <c r="J15" i="15"/>
  <c r="J14" i="15"/>
  <c r="J13" i="15"/>
  <c r="J12" i="15"/>
  <c r="J11" i="15"/>
  <c r="J8" i="15"/>
  <c r="J7" i="15"/>
  <c r="G26" i="15"/>
  <c r="G25" i="15"/>
  <c r="G23" i="15"/>
  <c r="G22" i="15"/>
  <c r="G21" i="15"/>
  <c r="G20" i="15"/>
  <c r="G19" i="15"/>
  <c r="G16" i="15"/>
  <c r="G15" i="15"/>
  <c r="G14" i="15"/>
  <c r="G13" i="15"/>
  <c r="G12" i="15"/>
  <c r="G10" i="15"/>
  <c r="G9" i="15"/>
  <c r="G8" i="15"/>
  <c r="G7" i="15"/>
  <c r="C235" i="19" l="1"/>
  <c r="C236" i="19"/>
  <c r="D236" i="19" s="1"/>
  <c r="D22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193" i="19"/>
  <c r="D192" i="19"/>
  <c r="D189" i="19"/>
  <c r="D188" i="19"/>
  <c r="D185" i="19"/>
  <c r="D181" i="19"/>
  <c r="D175" i="19"/>
  <c r="D176" i="19"/>
  <c r="D178" i="19"/>
  <c r="D180" i="19"/>
  <c r="D182" i="19"/>
  <c r="D183" i="19"/>
  <c r="D184" i="19"/>
  <c r="D186" i="19"/>
  <c r="D187" i="19"/>
  <c r="D190" i="19"/>
  <c r="C166" i="19"/>
  <c r="D166" i="19" s="1"/>
  <c r="C165" i="19"/>
  <c r="C149" i="19"/>
  <c r="C150" i="19"/>
  <c r="D150" i="19" s="1"/>
  <c r="C151" i="19"/>
  <c r="D151" i="19" s="1"/>
  <c r="D152" i="19"/>
  <c r="D154" i="19"/>
  <c r="C155" i="19"/>
  <c r="D155" i="19" s="1"/>
  <c r="C156" i="19"/>
  <c r="D156" i="19" s="1"/>
  <c r="C157" i="19"/>
  <c r="D157" i="19" s="1"/>
  <c r="C158" i="19"/>
  <c r="D158" i="19" s="1"/>
  <c r="C159" i="19"/>
  <c r="D159" i="19" s="1"/>
  <c r="C160" i="19"/>
  <c r="D160" i="19" s="1"/>
  <c r="C161" i="19"/>
  <c r="D161" i="19" s="1"/>
  <c r="C162" i="19"/>
  <c r="D162" i="19" s="1"/>
  <c r="C163" i="19"/>
  <c r="D163" i="19" s="1"/>
  <c r="C136" i="19"/>
  <c r="D136" i="19" s="1"/>
  <c r="C119" i="19"/>
  <c r="C120" i="19"/>
  <c r="D120" i="19" s="1"/>
  <c r="C121" i="19"/>
  <c r="D121" i="19" s="1"/>
  <c r="C122" i="19"/>
  <c r="D122" i="19" s="1"/>
  <c r="C123" i="19"/>
  <c r="D123" i="19" s="1"/>
  <c r="C124" i="19"/>
  <c r="D124" i="19" s="1"/>
  <c r="C125" i="19"/>
  <c r="D125" i="19" s="1"/>
  <c r="C126" i="19"/>
  <c r="D126" i="19" s="1"/>
  <c r="C127" i="19"/>
  <c r="D127" i="19" s="1"/>
  <c r="C128" i="19"/>
  <c r="D128" i="19" s="1"/>
  <c r="C129" i="19"/>
  <c r="D129" i="19" s="1"/>
  <c r="C130" i="19"/>
  <c r="D130" i="19" s="1"/>
  <c r="C131" i="19"/>
  <c r="D131" i="19" s="1"/>
  <c r="C132" i="19"/>
  <c r="D132" i="19" s="1"/>
  <c r="C133" i="19"/>
  <c r="D133" i="19" s="1"/>
  <c r="C134" i="19"/>
  <c r="D134" i="19" s="1"/>
  <c r="C135" i="19"/>
  <c r="D135" i="19" s="1"/>
  <c r="C138" i="19"/>
  <c r="D138" i="19" s="1"/>
  <c r="D47" i="19"/>
  <c r="C55" i="19"/>
  <c r="D55" i="19" s="1"/>
  <c r="D36" i="19"/>
  <c r="D37" i="19"/>
  <c r="C38" i="19"/>
  <c r="C39" i="19"/>
  <c r="D39" i="19" s="1"/>
  <c r="C40" i="19"/>
  <c r="D40" i="19" s="1"/>
  <c r="C41" i="19"/>
  <c r="D41" i="19" s="1"/>
  <c r="C42" i="19"/>
  <c r="D42" i="19" s="1"/>
  <c r="C43" i="19"/>
  <c r="D43" i="19" s="1"/>
  <c r="C44" i="19"/>
  <c r="D44" i="19" s="1"/>
  <c r="C45" i="19"/>
  <c r="D45" i="19" s="1"/>
  <c r="C46" i="19"/>
  <c r="D46" i="19" s="1"/>
  <c r="C48" i="19"/>
  <c r="D48" i="19" s="1"/>
  <c r="C49" i="19"/>
  <c r="D49" i="19" s="1"/>
  <c r="C50" i="19"/>
  <c r="D50" i="19" s="1"/>
  <c r="C51" i="19"/>
  <c r="D51" i="19" s="1"/>
  <c r="C52" i="19"/>
  <c r="D52" i="19" s="1"/>
  <c r="C28" i="19"/>
  <c r="D28" i="19" s="1"/>
  <c r="D9" i="19"/>
  <c r="C10" i="19"/>
  <c r="C11" i="19"/>
  <c r="D11" i="19" s="1"/>
  <c r="C12" i="19"/>
  <c r="D12" i="19" s="1"/>
  <c r="C13" i="19"/>
  <c r="D13" i="19" s="1"/>
  <c r="C14" i="19"/>
  <c r="D14" i="19" s="1"/>
  <c r="C15" i="19"/>
  <c r="D15" i="19" s="1"/>
  <c r="C16" i="19"/>
  <c r="D16" i="19" s="1"/>
  <c r="C17" i="19"/>
  <c r="D17" i="19" s="1"/>
  <c r="C18" i="19"/>
  <c r="D18" i="19" s="1"/>
  <c r="C19" i="19"/>
  <c r="D19" i="19" s="1"/>
  <c r="C20" i="19"/>
  <c r="D20" i="19" s="1"/>
  <c r="C21" i="19"/>
  <c r="D21" i="19" s="1"/>
  <c r="C22" i="19"/>
  <c r="D22" i="19" s="1"/>
  <c r="C23" i="19"/>
  <c r="D23" i="19" s="1"/>
  <c r="C24" i="19"/>
  <c r="D24" i="19" s="1"/>
  <c r="C25" i="19"/>
  <c r="D25" i="19" s="1"/>
  <c r="C8" i="19" l="1"/>
  <c r="D8" i="19" s="1"/>
  <c r="C35" i="19"/>
  <c r="D35" i="19" s="1"/>
  <c r="C146" i="19"/>
  <c r="D146" i="19" s="1"/>
  <c r="C118" i="19"/>
  <c r="D118" i="19" s="1"/>
  <c r="D235" i="19"/>
  <c r="C228" i="19"/>
  <c r="D149" i="19"/>
  <c r="D254" i="19"/>
  <c r="C253" i="19"/>
  <c r="D253" i="19" s="1"/>
  <c r="D229" i="19"/>
  <c r="D228" i="19"/>
  <c r="D147" i="19"/>
  <c r="D119" i="19"/>
  <c r="D10" i="19"/>
  <c r="D38" i="19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7" i="17"/>
  <c r="B26" i="17"/>
  <c r="D26" i="17" s="1"/>
  <c r="B23" i="17"/>
  <c r="B22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P7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C26" i="15"/>
  <c r="C25" i="15"/>
  <c r="C17" i="15"/>
  <c r="C9" i="15"/>
  <c r="C10" i="15"/>
  <c r="C11" i="15"/>
  <c r="C12" i="15"/>
  <c r="C13" i="15"/>
  <c r="C14" i="15"/>
  <c r="C15" i="15"/>
  <c r="C16" i="15"/>
  <c r="C19" i="15"/>
  <c r="C20" i="15"/>
  <c r="C21" i="15"/>
  <c r="C22" i="15"/>
  <c r="C23" i="15"/>
  <c r="C7" i="15"/>
  <c r="B25" i="15"/>
  <c r="D25" i="15" s="1"/>
  <c r="B18" i="15"/>
  <c r="D18" i="15" s="1"/>
  <c r="B17" i="15"/>
  <c r="D17" i="15" s="1"/>
  <c r="B8" i="15"/>
  <c r="B9" i="15"/>
  <c r="B10" i="15"/>
  <c r="B11" i="15"/>
  <c r="B12" i="15"/>
  <c r="B13" i="15"/>
  <c r="B14" i="15"/>
  <c r="B15" i="15"/>
  <c r="B16" i="15"/>
  <c r="B19" i="15"/>
  <c r="B20" i="15"/>
  <c r="B21" i="15"/>
  <c r="B22" i="15"/>
  <c r="B23" i="15"/>
  <c r="D19" i="13"/>
  <c r="D20" i="13"/>
  <c r="D22" i="13"/>
  <c r="P7" i="13"/>
  <c r="P8" i="13"/>
  <c r="P9" i="13"/>
  <c r="P10" i="13"/>
  <c r="P11" i="13"/>
  <c r="P12" i="13"/>
  <c r="P14" i="13"/>
  <c r="P15" i="13"/>
  <c r="P16" i="13"/>
  <c r="P17" i="13"/>
  <c r="P18" i="13"/>
  <c r="P19" i="13"/>
  <c r="P20" i="13"/>
  <c r="P21" i="13"/>
  <c r="P22" i="13"/>
  <c r="P23" i="13"/>
  <c r="P24" i="13"/>
  <c r="M7" i="13"/>
  <c r="M8" i="13"/>
  <c r="M9" i="13"/>
  <c r="M10" i="13"/>
  <c r="M11" i="13"/>
  <c r="M12" i="13"/>
  <c r="M13" i="13"/>
  <c r="M14" i="13"/>
  <c r="M15" i="13"/>
  <c r="M16" i="13"/>
  <c r="M18" i="13"/>
  <c r="M19" i="13"/>
  <c r="M20" i="13"/>
  <c r="M21" i="13"/>
  <c r="M22" i="13"/>
  <c r="M23" i="13"/>
  <c r="M24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G25" i="13"/>
  <c r="G22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7" i="11"/>
  <c r="D21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4" i="11"/>
  <c r="P2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5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G8" i="11"/>
  <c r="G9" i="11"/>
  <c r="G10" i="11"/>
  <c r="G12" i="11"/>
  <c r="G13" i="11"/>
  <c r="G14" i="11"/>
  <c r="G15" i="11"/>
  <c r="G16" i="11"/>
  <c r="G17" i="11"/>
  <c r="G18" i="11"/>
  <c r="G19" i="11"/>
  <c r="G20" i="11"/>
  <c r="G22" i="11"/>
  <c r="G23" i="11"/>
  <c r="G26" i="11"/>
  <c r="L7" i="9"/>
  <c r="K7" i="9"/>
  <c r="I7" i="9"/>
  <c r="H7" i="8"/>
  <c r="B7" i="8" s="1"/>
  <c r="N7" i="8" s="1"/>
  <c r="E7" i="9"/>
  <c r="G7" i="9" s="1"/>
  <c r="P10" i="9"/>
  <c r="P11" i="9"/>
  <c r="P12" i="9"/>
  <c r="P13" i="9"/>
  <c r="P14" i="9"/>
  <c r="P15" i="9"/>
  <c r="P16" i="9"/>
  <c r="P17" i="9"/>
  <c r="P18" i="9"/>
  <c r="P19" i="9"/>
  <c r="P21" i="9"/>
  <c r="P22" i="9"/>
  <c r="P23" i="9"/>
  <c r="P24" i="9"/>
  <c r="P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3" i="9"/>
  <c r="M25" i="9"/>
  <c r="M26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D11" i="15" l="1"/>
  <c r="C6" i="15"/>
  <c r="D21" i="15"/>
  <c r="D15" i="15"/>
  <c r="D20" i="15"/>
  <c r="D14" i="15"/>
  <c r="D10" i="15"/>
  <c r="D7" i="15"/>
  <c r="B6" i="15"/>
  <c r="D22" i="9"/>
  <c r="M7" i="9"/>
  <c r="D22" i="15"/>
  <c r="D16" i="15"/>
  <c r="D12" i="15"/>
  <c r="D8" i="15"/>
  <c r="D26" i="15"/>
  <c r="D23" i="15"/>
  <c r="D19" i="15"/>
  <c r="D13" i="15"/>
  <c r="D9" i="15"/>
  <c r="D24" i="11"/>
  <c r="P7" i="9"/>
  <c r="D17" i="13"/>
  <c r="D21" i="13"/>
  <c r="D25" i="13"/>
  <c r="D18" i="13"/>
  <c r="D16" i="13"/>
  <c r="D10" i="13"/>
  <c r="D15" i="13"/>
  <c r="D14" i="13"/>
  <c r="D13" i="13"/>
  <c r="D9" i="13"/>
  <c r="D7" i="13"/>
  <c r="D12" i="13"/>
  <c r="D11" i="13"/>
  <c r="D8" i="13"/>
  <c r="G6" i="15" l="1"/>
  <c r="F6" i="13" l="1"/>
  <c r="O6" i="13"/>
  <c r="D26" i="11"/>
  <c r="I6" i="11"/>
  <c r="I6" i="13"/>
  <c r="M6" i="17" l="1"/>
  <c r="D17" i="17"/>
  <c r="D18" i="17"/>
  <c r="D23" i="17"/>
  <c r="D22" i="17"/>
  <c r="D16" i="17"/>
  <c r="D13" i="17"/>
  <c r="D8" i="17"/>
  <c r="D9" i="17"/>
  <c r="D10" i="17"/>
  <c r="D11" i="17"/>
  <c r="D12" i="17"/>
  <c r="D14" i="17"/>
  <c r="D15" i="17"/>
  <c r="D19" i="17"/>
  <c r="D20" i="17"/>
  <c r="D21" i="17"/>
  <c r="G6" i="13"/>
  <c r="N6" i="13"/>
  <c r="P6" i="13" s="1"/>
  <c r="L6" i="13"/>
  <c r="K6" i="13"/>
  <c r="H6" i="13"/>
  <c r="B6" i="13"/>
  <c r="O6" i="11"/>
  <c r="N6" i="11"/>
  <c r="L6" i="11"/>
  <c r="K6" i="11"/>
  <c r="H6" i="11"/>
  <c r="F6" i="11"/>
  <c r="E6" i="11"/>
  <c r="B6" i="11"/>
  <c r="D20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2" i="11"/>
  <c r="D23" i="11"/>
  <c r="D27" i="9"/>
  <c r="D25" i="9"/>
  <c r="D14" i="9"/>
  <c r="D15" i="9"/>
  <c r="D16" i="9"/>
  <c r="D17" i="9"/>
  <c r="D18" i="9"/>
  <c r="D19" i="9"/>
  <c r="D20" i="9"/>
  <c r="D21" i="9"/>
  <c r="D24" i="9"/>
  <c r="D8" i="9"/>
  <c r="D9" i="9"/>
  <c r="D10" i="9"/>
  <c r="D11" i="9"/>
  <c r="D12" i="9"/>
  <c r="D13" i="9"/>
  <c r="D23" i="9"/>
  <c r="J6" i="11" l="1"/>
  <c r="H8" i="8"/>
  <c r="B8" i="8" s="1"/>
  <c r="N8" i="8" s="1"/>
  <c r="P8" i="8" s="1"/>
  <c r="J6" i="15"/>
  <c r="D6" i="15"/>
  <c r="M6" i="15"/>
  <c r="P6" i="15"/>
  <c r="G6" i="11"/>
  <c r="G11" i="8"/>
  <c r="P6" i="11"/>
  <c r="C6" i="17"/>
  <c r="D6" i="17" s="1"/>
  <c r="D7" i="17"/>
  <c r="M11" i="8"/>
  <c r="P11" i="8"/>
  <c r="P10" i="8"/>
  <c r="J9" i="8"/>
  <c r="J6" i="13"/>
  <c r="M9" i="8"/>
  <c r="M6" i="13"/>
  <c r="C7" i="9"/>
  <c r="D7" i="9" s="1"/>
  <c r="G8" i="8"/>
  <c r="M8" i="8"/>
  <c r="M6" i="11"/>
  <c r="C6" i="11"/>
  <c r="D6" i="11" s="1"/>
  <c r="J7" i="9"/>
  <c r="J12" i="8"/>
  <c r="J6" i="17"/>
  <c r="P12" i="8"/>
  <c r="C6" i="13"/>
  <c r="D6" i="13" s="1"/>
  <c r="D7" i="11"/>
  <c r="J14" i="8"/>
  <c r="G14" i="8"/>
  <c r="M14" i="8"/>
  <c r="P21" i="8"/>
  <c r="M21" i="8"/>
  <c r="J21" i="8"/>
  <c r="G21" i="8"/>
  <c r="P20" i="8"/>
  <c r="M20" i="8"/>
  <c r="J20" i="8"/>
  <c r="G20" i="8"/>
  <c r="P19" i="8"/>
  <c r="M19" i="8"/>
  <c r="J19" i="8"/>
  <c r="G19" i="8"/>
  <c r="P18" i="8"/>
  <c r="M18" i="8"/>
  <c r="J18" i="8"/>
  <c r="G18" i="8"/>
  <c r="P17" i="8"/>
  <c r="M17" i="8"/>
  <c r="J17" i="8"/>
  <c r="G17" i="8"/>
  <c r="P16" i="8"/>
  <c r="M16" i="8"/>
  <c r="J16" i="8"/>
  <c r="G16" i="8"/>
  <c r="P15" i="8"/>
  <c r="M15" i="8"/>
  <c r="J15" i="8"/>
  <c r="G15" i="8"/>
  <c r="M10" i="8"/>
  <c r="M12" i="8"/>
  <c r="G10" i="8"/>
  <c r="G12" i="8"/>
  <c r="J8" i="8" l="1"/>
  <c r="D12" i="8"/>
  <c r="D11" i="8"/>
  <c r="D8" i="8"/>
  <c r="P7" i="8"/>
  <c r="D9" i="8"/>
  <c r="J10" i="8"/>
  <c r="G9" i="8"/>
  <c r="J11" i="8"/>
  <c r="D19" i="8"/>
  <c r="P9" i="8"/>
  <c r="J7" i="8"/>
  <c r="G7" i="8"/>
  <c r="M7" i="8"/>
  <c r="D15" i="8"/>
  <c r="D20" i="8"/>
  <c r="D21" i="8"/>
  <c r="D18" i="8"/>
  <c r="D17" i="8"/>
  <c r="D16" i="8"/>
  <c r="D14" i="8"/>
  <c r="D10" i="8"/>
  <c r="D7" i="8" l="1"/>
  <c r="P14" i="8" l="1"/>
</calcChain>
</file>

<file path=xl/sharedStrings.xml><?xml version="1.0" encoding="utf-8"?>
<sst xmlns="http://schemas.openxmlformats.org/spreadsheetml/2006/main" count="2032" uniqueCount="217">
  <si>
    <t>Основные показатели развития животноводства 
в Республике Казахстан</t>
  </si>
  <si>
    <t>3 серия Статистика сельского, лесного, охотничьего и рыбного хозяйства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</si>
  <si>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</si>
  <si>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</si>
  <si>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</si>
  <si>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конфиденциальные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</si>
  <si>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</si>
  <si>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</si>
  <si>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</si>
  <si>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</si>
  <si>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</si>
  <si>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</si>
  <si>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</si>
  <si>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</si>
  <si>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</si>
  <si>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</si>
  <si>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</si>
  <si>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</si>
  <si>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</si>
  <si>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</si>
  <si>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</si>
  <si>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</si>
  <si>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</si>
  <si>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</si>
  <si>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</si>
  <si>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</si>
  <si>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</si>
  <si>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</si>
  <si>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</si>
  <si>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</si>
  <si>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</si>
  <si>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7.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</si>
  <si>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</si>
  <si>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</si>
  <si>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</si>
  <si>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</si>
  <si>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</si>
  <si>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</si>
  <si>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9.</t>
  </si>
  <si>
    <t xml:space="preserve">Крупный рогатый скот </t>
  </si>
  <si>
    <t xml:space="preserve">из них коровы </t>
  </si>
  <si>
    <t>Численность крупного рогатого скота по направлению продуктивности</t>
  </si>
  <si>
    <t xml:space="preserve">Овцы 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</si>
  <si>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</si>
  <si>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</si>
  <si>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</si>
  <si>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</si>
  <si>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</si>
  <si>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10.</t>
  </si>
  <si>
    <t>Средний надой молока на одну дойную корову</t>
  </si>
  <si>
    <t>11.</t>
  </si>
  <si>
    <t>Средний выход яиц на одну курицу-несушку</t>
  </si>
  <si>
    <t>12.</t>
  </si>
  <si>
    <t>Получено приплода от сельскохозяйственных животных</t>
  </si>
  <si>
    <t>Падеж скота</t>
  </si>
  <si>
    <t>7.1.</t>
  </si>
  <si>
    <t>7.2</t>
  </si>
  <si>
    <t>7.3</t>
  </si>
  <si>
    <t>7.4</t>
  </si>
  <si>
    <t>7.5</t>
  </si>
  <si>
    <t>8.1</t>
  </si>
  <si>
    <t>Птица</t>
  </si>
  <si>
    <t>Верблюды</t>
  </si>
  <si>
    <t>Лошади</t>
  </si>
  <si>
    <t>Свиньи</t>
  </si>
  <si>
    <t>Козы</t>
  </si>
  <si>
    <t>Овцы</t>
  </si>
  <si>
    <t xml:space="preserve">  из него коровы</t>
  </si>
  <si>
    <t>Крупный  рогатый  скот</t>
  </si>
  <si>
    <t>Шкуры мелкие, штук</t>
  </si>
  <si>
    <t>Шкуры крупные, штук</t>
  </si>
  <si>
    <t>Яйца куриные, тыс. штук</t>
  </si>
  <si>
    <t>Молоко  коровье, тонн</t>
  </si>
  <si>
    <t>Забито в хозяйстве или реализовано на убой скота и птицы 
(в убойном весе), тонн</t>
  </si>
  <si>
    <t>Забито в хозяйстве или реализовано на убой скота и птицы 
(в живом весе), тонн</t>
  </si>
  <si>
    <t>2023г.</t>
  </si>
  <si>
    <t>индивидуальные предприниматели и крестьянские или фермерские хозяйства</t>
  </si>
  <si>
    <t>сельхозпредприятия</t>
  </si>
  <si>
    <t>В том числе</t>
  </si>
  <si>
    <t>Все категории хозяйств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</si>
  <si>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</si>
  <si>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</si>
  <si>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тонн</t>
  </si>
  <si>
    <t>Республика Казахстан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</si>
  <si>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</si>
  <si>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</si>
  <si>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</si>
  <si>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</si>
  <si>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</si>
  <si>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</si>
  <si>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</si>
  <si>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</si>
  <si>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</si>
  <si>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</si>
  <si>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</si>
  <si>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</si>
  <si>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</si>
  <si>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</si>
  <si>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</si>
  <si>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</si>
  <si>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</si>
  <si>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</si>
  <si>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</si>
  <si>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</si>
  <si>
    <t>2.2 Забито в хозяйстве или реализовано на убой скота и птицы  по  всем  категориям хозяйств (в живом весе)</t>
  </si>
  <si>
    <t xml:space="preserve">тонн </t>
  </si>
  <si>
    <t xml:space="preserve"> Скот и птица
 всех видов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</si>
  <si>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</si>
  <si>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</si>
  <si>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</si>
  <si>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</si>
  <si>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</si>
  <si>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</si>
  <si>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</si>
  <si>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</si>
  <si>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</si>
  <si>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 xml:space="preserve"> тонн 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</si>
  <si>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</si>
  <si>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</si>
  <si>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</si>
  <si>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 xml:space="preserve">тыс.штук </t>
  </si>
  <si>
    <t>5. Получено шкур крупных</t>
  </si>
  <si>
    <t>штук</t>
  </si>
  <si>
    <t>6. Получено шкур мелких</t>
  </si>
  <si>
    <t>7. Реализовано продукции животноводства сельскохозяйственными предприятиями</t>
  </si>
  <si>
    <t>7.1  Реализовано на убой всех видов скота и птицы в живом весе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</si>
  <si>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</si>
  <si>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</si>
  <si>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</si>
  <si>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</si>
  <si>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</si>
  <si>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</si>
  <si>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</si>
  <si>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>7.2  Реализовано молока коровьего</t>
  </si>
  <si>
    <t>Производственное потребление</t>
  </si>
  <si>
    <t>7.3 Реализовано яиц куриных</t>
  </si>
  <si>
    <t xml:space="preserve">тыс. штук </t>
  </si>
  <si>
    <t>7.4 Реализовано шкур крупных</t>
  </si>
  <si>
    <t xml:space="preserve">штук    </t>
  </si>
  <si>
    <t>7.5 Реализовано шкур мелких</t>
  </si>
  <si>
    <t>голов</t>
  </si>
  <si>
    <t>9. Средний надой молока на одну дойную корову</t>
  </si>
  <si>
    <t>килограммов</t>
  </si>
  <si>
    <t>10. Средний выход яиц на одну курицу-несушку</t>
  </si>
  <si>
    <t xml:space="preserve">11. Получено приплода от сельскохозяйственных животных </t>
  </si>
  <si>
    <t>Телят</t>
  </si>
  <si>
    <t>Поросят</t>
  </si>
  <si>
    <t>всего</t>
  </si>
  <si>
    <t>Ягнят</t>
  </si>
  <si>
    <t>Козлят</t>
  </si>
  <si>
    <t>Жеребят</t>
  </si>
  <si>
    <t>Верблюжат</t>
  </si>
  <si>
    <t xml:space="preserve">12. Падеж скота </t>
  </si>
  <si>
    <t>Крупный рогатый скот</t>
  </si>
  <si>
    <t>2024г.</t>
  </si>
  <si>
    <t>2024 г. в процентах к 2023г.</t>
  </si>
  <si>
    <t>Сельхозформирования</t>
  </si>
  <si>
    <t>все категории хозяйств</t>
  </si>
  <si>
    <t>Ответственные за выпуск:</t>
  </si>
  <si>
    <t>Тел. +7 7172 749316</t>
  </si>
  <si>
    <t>А. Джартыбаева</t>
  </si>
  <si>
    <t>8</t>
  </si>
  <si>
    <t>-</t>
  </si>
  <si>
    <t xml:space="preserve">Туркестанская </t>
  </si>
  <si>
    <t>2024г. в % к 2023г.</t>
  </si>
  <si>
    <t xml:space="preserve">Директор департамента </t>
  </si>
  <si>
    <t>Тел. +7 7172 749162</t>
  </si>
  <si>
    <t>Численность скота и птицы</t>
  </si>
  <si>
    <t xml:space="preserve">8. Численность скота и птицы 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</si>
  <si>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</si>
  <si>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</si>
  <si>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</si>
  <si>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</si>
  <si>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</si>
  <si>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</si>
  <si>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</si>
  <si>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</si>
  <si>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</si>
  <si>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в расчете на 100 маток</t>
  </si>
  <si>
    <t>продолжение</t>
  </si>
  <si>
    <t/>
  </si>
  <si>
    <t>8.1 Крупный рогатый скот</t>
  </si>
  <si>
    <t>8.2  из них коровы</t>
  </si>
  <si>
    <t>8.4 Овцы</t>
  </si>
  <si>
    <t>8.5 Козы</t>
  </si>
  <si>
    <t>8.6 Свиньи</t>
  </si>
  <si>
    <t>8.7 Лошади</t>
  </si>
  <si>
    <t>8.8 Верблюды</t>
  </si>
  <si>
    <t>8.9 Птица</t>
  </si>
  <si>
    <t>* Здесь и далее с учетом пересчитанных данных по крестьянским и фермерским хозяйствам, индивидуальным предпринимателям и хозяйствам населения за 2023 год</t>
  </si>
  <si>
    <t>Хозяйства населения</t>
  </si>
  <si>
    <t>х</t>
  </si>
  <si>
    <t xml:space="preserve">© Бюро национальной статистики Агентства по стратегическому планированию и реформам Республики Казахстан
</t>
  </si>
  <si>
    <t>Январь - апрель 2024 года</t>
  </si>
  <si>
    <t>Численность скота и птицы по состоянию на 1 мая</t>
  </si>
  <si>
    <t>Численность скота и птицы по состоянию на 1 мая, голов</t>
  </si>
  <si>
    <t>8.1 Численность скота и птицы по состоянию на 1 мая</t>
  </si>
  <si>
    <t>хозяйства и национальных переписей</t>
  </si>
  <si>
    <t>Департамент  статистики сельского</t>
  </si>
  <si>
    <r>
      <rPr>
        <b/>
        <sz val="8"/>
        <rFont val="Roboto"/>
        <charset val="204"/>
      </rPr>
      <t>Исполнитель:</t>
    </r>
    <r>
      <rPr>
        <sz val="8"/>
        <rFont val="Roboto"/>
        <charset val="204"/>
      </rPr>
      <t xml:space="preserve"> Б.Махсатұлы</t>
    </r>
  </si>
  <si>
    <t>Е-mail: b.makhsatuly@aspire.gov.kz</t>
  </si>
  <si>
    <t>x</t>
  </si>
  <si>
    <t>13.05.2024г.</t>
  </si>
  <si>
    <t>Дата опубликования: 13.05.2024</t>
  </si>
  <si>
    <t>Дата следующего опубликования: 13.06.2024</t>
  </si>
  <si>
    <t>8.3 Численность крупного рогатого скота по направлению продуктивности</t>
  </si>
  <si>
    <t xml:space="preserve"> голов</t>
  </si>
  <si>
    <t>КРС молочного направления</t>
  </si>
  <si>
    <t>Доля молочного КРС в общем поголовье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</si>
  <si>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</si>
  <si>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</si>
  <si>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</si>
  <si>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</si>
  <si>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Всего</t>
  </si>
  <si>
    <t>из них коровы</t>
  </si>
  <si>
    <t>Производство отдельных видов продукции животноводства в январе-апрель</t>
  </si>
  <si>
    <t>№ 13-8/3320-ВН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</si>
</sst>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&quot;р.&quot;_-;\-* #,##0.00&quot;р.&quot;_-;_-* &quot;-&quot;??&quot;р.&quot;_-;_-@_-"/>
    <numFmt numFmtId="165" formatCode="###\ ###\ ###\ ###\ ##0.0"/>
    <numFmt numFmtId="166" formatCode="###\ ###\ ###\ ###\ ##0"/>
    <numFmt numFmtId="167" formatCode="0.0"/>
    <numFmt numFmtId="168" formatCode="#,##0.0"/>
    <numFmt numFmtId="169" formatCode="###\ ###\ ###\ ##0.00"/>
    <numFmt numFmtId="170" formatCode="###\ ###\ ###\ ##0.0"/>
    <numFmt numFmtId="171" formatCode="###\ ###\ ###\ ##0"/>
    <numFmt numFmtId="172" formatCode="###.#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u/>
      <sz val="8"/>
      <color rgb="FF0000FF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u/>
      <sz val="8"/>
      <color rgb="FF80008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2"/>
      <name val="Roboto"/>
      <charset val="204"/>
    </font>
    <font>
      <sz val="9"/>
      <name val="Roboto"/>
      <charset val="204"/>
    </font>
    <font>
      <b/>
      <sz val="10"/>
      <name val="Roboto"/>
      <charset val="204"/>
    </font>
    <font>
      <sz val="8"/>
      <name val="Roboto"/>
      <charset val="204"/>
    </font>
    <font>
      <sz val="10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u/>
      <sz val="10"/>
      <color theme="10"/>
      <name val="Roboto"/>
      <charset val="204"/>
    </font>
    <font>
      <b/>
      <sz val="8"/>
      <name val="Roboto"/>
      <charset val="204"/>
    </font>
    <font>
      <sz val="8"/>
      <color indexed="8"/>
      <name val="Roboto"/>
      <charset val="204"/>
    </font>
    <font>
      <b/>
      <sz val="11"/>
      <name val="Roboto"/>
      <charset val="204"/>
    </font>
    <font>
      <sz val="10"/>
      <color rgb="FFFF0000"/>
      <name val="Roboto"/>
      <charset val="204"/>
    </font>
    <font>
      <sz val="11"/>
      <color theme="1"/>
      <name val="Roboto"/>
      <charset val="204"/>
    </font>
    <font>
      <i/>
      <sz val="9"/>
      <name val="Roboto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indexed="8"/>
      <name val="Roboto"/>
    </font>
    <font>
      <sz val="8"/>
      <color theme="1"/>
      <name val="Roboto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 applyNumberFormat="0" applyFill="0" applyBorder="0" applyAlignment="0" applyProtection="0"/>
    <xf numFmtId="0" fontId="3" fillId="3" borderId="1" applyNumberFormat="0" applyFon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11" borderId="15" applyNumberFormat="0" applyFont="0" applyAlignment="0" applyProtection="0"/>
    <xf numFmtId="0" fontId="4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</cellStyleXfs>
  <cellXfs count="478">
    <xf numFmtId="0" fontId="0" fillId="0" borderId="0" xfId="0"/>
    <xf numFmtId="0" fontId="13" fillId="0" borderId="2" xfId="192" applyFont="1" applyFill="1" applyBorder="1" applyAlignment="1"/>
    <xf numFmtId="0" fontId="13" fillId="0" borderId="2" xfId="192" applyFont="1" applyFill="1" applyBorder="1" applyAlignment="1">
      <alignment horizontal="right"/>
    </xf>
    <xf numFmtId="170" fontId="14" fillId="0" borderId="0" xfId="16" applyNumberFormat="1" applyFont="1" applyAlignment="1">
      <alignment horizontal="right" wrapText="1"/>
    </xf>
    <xf numFmtId="0" fontId="14" fillId="0" borderId="0" xfId="16" applyFont="1" applyAlignment="1">
      <alignment horizontal="right" wrapText="1"/>
    </xf>
    <xf numFmtId="0" fontId="9" fillId="0" borderId="0" xfId="17" applyFill="1"/>
    <xf numFmtId="169" fontId="14" fillId="0" borderId="0" xfId="16" applyNumberFormat="1" applyFont="1" applyFill="1" applyAlignment="1">
      <alignment horizontal="right" wrapText="1"/>
    </xf>
    <xf numFmtId="170" fontId="14" fillId="0" borderId="0" xfId="16" applyNumberFormat="1" applyFont="1" applyFill="1" applyAlignment="1">
      <alignment horizontal="right" wrapText="1"/>
    </xf>
    <xf numFmtId="0" fontId="14" fillId="0" borderId="0" xfId="16" applyFont="1" applyFill="1" applyAlignment="1">
      <alignment horizontal="right" wrapText="1"/>
    </xf>
    <xf numFmtId="170" fontId="5" fillId="0" borderId="0" xfId="16" applyNumberFormat="1" applyFont="1" applyFill="1" applyAlignment="1">
      <alignment horizontal="right" wrapText="1"/>
    </xf>
    <xf numFmtId="0" fontId="4" fillId="0" borderId="0" xfId="197" applyFont="1" applyFill="1"/>
    <xf numFmtId="0" fontId="4" fillId="0" borderId="0" xfId="197" applyFont="1" applyFill="1" applyBorder="1"/>
    <xf numFmtId="171" fontId="14" fillId="0" borderId="0" xfId="16" applyNumberFormat="1" applyFont="1" applyAlignment="1">
      <alignment horizontal="right" wrapText="1"/>
    </xf>
    <xf numFmtId="0" fontId="9" fillId="0" borderId="0" xfId="17" applyFont="1" applyFill="1" applyBorder="1"/>
    <xf numFmtId="0" fontId="4" fillId="0" borderId="0" xfId="16" applyFont="1" applyFill="1" applyBorder="1"/>
    <xf numFmtId="171" fontId="5" fillId="0" borderId="0" xfId="16" applyNumberFormat="1" applyFont="1" applyFill="1" applyAlignment="1">
      <alignment horizontal="right" wrapText="1"/>
    </xf>
    <xf numFmtId="0" fontId="9" fillId="0" borderId="0" xfId="17" applyFill="1" applyBorder="1"/>
    <xf numFmtId="0" fontId="16" fillId="0" borderId="0" xfId="201" applyFont="1"/>
    <xf numFmtId="0" fontId="17" fillId="0" borderId="2" xfId="201" applyFont="1" applyBorder="1" applyAlignment="1">
      <alignment horizontal="center" vertical="center" wrapText="1"/>
    </xf>
    <xf numFmtId="0" fontId="16" fillId="0" borderId="0" xfId="201" applyFont="1" applyBorder="1"/>
    <xf numFmtId="0" fontId="18" fillId="0" borderId="5" xfId="201" applyFont="1" applyBorder="1" applyAlignment="1">
      <alignment horizontal="center" vertical="center" wrapText="1"/>
    </xf>
    <xf numFmtId="0" fontId="18" fillId="0" borderId="4" xfId="201" applyFont="1" applyBorder="1" applyAlignment="1">
      <alignment horizontal="center" vertical="center" wrapText="1"/>
    </xf>
    <xf numFmtId="49" fontId="18" fillId="0" borderId="0" xfId="17" applyNumberFormat="1" applyFont="1" applyBorder="1" applyAlignment="1">
      <alignment horizontal="left" wrapText="1"/>
    </xf>
    <xf numFmtId="168" fontId="18" fillId="0" borderId="0" xfId="17" applyNumberFormat="1" applyFont="1" applyBorder="1" applyAlignment="1">
      <alignment horizontal="right"/>
    </xf>
    <xf numFmtId="165" fontId="18" fillId="0" borderId="0" xfId="17" applyNumberFormat="1" applyFont="1" applyAlignment="1">
      <alignment horizontal="right"/>
    </xf>
    <xf numFmtId="168" fontId="18" fillId="0" borderId="0" xfId="17" applyNumberFormat="1" applyFont="1" applyAlignment="1">
      <alignment horizontal="right"/>
    </xf>
    <xf numFmtId="49" fontId="18" fillId="0" borderId="0" xfId="17" applyNumberFormat="1" applyFont="1" applyAlignment="1">
      <alignment horizontal="left" wrapText="1"/>
    </xf>
    <xf numFmtId="166" fontId="18" fillId="0" borderId="0" xfId="17" applyNumberFormat="1" applyFont="1" applyAlignment="1">
      <alignment horizontal="right"/>
    </xf>
    <xf numFmtId="166" fontId="18" fillId="0" borderId="0" xfId="17" applyNumberFormat="1" applyFont="1" applyBorder="1" applyAlignment="1">
      <alignment horizontal="right"/>
    </xf>
    <xf numFmtId="0" fontId="16" fillId="0" borderId="0" xfId="201" applyFont="1" applyAlignment="1">
      <alignment vertical="center"/>
    </xf>
    <xf numFmtId="0" fontId="18" fillId="0" borderId="0" xfId="201" applyFont="1" applyBorder="1" applyAlignment="1">
      <alignment horizontal="left"/>
    </xf>
    <xf numFmtId="0" fontId="18" fillId="0" borderId="0" xfId="201" applyFont="1" applyBorder="1" applyAlignment="1">
      <alignment horizontal="left" vertical="center" wrapText="1" indent="1"/>
    </xf>
    <xf numFmtId="3" fontId="18" fillId="0" borderId="0" xfId="17" applyNumberFormat="1" applyFont="1" applyBorder="1" applyAlignment="1">
      <alignment horizontal="right"/>
    </xf>
    <xf numFmtId="0" fontId="18" fillId="0" borderId="0" xfId="201" applyFont="1" applyFill="1" applyBorder="1" applyAlignment="1">
      <alignment horizontal="left"/>
    </xf>
    <xf numFmtId="0" fontId="16" fillId="0" borderId="0" xfId="201" applyFont="1" applyFill="1"/>
    <xf numFmtId="0" fontId="18" fillId="0" borderId="2" xfId="201" applyFont="1" applyBorder="1" applyAlignment="1">
      <alignment horizontal="left"/>
    </xf>
    <xf numFmtId="166" fontId="18" fillId="0" borderId="2" xfId="17" applyNumberFormat="1" applyFont="1" applyBorder="1" applyAlignment="1">
      <alignment horizontal="right"/>
    </xf>
    <xf numFmtId="0" fontId="19" fillId="0" borderId="0" xfId="1" applyFont="1" applyAlignment="1"/>
    <xf numFmtId="0" fontId="19" fillId="0" borderId="0" xfId="1" applyFont="1"/>
    <xf numFmtId="0" fontId="16" fillId="0" borderId="0" xfId="1" applyFont="1"/>
    <xf numFmtId="0" fontId="18" fillId="0" borderId="0" xfId="2" applyNumberFormat="1" applyFont="1" applyFill="1" applyBorder="1" applyAlignment="1" applyProtection="1">
      <alignment vertical="top" wrapText="1"/>
    </xf>
    <xf numFmtId="0" fontId="19" fillId="0" borderId="0" xfId="1" applyFont="1" applyAlignment="1">
      <alignment vertical="top" wrapText="1"/>
    </xf>
    <xf numFmtId="0" fontId="20" fillId="0" borderId="0" xfId="2" applyNumberFormat="1" applyFont="1" applyFill="1" applyBorder="1" applyAlignment="1" applyProtection="1">
      <alignment horizontal="right" vertical="top" wrapText="1"/>
    </xf>
    <xf numFmtId="0" fontId="22" fillId="0" borderId="0" xfId="1" applyFont="1" applyAlignment="1"/>
    <xf numFmtId="0" fontId="23" fillId="0" borderId="0" xfId="2" applyNumberFormat="1" applyFont="1" applyFill="1" applyBorder="1" applyAlignment="1" applyProtection="1"/>
    <xf numFmtId="0" fontId="19" fillId="0" borderId="0" xfId="2" applyNumberFormat="1" applyFont="1" applyFill="1" applyBorder="1" applyAlignment="1" applyProtection="1"/>
    <xf numFmtId="0" fontId="20" fillId="0" borderId="0" xfId="2" applyNumberFormat="1" applyFont="1" applyFill="1" applyBorder="1" applyAlignment="1" applyProtection="1">
      <alignment vertical="center"/>
    </xf>
    <xf numFmtId="0" fontId="19" fillId="0" borderId="0" xfId="16" applyFont="1"/>
    <xf numFmtId="0" fontId="19" fillId="0" borderId="0" xfId="16" applyFont="1" applyAlignment="1"/>
    <xf numFmtId="0" fontId="19" fillId="0" borderId="0" xfId="16" applyFont="1" applyAlignment="1">
      <alignment horizontal="left" vertical="top"/>
    </xf>
    <xf numFmtId="0" fontId="19" fillId="0" borderId="0" xfId="16" applyFont="1" applyAlignment="1">
      <alignment horizontal="left" vertical="top" wrapText="1"/>
    </xf>
    <xf numFmtId="0" fontId="19" fillId="0" borderId="0" xfId="16" applyFont="1" applyBorder="1" applyAlignment="1">
      <alignment horizontal="center" vertical="center"/>
    </xf>
    <xf numFmtId="0" fontId="17" fillId="0" borderId="0" xfId="16" applyFont="1" applyBorder="1" applyAlignment="1">
      <alignment horizontal="center"/>
    </xf>
    <xf numFmtId="49" fontId="17" fillId="0" borderId="0" xfId="16" applyNumberFormat="1" applyFont="1" applyBorder="1" applyAlignment="1">
      <alignment vertical="center" wrapText="1"/>
    </xf>
    <xf numFmtId="0" fontId="25" fillId="0" borderId="0" xfId="204" applyFont="1" applyBorder="1" applyAlignment="1" applyProtection="1">
      <alignment horizontal="left" vertical="center" wrapText="1" indent="1"/>
    </xf>
    <xf numFmtId="49" fontId="19" fillId="0" borderId="0" xfId="16" applyNumberFormat="1" applyFont="1" applyBorder="1" applyAlignment="1">
      <alignment vertical="center" wrapText="1"/>
    </xf>
    <xf numFmtId="0" fontId="25" fillId="0" borderId="0" xfId="204" applyFont="1" applyBorder="1" applyAlignment="1" applyProtection="1">
      <alignment horizontal="left" wrapText="1" indent="1"/>
    </xf>
    <xf numFmtId="0" fontId="19" fillId="0" borderId="0" xfId="16" applyFont="1" applyBorder="1"/>
    <xf numFmtId="168" fontId="18" fillId="0" borderId="2" xfId="17" applyNumberFormat="1" applyFont="1" applyBorder="1" applyAlignment="1">
      <alignment horizontal="right"/>
    </xf>
    <xf numFmtId="168" fontId="18" fillId="0" borderId="0" xfId="201" applyNumberFormat="1" applyFont="1" applyBorder="1"/>
    <xf numFmtId="0" fontId="18" fillId="0" borderId="2" xfId="201" applyFont="1" applyBorder="1"/>
    <xf numFmtId="168" fontId="18" fillId="0" borderId="2" xfId="201" applyNumberFormat="1" applyFont="1" applyBorder="1"/>
    <xf numFmtId="0" fontId="19" fillId="0" borderId="0" xfId="192" applyFont="1" applyFill="1"/>
    <xf numFmtId="0" fontId="18" fillId="0" borderId="2" xfId="192" applyFont="1" applyFill="1" applyBorder="1" applyAlignment="1"/>
    <xf numFmtId="0" fontId="18" fillId="0" borderId="2" xfId="192" applyFont="1" applyFill="1" applyBorder="1" applyAlignment="1">
      <alignment horizontal="right"/>
    </xf>
    <xf numFmtId="0" fontId="19" fillId="0" borderId="0" xfId="192" applyFont="1" applyFill="1" applyBorder="1"/>
    <xf numFmtId="49" fontId="26" fillId="0" borderId="3" xfId="17" applyNumberFormat="1" applyFont="1" applyFill="1" applyBorder="1" applyAlignment="1">
      <alignment horizontal="left" wrapText="1"/>
    </xf>
    <xf numFmtId="168" fontId="18" fillId="0" borderId="0" xfId="17" applyNumberFormat="1" applyFont="1" applyFill="1" applyAlignment="1">
      <alignment horizontal="right"/>
    </xf>
    <xf numFmtId="168" fontId="27" fillId="0" borderId="0" xfId="0" applyNumberFormat="1" applyFont="1" applyAlignment="1">
      <alignment horizontal="right" wrapText="1"/>
    </xf>
    <xf numFmtId="170" fontId="27" fillId="0" borderId="0" xfId="16" applyNumberFormat="1" applyFont="1" applyAlignment="1">
      <alignment horizontal="right" wrapText="1"/>
    </xf>
    <xf numFmtId="169" fontId="27" fillId="0" borderId="0" xfId="16" applyNumberFormat="1" applyFont="1" applyAlignment="1">
      <alignment horizontal="right" wrapText="1"/>
    </xf>
    <xf numFmtId="0" fontId="18" fillId="0" borderId="0" xfId="16" applyFont="1"/>
    <xf numFmtId="49" fontId="18" fillId="0" borderId="0" xfId="17" applyNumberFormat="1" applyFont="1" applyFill="1" applyBorder="1" applyAlignment="1">
      <alignment horizontal="left"/>
    </xf>
    <xf numFmtId="0" fontId="27" fillId="0" borderId="0" xfId="16" applyFont="1" applyAlignment="1">
      <alignment horizontal="right" wrapText="1"/>
    </xf>
    <xf numFmtId="49" fontId="18" fillId="0" borderId="2" xfId="17" applyNumberFormat="1" applyFont="1" applyFill="1" applyBorder="1" applyAlignment="1">
      <alignment horizontal="left"/>
    </xf>
    <xf numFmtId="168" fontId="18" fillId="0" borderId="2" xfId="17" applyNumberFormat="1" applyFont="1" applyFill="1" applyBorder="1" applyAlignment="1">
      <alignment horizontal="right"/>
    </xf>
    <xf numFmtId="168" fontId="27" fillId="0" borderId="2" xfId="0" applyNumberFormat="1" applyFont="1" applyBorder="1" applyAlignment="1">
      <alignment horizontal="right" wrapText="1"/>
    </xf>
    <xf numFmtId="0" fontId="19" fillId="0" borderId="0" xfId="16" applyFont="1" applyFill="1"/>
    <xf numFmtId="0" fontId="18" fillId="0" borderId="2" xfId="16" applyFont="1" applyFill="1" applyBorder="1"/>
    <xf numFmtId="167" fontId="18" fillId="0" borderId="2" xfId="16" applyNumberFormat="1" applyFont="1" applyFill="1" applyBorder="1" applyAlignment="1"/>
    <xf numFmtId="167" fontId="18" fillId="0" borderId="2" xfId="16" applyNumberFormat="1" applyFont="1" applyFill="1" applyBorder="1" applyAlignment="1">
      <alignment horizontal="right"/>
    </xf>
    <xf numFmtId="0" fontId="18" fillId="0" borderId="0" xfId="16" applyFont="1" applyFill="1"/>
    <xf numFmtId="0" fontId="18" fillId="0" borderId="5" xfId="16" applyFont="1" applyFill="1" applyBorder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center" wrapText="1"/>
    </xf>
    <xf numFmtId="167" fontId="28" fillId="0" borderId="0" xfId="16" applyNumberFormat="1" applyFont="1" applyFill="1" applyAlignment="1">
      <alignment horizontal="right"/>
    </xf>
    <xf numFmtId="0" fontId="28" fillId="0" borderId="0" xfId="16" applyFont="1" applyFill="1" applyAlignment="1">
      <alignment horizontal="left"/>
    </xf>
    <xf numFmtId="4" fontId="19" fillId="0" borderId="0" xfId="16" applyNumberFormat="1" applyFont="1" applyFill="1"/>
    <xf numFmtId="168" fontId="19" fillId="0" borderId="0" xfId="16" applyNumberFormat="1" applyFont="1" applyFill="1"/>
    <xf numFmtId="0" fontId="18" fillId="0" borderId="2" xfId="16" applyFont="1" applyBorder="1"/>
    <xf numFmtId="167" fontId="18" fillId="0" borderId="2" xfId="16" applyNumberFormat="1" applyFont="1" applyBorder="1" applyAlignment="1"/>
    <xf numFmtId="167" fontId="18" fillId="0" borderId="2" xfId="16" applyNumberFormat="1" applyFont="1" applyBorder="1" applyAlignment="1">
      <alignment horizontal="right"/>
    </xf>
    <xf numFmtId="168" fontId="27" fillId="0" borderId="3" xfId="0" applyNumberFormat="1" applyFont="1" applyBorder="1" applyAlignment="1">
      <alignment horizontal="right" wrapText="1"/>
    </xf>
    <xf numFmtId="0" fontId="28" fillId="0" borderId="0" xfId="16" applyFont="1" applyAlignment="1">
      <alignment horizontal="left"/>
    </xf>
    <xf numFmtId="168" fontId="27" fillId="0" borderId="0" xfId="0" applyNumberFormat="1" applyFont="1" applyBorder="1" applyAlignment="1">
      <alignment horizontal="right" wrapText="1"/>
    </xf>
    <xf numFmtId="167" fontId="19" fillId="0" borderId="0" xfId="16" applyNumberFormat="1" applyFont="1"/>
    <xf numFmtId="0" fontId="19" fillId="0" borderId="0" xfId="195" applyFont="1" applyFill="1"/>
    <xf numFmtId="0" fontId="18" fillId="0" borderId="2" xfId="195" applyFont="1" applyFill="1" applyBorder="1" applyAlignment="1"/>
    <xf numFmtId="0" fontId="18" fillId="0" borderId="2" xfId="195" applyFont="1" applyFill="1" applyBorder="1" applyAlignment="1">
      <alignment horizontal="right"/>
    </xf>
    <xf numFmtId="0" fontId="19" fillId="0" borderId="0" xfId="195" applyFont="1" applyFill="1" applyBorder="1"/>
    <xf numFmtId="168" fontId="19" fillId="0" borderId="0" xfId="195" applyNumberFormat="1" applyFont="1" applyFill="1"/>
    <xf numFmtId="167" fontId="19" fillId="0" borderId="0" xfId="195" applyNumberFormat="1" applyFont="1" applyFill="1"/>
    <xf numFmtId="0" fontId="18" fillId="0" borderId="2" xfId="16" applyFont="1" applyBorder="1" applyAlignment="1"/>
    <xf numFmtId="0" fontId="18" fillId="0" borderId="2" xfId="16" applyFont="1" applyBorder="1" applyAlignment="1">
      <alignment horizontal="right"/>
    </xf>
    <xf numFmtId="0" fontId="19" fillId="0" borderId="0" xfId="16" applyFont="1" applyBorder="1" applyAlignment="1">
      <alignment vertical="justify"/>
    </xf>
    <xf numFmtId="0" fontId="19" fillId="0" borderId="0" xfId="16" applyFont="1" applyAlignment="1">
      <alignment vertical="justify"/>
    </xf>
    <xf numFmtId="0" fontId="18" fillId="0" borderId="5" xfId="16" applyFont="1" applyBorder="1" applyAlignment="1">
      <alignment horizontal="center" vertical="center" wrapText="1"/>
    </xf>
    <xf numFmtId="0" fontId="18" fillId="0" borderId="4" xfId="16" applyFont="1" applyBorder="1" applyAlignment="1">
      <alignment horizontal="center" vertical="center" wrapText="1"/>
    </xf>
    <xf numFmtId="0" fontId="17" fillId="0" borderId="0" xfId="16" applyFont="1" applyAlignment="1">
      <alignment vertical="center"/>
    </xf>
    <xf numFmtId="0" fontId="19" fillId="0" borderId="0" xfId="196" applyFont="1" applyFill="1"/>
    <xf numFmtId="0" fontId="18" fillId="0" borderId="2" xfId="196" applyFont="1" applyFill="1" applyBorder="1" applyAlignment="1"/>
    <xf numFmtId="0" fontId="18" fillId="0" borderId="2" xfId="196" applyFont="1" applyFill="1" applyBorder="1" applyAlignment="1">
      <alignment horizontal="right"/>
    </xf>
    <xf numFmtId="0" fontId="19" fillId="0" borderId="0" xfId="196" applyFont="1" applyFill="1" applyBorder="1"/>
    <xf numFmtId="0" fontId="16" fillId="0" borderId="0" xfId="17" applyFont="1" applyFill="1" applyBorder="1"/>
    <xf numFmtId="170" fontId="18" fillId="0" borderId="0" xfId="16" applyNumberFormat="1" applyFont="1" applyFill="1" applyAlignment="1">
      <alignment horizontal="right" wrapText="1"/>
    </xf>
    <xf numFmtId="168" fontId="16" fillId="0" borderId="0" xfId="17" applyNumberFormat="1" applyFont="1" applyFill="1" applyBorder="1"/>
    <xf numFmtId="0" fontId="19" fillId="0" borderId="0" xfId="197" applyFont="1" applyFill="1"/>
    <xf numFmtId="0" fontId="18" fillId="0" borderId="2" xfId="197" applyFont="1" applyFill="1" applyBorder="1" applyAlignment="1"/>
    <xf numFmtId="0" fontId="18" fillId="0" borderId="2" xfId="197" applyFont="1" applyFill="1" applyBorder="1" applyAlignment="1">
      <alignment horizontal="right"/>
    </xf>
    <xf numFmtId="167" fontId="4" fillId="0" borderId="0" xfId="197" applyNumberFormat="1" applyFont="1" applyFill="1"/>
    <xf numFmtId="0" fontId="19" fillId="0" borderId="0" xfId="198" applyFont="1" applyFill="1"/>
    <xf numFmtId="0" fontId="18" fillId="0" borderId="2" xfId="198" applyFont="1" applyFill="1" applyBorder="1" applyAlignment="1"/>
    <xf numFmtId="0" fontId="18" fillId="0" borderId="2" xfId="198" applyFont="1" applyFill="1" applyBorder="1" applyAlignment="1">
      <alignment horizontal="right"/>
    </xf>
    <xf numFmtId="0" fontId="19" fillId="0" borderId="0" xfId="198" applyFont="1" applyFill="1" applyBorder="1"/>
    <xf numFmtId="171" fontId="27" fillId="0" borderId="0" xfId="0" applyNumberFormat="1" applyFont="1" applyAlignment="1">
      <alignment horizontal="right" wrapText="1"/>
    </xf>
    <xf numFmtId="167" fontId="27" fillId="0" borderId="0" xfId="0" applyNumberFormat="1" applyFont="1" applyAlignment="1">
      <alignment horizontal="right" wrapText="1"/>
    </xf>
    <xf numFmtId="170" fontId="27" fillId="0" borderId="0" xfId="0" applyNumberFormat="1" applyFont="1" applyAlignment="1">
      <alignment horizontal="right" wrapText="1"/>
    </xf>
    <xf numFmtId="171" fontId="27" fillId="0" borderId="0" xfId="16" applyNumberFormat="1" applyFont="1" applyAlignment="1">
      <alignment horizontal="right" wrapText="1"/>
    </xf>
    <xf numFmtId="4" fontId="27" fillId="0" borderId="0" xfId="16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16" fillId="0" borderId="0" xfId="17" applyFont="1" applyFill="1"/>
    <xf numFmtId="171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0" fontId="19" fillId="0" borderId="0" xfId="199" applyFont="1"/>
    <xf numFmtId="0" fontId="18" fillId="0" borderId="2" xfId="199" applyFont="1" applyBorder="1" applyAlignment="1">
      <alignment vertical="justify"/>
    </xf>
    <xf numFmtId="0" fontId="18" fillId="0" borderId="0" xfId="199" applyFont="1" applyBorder="1" applyAlignment="1">
      <alignment vertical="justify"/>
    </xf>
    <xf numFmtId="0" fontId="18" fillId="0" borderId="2" xfId="199" applyFont="1" applyBorder="1" applyAlignment="1">
      <alignment horizontal="right" vertical="justify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18" fillId="0" borderId="2" xfId="200" applyFont="1" applyBorder="1" applyAlignment="1">
      <alignment vertical="justify"/>
    </xf>
    <xf numFmtId="0" fontId="18" fillId="0" borderId="2" xfId="200" applyFont="1" applyBorder="1" applyAlignment="1">
      <alignment horizontal="right" vertical="justify"/>
    </xf>
    <xf numFmtId="170" fontId="27" fillId="0" borderId="0" xfId="16" applyNumberFormat="1" applyFont="1" applyBorder="1" applyAlignment="1">
      <alignment horizontal="right" wrapText="1"/>
    </xf>
    <xf numFmtId="0" fontId="27" fillId="0" borderId="0" xfId="16" applyFont="1" applyBorder="1" applyAlignment="1">
      <alignment horizontal="right" wrapText="1"/>
    </xf>
    <xf numFmtId="170" fontId="27" fillId="0" borderId="2" xfId="0" applyNumberFormat="1" applyFont="1" applyBorder="1" applyAlignment="1">
      <alignment horizontal="right" wrapText="1"/>
    </xf>
    <xf numFmtId="0" fontId="18" fillId="0" borderId="2" xfId="196" applyFont="1" applyBorder="1" applyAlignment="1"/>
    <xf numFmtId="0" fontId="18" fillId="0" borderId="0" xfId="17" applyFont="1"/>
    <xf numFmtId="0" fontId="18" fillId="0" borderId="2" xfId="196" applyFont="1" applyBorder="1" applyAlignment="1">
      <alignment horizontal="right"/>
    </xf>
    <xf numFmtId="0" fontId="18" fillId="0" borderId="2" xfId="17" applyFont="1" applyBorder="1" applyAlignment="1">
      <alignment vertical="justify"/>
    </xf>
    <xf numFmtId="0" fontId="18" fillId="0" borderId="2" xfId="17" applyFont="1" applyBorder="1" applyAlignment="1">
      <alignment horizontal="right" vertical="justify"/>
    </xf>
    <xf numFmtId="0" fontId="19" fillId="0" borderId="0" xfId="199" applyFont="1" applyBorder="1"/>
    <xf numFmtId="0" fontId="18" fillId="0" borderId="0" xfId="17" applyFont="1" applyBorder="1" applyAlignment="1">
      <alignment horizontal="right" vertical="justify"/>
    </xf>
    <xf numFmtId="0" fontId="19" fillId="0" borderId="0" xfId="183" applyFont="1" applyFill="1"/>
    <xf numFmtId="0" fontId="18" fillId="0" borderId="2" xfId="183" applyFont="1" applyFill="1" applyBorder="1" applyAlignment="1"/>
    <xf numFmtId="0" fontId="18" fillId="0" borderId="2" xfId="183" applyFont="1" applyFill="1" applyBorder="1" applyAlignment="1">
      <alignment horizontal="right"/>
    </xf>
    <xf numFmtId="0" fontId="19" fillId="0" borderId="0" xfId="183" applyFont="1" applyFill="1" applyBorder="1"/>
    <xf numFmtId="171" fontId="27" fillId="0" borderId="0" xfId="0" applyNumberFormat="1" applyFont="1" applyBorder="1" applyAlignment="1">
      <alignment horizontal="right" wrapText="1"/>
    </xf>
    <xf numFmtId="170" fontId="27" fillId="0" borderId="0" xfId="0" applyNumberFormat="1" applyFont="1" applyBorder="1" applyAlignment="1">
      <alignment horizontal="right" wrapText="1"/>
    </xf>
    <xf numFmtId="171" fontId="18" fillId="0" borderId="0" xfId="16" applyNumberFormat="1" applyFont="1" applyFill="1" applyAlignment="1">
      <alignment horizontal="right" wrapText="1"/>
    </xf>
    <xf numFmtId="167" fontId="27" fillId="0" borderId="2" xfId="0" applyNumberFormat="1" applyFont="1" applyBorder="1" applyAlignment="1">
      <alignment horizontal="right" wrapText="1"/>
    </xf>
    <xf numFmtId="167" fontId="18" fillId="0" borderId="2" xfId="184" applyNumberFormat="1" applyFont="1" applyFill="1" applyBorder="1" applyAlignment="1"/>
    <xf numFmtId="167" fontId="18" fillId="0" borderId="2" xfId="184" applyNumberFormat="1" applyFont="1" applyFill="1" applyBorder="1" applyAlignment="1">
      <alignment horizontal="right"/>
    </xf>
    <xf numFmtId="0" fontId="29" fillId="0" borderId="0" xfId="183" applyFont="1" applyFill="1"/>
    <xf numFmtId="0" fontId="30" fillId="0" borderId="0" xfId="183" applyFont="1" applyFill="1"/>
    <xf numFmtId="49" fontId="18" fillId="0" borderId="0" xfId="17" applyNumberFormat="1" applyFont="1" applyFill="1" applyBorder="1" applyAlignment="1"/>
    <xf numFmtId="3" fontId="18" fillId="0" borderId="0" xfId="17" applyNumberFormat="1" applyFont="1" applyFill="1" applyBorder="1" applyAlignment="1">
      <alignment horizontal="right"/>
    </xf>
    <xf numFmtId="167" fontId="18" fillId="0" borderId="0" xfId="17" applyNumberFormat="1" applyFont="1" applyFill="1" applyBorder="1" applyAlignment="1">
      <alignment horizontal="right"/>
    </xf>
    <xf numFmtId="171" fontId="18" fillId="0" borderId="0" xfId="16" applyNumberFormat="1" applyFont="1" applyFill="1" applyBorder="1" applyAlignment="1">
      <alignment horizontal="right" wrapText="1"/>
    </xf>
    <xf numFmtId="171" fontId="27" fillId="0" borderId="0" xfId="16" applyNumberFormat="1" applyFont="1" applyFill="1" applyAlignment="1">
      <alignment horizontal="right" wrapText="1"/>
    </xf>
    <xf numFmtId="0" fontId="27" fillId="0" borderId="0" xfId="16" applyFont="1" applyFill="1" applyAlignment="1">
      <alignment horizontal="right" wrapText="1"/>
    </xf>
    <xf numFmtId="0" fontId="18" fillId="0" borderId="2" xfId="185" applyFont="1" applyFill="1" applyBorder="1" applyAlignment="1"/>
    <xf numFmtId="0" fontId="18" fillId="0" borderId="2" xfId="185" applyFont="1" applyFill="1" applyBorder="1" applyAlignment="1">
      <alignment horizontal="right"/>
    </xf>
    <xf numFmtId="168" fontId="18" fillId="0" borderId="0" xfId="16" applyNumberFormat="1" applyFont="1" applyFill="1"/>
    <xf numFmtId="0" fontId="18" fillId="0" borderId="0" xfId="16" applyNumberFormat="1" applyFont="1" applyFill="1"/>
    <xf numFmtId="0" fontId="18" fillId="0" borderId="2" xfId="186" applyFont="1" applyFill="1" applyBorder="1" applyAlignment="1"/>
    <xf numFmtId="0" fontId="18" fillId="0" borderId="2" xfId="186" applyFont="1" applyFill="1" applyBorder="1" applyAlignment="1">
      <alignment horizontal="right"/>
    </xf>
    <xf numFmtId="166" fontId="18" fillId="0" borderId="0" xfId="17" applyNumberFormat="1" applyFont="1" applyFill="1" applyBorder="1" applyAlignment="1">
      <alignment horizontal="right"/>
    </xf>
    <xf numFmtId="165" fontId="18" fillId="0" borderId="0" xfId="17" applyNumberFormat="1" applyFont="1" applyFill="1" applyBorder="1" applyAlignment="1">
      <alignment horizontal="right"/>
    </xf>
    <xf numFmtId="171" fontId="27" fillId="0" borderId="0" xfId="16" applyNumberFormat="1" applyFont="1" applyFill="1" applyBorder="1" applyAlignment="1">
      <alignment horizontal="right" wrapText="1"/>
    </xf>
    <xf numFmtId="3" fontId="18" fillId="0" borderId="0" xfId="17" applyNumberFormat="1" applyFont="1" applyFill="1" applyAlignment="1">
      <alignment horizontal="right"/>
    </xf>
    <xf numFmtId="167" fontId="18" fillId="0" borderId="0" xfId="17" applyNumberFormat="1" applyFont="1" applyFill="1" applyAlignment="1">
      <alignment horizontal="right"/>
    </xf>
    <xf numFmtId="0" fontId="18" fillId="0" borderId="2" xfId="190" applyFont="1" applyFill="1" applyBorder="1" applyAlignment="1"/>
    <xf numFmtId="0" fontId="18" fillId="0" borderId="2" xfId="190" applyFont="1" applyFill="1" applyBorder="1" applyAlignment="1">
      <alignment horizontal="right"/>
    </xf>
    <xf numFmtId="0" fontId="16" fillId="0" borderId="3" xfId="17" applyFont="1" applyFill="1" applyBorder="1"/>
    <xf numFmtId="3" fontId="19" fillId="0" borderId="0" xfId="16" applyNumberFormat="1" applyFont="1" applyFill="1"/>
    <xf numFmtId="3" fontId="18" fillId="0" borderId="0" xfId="16" applyNumberFormat="1" applyFont="1" applyFill="1"/>
    <xf numFmtId="3" fontId="18" fillId="0" borderId="0" xfId="16" applyNumberFormat="1" applyFont="1" applyFill="1" applyAlignment="1">
      <alignment horizontal="right"/>
    </xf>
    <xf numFmtId="0" fontId="19" fillId="0" borderId="0" xfId="194" applyFont="1"/>
    <xf numFmtId="0" fontId="18" fillId="0" borderId="2" xfId="194" applyFont="1" applyBorder="1" applyAlignment="1"/>
    <xf numFmtId="0" fontId="18" fillId="0" borderId="0" xfId="194" applyFont="1" applyAlignment="1">
      <alignment horizontal="right"/>
    </xf>
    <xf numFmtId="0" fontId="18" fillId="0" borderId="0" xfId="194" applyFont="1"/>
    <xf numFmtId="0" fontId="18" fillId="0" borderId="0" xfId="194" applyFont="1" applyAlignment="1">
      <alignment horizontal="left" wrapText="1"/>
    </xf>
    <xf numFmtId="0" fontId="18" fillId="0" borderId="0" xfId="194" applyFont="1" applyFill="1" applyAlignment="1">
      <alignment horizontal="left" wrapText="1"/>
    </xf>
    <xf numFmtId="0" fontId="18" fillId="0" borderId="2" xfId="194" applyFont="1" applyFill="1" applyBorder="1" applyAlignment="1"/>
    <xf numFmtId="0" fontId="19" fillId="0" borderId="0" xfId="193" applyFont="1" applyFill="1"/>
    <xf numFmtId="0" fontId="18" fillId="0" borderId="2" xfId="193" applyFont="1" applyFill="1" applyBorder="1" applyAlignment="1"/>
    <xf numFmtId="0" fontId="18" fillId="0" borderId="2" xfId="193" applyFont="1" applyFill="1" applyBorder="1" applyAlignment="1">
      <alignment horizontal="right"/>
    </xf>
    <xf numFmtId="171" fontId="27" fillId="0" borderId="0" xfId="16" applyNumberFormat="1" applyFont="1" applyFill="1" applyAlignment="1">
      <alignment horizontal="center" vertical="center" wrapText="1"/>
    </xf>
    <xf numFmtId="170" fontId="27" fillId="0" borderId="0" xfId="16" applyNumberFormat="1" applyFont="1" applyFill="1" applyAlignment="1">
      <alignment horizontal="center" vertical="center" wrapText="1"/>
    </xf>
    <xf numFmtId="170" fontId="18" fillId="0" borderId="0" xfId="16" applyNumberFormat="1" applyFont="1" applyFill="1" applyAlignment="1">
      <alignment horizontal="center" vertical="center" wrapText="1"/>
    </xf>
    <xf numFmtId="0" fontId="27" fillId="0" borderId="0" xfId="16" applyFont="1" applyFill="1" applyAlignment="1">
      <alignment horizontal="center" vertical="center" wrapText="1"/>
    </xf>
    <xf numFmtId="0" fontId="18" fillId="0" borderId="0" xfId="16" applyFont="1" applyFill="1" applyAlignment="1">
      <alignment horizontal="center" vertical="center" wrapText="1"/>
    </xf>
    <xf numFmtId="0" fontId="19" fillId="0" borderId="0" xfId="193" applyFont="1"/>
    <xf numFmtId="0" fontId="19" fillId="0" borderId="0" xfId="191" applyFont="1"/>
    <xf numFmtId="0" fontId="18" fillId="0" borderId="0" xfId="17" applyFont="1" applyBorder="1" applyAlignment="1"/>
    <xf numFmtId="0" fontId="19" fillId="0" borderId="0" xfId="191" applyFont="1" applyBorder="1"/>
    <xf numFmtId="0" fontId="18" fillId="0" borderId="2" xfId="17" applyFont="1" applyBorder="1" applyAlignment="1">
      <alignment horizontal="right"/>
    </xf>
    <xf numFmtId="0" fontId="19" fillId="0" borderId="0" xfId="191" applyFont="1" applyFill="1"/>
    <xf numFmtId="0" fontId="19" fillId="0" borderId="0" xfId="191" applyFont="1" applyFill="1" applyBorder="1"/>
    <xf numFmtId="0" fontId="18" fillId="0" borderId="2" xfId="17" applyFont="1" applyBorder="1"/>
    <xf numFmtId="0" fontId="18" fillId="0" borderId="0" xfId="201" applyFont="1"/>
    <xf numFmtId="170" fontId="18" fillId="0" borderId="0" xfId="201" applyNumberFormat="1" applyFont="1"/>
    <xf numFmtId="0" fontId="18" fillId="0" borderId="0" xfId="201" applyFont="1" applyBorder="1" applyAlignment="1"/>
    <xf numFmtId="0" fontId="31" fillId="0" borderId="0" xfId="201" applyFont="1"/>
    <xf numFmtId="3" fontId="27" fillId="0" borderId="0" xfId="0" applyNumberFormat="1" applyFont="1" applyAlignment="1">
      <alignment horizontal="right" wrapText="1"/>
    </xf>
    <xf numFmtId="3" fontId="27" fillId="0" borderId="2" xfId="0" applyNumberFormat="1" applyFont="1" applyBorder="1" applyAlignment="1">
      <alignment horizontal="right" wrapText="1"/>
    </xf>
    <xf numFmtId="0" fontId="18" fillId="0" borderId="5" xfId="201" applyFont="1" applyBorder="1" applyAlignment="1">
      <alignment horizontal="center" vertical="center" wrapText="1"/>
    </xf>
    <xf numFmtId="0" fontId="18" fillId="0" borderId="4" xfId="20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right" wrapText="1"/>
    </xf>
    <xf numFmtId="171" fontId="27" fillId="0" borderId="0" xfId="0" applyNumberFormat="1" applyFont="1" applyFill="1" applyBorder="1" applyAlignment="1">
      <alignment horizontal="right" wrapText="1"/>
    </xf>
    <xf numFmtId="171" fontId="27" fillId="0" borderId="2" xfId="0" applyNumberFormat="1" applyFont="1" applyFill="1" applyBorder="1" applyAlignment="1">
      <alignment horizontal="right" wrapText="1"/>
    </xf>
    <xf numFmtId="168" fontId="27" fillId="0" borderId="0" xfId="0" applyNumberFormat="1" applyFont="1" applyFill="1" applyAlignment="1">
      <alignment horizontal="right" wrapText="1"/>
    </xf>
    <xf numFmtId="168" fontId="27" fillId="0" borderId="2" xfId="0" applyNumberFormat="1" applyFont="1" applyFill="1" applyBorder="1" applyAlignment="1">
      <alignment horizontal="right" wrapText="1"/>
    </xf>
    <xf numFmtId="168" fontId="27" fillId="0" borderId="3" xfId="0" applyNumberFormat="1" applyFont="1" applyFill="1" applyBorder="1" applyAlignment="1">
      <alignment horizontal="right" wrapText="1"/>
    </xf>
    <xf numFmtId="168" fontId="27" fillId="0" borderId="0" xfId="0" applyNumberFormat="1" applyFont="1" applyFill="1" applyBorder="1" applyAlignment="1">
      <alignment horizontal="right" wrapText="1"/>
    </xf>
    <xf numFmtId="167" fontId="16" fillId="0" borderId="0" xfId="201" applyNumberFormat="1" applyFont="1"/>
    <xf numFmtId="170" fontId="27" fillId="0" borderId="0" xfId="211" applyNumberFormat="1" applyFont="1" applyAlignment="1">
      <alignment horizontal="right" wrapText="1"/>
    </xf>
    <xf numFmtId="171" fontId="19" fillId="0" borderId="0" xfId="183" applyNumberFormat="1" applyFont="1" applyFill="1"/>
    <xf numFmtId="167" fontId="19" fillId="0" borderId="0" xfId="192" applyNumberFormat="1" applyFont="1" applyFill="1"/>
    <xf numFmtId="168" fontId="18" fillId="0" borderId="3" xfId="17" applyNumberFormat="1" applyFont="1" applyFill="1" applyBorder="1" applyAlignment="1">
      <alignment horizontal="right"/>
    </xf>
    <xf numFmtId="168" fontId="18" fillId="0" borderId="0" xfId="17" applyNumberFormat="1" applyFont="1" applyFill="1" applyBorder="1" applyAlignment="1">
      <alignment horizontal="right"/>
    </xf>
    <xf numFmtId="167" fontId="19" fillId="0" borderId="0" xfId="198" applyNumberFormat="1" applyFont="1" applyFill="1"/>
    <xf numFmtId="0" fontId="33" fillId="0" borderId="2" xfId="0" applyFont="1" applyBorder="1" applyAlignment="1">
      <alignment horizontal="right" wrapText="1"/>
    </xf>
    <xf numFmtId="168" fontId="18" fillId="0" borderId="2" xfId="11" applyNumberFormat="1" applyFont="1" applyBorder="1" applyAlignment="1">
      <alignment horizontal="right" vertical="center" wrapText="1"/>
    </xf>
    <xf numFmtId="168" fontId="18" fillId="0" borderId="2" xfId="199" applyNumberFormat="1" applyFont="1" applyBorder="1" applyAlignment="1">
      <alignment horizontal="right"/>
    </xf>
    <xf numFmtId="171" fontId="34" fillId="0" borderId="0" xfId="0" applyNumberFormat="1" applyFont="1" applyFill="1" applyBorder="1" applyAlignment="1">
      <alignment horizontal="right" wrapText="1"/>
    </xf>
    <xf numFmtId="0" fontId="34" fillId="0" borderId="0" xfId="0" applyFont="1" applyFill="1" applyBorder="1" applyAlignment="1">
      <alignment horizontal="right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71" fontId="27" fillId="0" borderId="0" xfId="0" applyNumberFormat="1" applyFont="1" applyAlignment="1">
      <alignment horizontal="right" vertical="center" wrapText="1"/>
    </xf>
    <xf numFmtId="170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171" fontId="27" fillId="0" borderId="2" xfId="0" applyNumberFormat="1" applyFont="1" applyBorder="1" applyAlignment="1">
      <alignment horizontal="right" vertical="center" wrapText="1"/>
    </xf>
    <xf numFmtId="170" fontId="27" fillId="0" borderId="2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171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170" fontId="27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172" fontId="27" fillId="0" borderId="0" xfId="16" applyNumberFormat="1" applyFont="1" applyFill="1" applyAlignment="1">
      <alignment horizontal="center" vertical="center" wrapText="1"/>
    </xf>
    <xf numFmtId="167" fontId="19" fillId="0" borderId="0" xfId="183" applyNumberFormat="1" applyFont="1" applyFill="1"/>
    <xf numFmtId="171" fontId="27" fillId="0" borderId="3" xfId="0" applyNumberFormat="1" applyFont="1" applyBorder="1" applyAlignment="1">
      <alignment horizontal="right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171" fontId="33" fillId="0" borderId="0" xfId="211" applyNumberFormat="1" applyFont="1" applyAlignment="1">
      <alignment horizontal="right" wrapText="1"/>
    </xf>
    <xf numFmtId="167" fontId="19" fillId="0" borderId="0" xfId="193" applyNumberFormat="1" applyFont="1"/>
    <xf numFmtId="167" fontId="19" fillId="0" borderId="0" xfId="194" applyNumberFormat="1" applyFont="1"/>
    <xf numFmtId="168" fontId="9" fillId="0" borderId="0" xfId="17" applyNumberFormat="1" applyFill="1"/>
    <xf numFmtId="0" fontId="24" fillId="0" borderId="0" xfId="201" applyFont="1"/>
    <xf numFmtId="0" fontId="18" fillId="0" borderId="0" xfId="201" applyFont="1" applyFill="1"/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68" fontId="16" fillId="0" borderId="0" xfId="201" applyNumberFormat="1" applyFont="1"/>
    <xf numFmtId="3" fontId="16" fillId="0" borderId="0" xfId="201" applyNumberFormat="1" applyFont="1"/>
    <xf numFmtId="3" fontId="18" fillId="0" borderId="2" xfId="17" applyNumberFormat="1" applyFont="1" applyFill="1" applyBorder="1" applyAlignment="1">
      <alignment horizontal="right"/>
    </xf>
    <xf numFmtId="168" fontId="18" fillId="0" borderId="0" xfId="199" applyNumberFormat="1" applyFont="1" applyBorder="1" applyAlignment="1">
      <alignment horizontal="right"/>
    </xf>
    <xf numFmtId="0" fontId="26" fillId="0" borderId="0" xfId="0" applyFont="1"/>
    <xf numFmtId="14" fontId="18" fillId="0" borderId="3" xfId="201" applyNumberFormat="1" applyFont="1" applyBorder="1" applyAlignment="1">
      <alignment wrapText="1"/>
    </xf>
    <xf numFmtId="0" fontId="30" fillId="0" borderId="0" xfId="0" applyFont="1"/>
    <xf numFmtId="0" fontId="26" fillId="0" borderId="3" xfId="201" applyFont="1" applyBorder="1" applyAlignment="1"/>
    <xf numFmtId="0" fontId="18" fillId="0" borderId="0" xfId="0" applyFont="1" applyAlignment="1">
      <alignment horizontal="left"/>
    </xf>
    <xf numFmtId="0" fontId="30" fillId="0" borderId="2" xfId="0" applyFont="1" applyBorder="1"/>
    <xf numFmtId="0" fontId="18" fillId="0" borderId="2" xfId="201" applyFont="1" applyFill="1" applyBorder="1" applyAlignment="1">
      <alignment horizontal="left"/>
    </xf>
    <xf numFmtId="14" fontId="18" fillId="0" borderId="2" xfId="201" applyNumberFormat="1" applyFont="1" applyFill="1" applyBorder="1" applyAlignment="1">
      <alignment horizontal="left"/>
    </xf>
    <xf numFmtId="0" fontId="19" fillId="0" borderId="0" xfId="199" applyFont="1" applyBorder="1" applyAlignment="1">
      <alignment horizontal="right"/>
    </xf>
    <xf numFmtId="0" fontId="27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168" fontId="35" fillId="0" borderId="0" xfId="0" applyNumberFormat="1" applyFont="1" applyBorder="1" applyAlignment="1">
      <alignment horizontal="right" wrapText="1"/>
    </xf>
    <xf numFmtId="168" fontId="35" fillId="0" borderId="2" xfId="0" applyNumberFormat="1" applyFont="1" applyBorder="1" applyAlignment="1">
      <alignment horizontal="right" wrapText="1"/>
    </xf>
    <xf numFmtId="170" fontId="35" fillId="0" borderId="0" xfId="0" applyNumberFormat="1" applyFont="1" applyAlignment="1">
      <alignment horizontal="right" wrapText="1"/>
    </xf>
    <xf numFmtId="170" fontId="35" fillId="0" borderId="2" xfId="0" applyNumberFormat="1" applyFont="1" applyBorder="1" applyAlignment="1">
      <alignment horizontal="right" wrapText="1"/>
    </xf>
    <xf numFmtId="171" fontId="35" fillId="0" borderId="0" xfId="0" applyNumberFormat="1" applyFont="1" applyAlignment="1">
      <alignment horizontal="right" wrapText="1"/>
    </xf>
    <xf numFmtId="171" fontId="35" fillId="0" borderId="2" xfId="0" applyNumberFormat="1" applyFont="1" applyBorder="1" applyAlignment="1">
      <alignment horizontal="right" wrapText="1"/>
    </xf>
    <xf numFmtId="171" fontId="36" fillId="0" borderId="0" xfId="0" applyNumberFormat="1" applyFont="1" applyFill="1" applyAlignment="1">
      <alignment horizontal="right" wrapText="1"/>
    </xf>
    <xf numFmtId="170" fontId="27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right" wrapText="1"/>
    </xf>
    <xf numFmtId="3" fontId="27" fillId="0" borderId="2" xfId="0" applyNumberFormat="1" applyFont="1" applyFill="1" applyBorder="1" applyAlignment="1">
      <alignment horizontal="right" wrapText="1"/>
    </xf>
    <xf numFmtId="171" fontId="14" fillId="0" borderId="0" xfId="0" applyNumberFormat="1" applyFont="1" applyFill="1" applyAlignment="1">
      <alignment horizontal="right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8" fillId="0" borderId="5" xfId="201" applyFont="1" applyFill="1" applyBorder="1" applyAlignment="1">
      <alignment horizontal="center" vertical="center" wrapText="1"/>
    </xf>
    <xf numFmtId="0" fontId="18" fillId="0" borderId="4" xfId="20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167" fontId="27" fillId="0" borderId="0" xfId="0" applyNumberFormat="1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27" fillId="0" borderId="2" xfId="0" applyFont="1" applyFill="1" applyBorder="1" applyAlignment="1">
      <alignment horizontal="left" wrapText="1"/>
    </xf>
    <xf numFmtId="167" fontId="27" fillId="0" borderId="2" xfId="0" applyNumberFormat="1" applyFont="1" applyFill="1" applyBorder="1" applyAlignment="1">
      <alignment horizontal="right" wrapText="1"/>
    </xf>
    <xf numFmtId="0" fontId="19" fillId="0" borderId="0" xfId="16" applyFont="1" applyFill="1" applyBorder="1"/>
    <xf numFmtId="0" fontId="27" fillId="0" borderId="2" xfId="0" applyFont="1" applyFill="1" applyBorder="1" applyAlignment="1">
      <alignment horizontal="right" wrapText="1"/>
    </xf>
    <xf numFmtId="171" fontId="27" fillId="0" borderId="0" xfId="0" applyNumberFormat="1" applyFont="1" applyFill="1" applyAlignment="1">
      <alignment horizontal="right" wrapText="1"/>
    </xf>
    <xf numFmtId="0" fontId="27" fillId="0" borderId="0" xfId="0" applyFont="1" applyFill="1" applyAlignment="1">
      <alignment horizontal="right" wrapText="1"/>
    </xf>
    <xf numFmtId="170" fontId="27" fillId="0" borderId="0" xfId="0" applyNumberFormat="1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168" fontId="14" fillId="0" borderId="0" xfId="0" applyNumberFormat="1" applyFont="1" applyFill="1" applyAlignment="1">
      <alignment horizontal="right" wrapText="1"/>
    </xf>
    <xf numFmtId="170" fontId="14" fillId="0" borderId="0" xfId="0" applyNumberFormat="1" applyFont="1" applyFill="1" applyAlignment="1">
      <alignment horizontal="right" wrapText="1"/>
    </xf>
    <xf numFmtId="0" fontId="36" fillId="0" borderId="0" xfId="0" applyFont="1" applyFill="1" applyAlignment="1">
      <alignment horizontal="right" wrapText="1"/>
    </xf>
    <xf numFmtId="171" fontId="35" fillId="0" borderId="0" xfId="0" applyNumberFormat="1" applyFont="1" applyFill="1" applyAlignment="1">
      <alignment horizontal="right" wrapText="1"/>
    </xf>
    <xf numFmtId="171" fontId="27" fillId="0" borderId="3" xfId="0" applyNumberFormat="1" applyFont="1" applyFill="1" applyBorder="1" applyAlignment="1">
      <alignment horizontal="right" wrapText="1"/>
    </xf>
    <xf numFmtId="0" fontId="31" fillId="0" borderId="0" xfId="201" applyFont="1" applyFill="1"/>
    <xf numFmtId="0" fontId="18" fillId="0" borderId="5" xfId="201" applyFont="1" applyFill="1" applyBorder="1" applyAlignment="1">
      <alignment horizontal="center" vertical="center" wrapText="1"/>
    </xf>
    <xf numFmtId="0" fontId="18" fillId="0" borderId="4" xfId="20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top" wrapText="1"/>
    </xf>
    <xf numFmtId="170" fontId="27" fillId="0" borderId="0" xfId="16" applyNumberFormat="1" applyFont="1" applyFill="1" applyAlignment="1">
      <alignment horizontal="right" wrapText="1"/>
    </xf>
    <xf numFmtId="169" fontId="27" fillId="0" borderId="0" xfId="16" applyNumberFormat="1" applyFont="1" applyFill="1" applyAlignment="1">
      <alignment horizontal="right" wrapText="1"/>
    </xf>
    <xf numFmtId="168" fontId="35" fillId="0" borderId="0" xfId="0" applyNumberFormat="1" applyFont="1" applyFill="1" applyAlignment="1">
      <alignment horizontal="right" wrapText="1"/>
    </xf>
    <xf numFmtId="168" fontId="35" fillId="0" borderId="2" xfId="0" applyNumberFormat="1" applyFont="1" applyFill="1" applyBorder="1" applyAlignment="1">
      <alignment horizontal="right" wrapText="1"/>
    </xf>
    <xf numFmtId="168" fontId="18" fillId="0" borderId="0" xfId="0" applyNumberFormat="1" applyFont="1" applyBorder="1" applyAlignment="1">
      <alignment horizontal="right" wrapText="1"/>
    </xf>
    <xf numFmtId="168" fontId="18" fillId="0" borderId="0" xfId="0" applyNumberFormat="1" applyFont="1" applyAlignment="1">
      <alignment horizontal="right" wrapText="1"/>
    </xf>
    <xf numFmtId="170" fontId="35" fillId="0" borderId="0" xfId="0" applyNumberFormat="1" applyFont="1" applyFill="1" applyAlignment="1">
      <alignment horizontal="right" wrapText="1"/>
    </xf>
    <xf numFmtId="49" fontId="18" fillId="0" borderId="0" xfId="17" applyNumberFormat="1" applyFont="1" applyFill="1" applyBorder="1" applyAlignment="1">
      <alignment horizontal="left" vertical="top"/>
    </xf>
    <xf numFmtId="168" fontId="27" fillId="0" borderId="0" xfId="0" applyNumberFormat="1" applyFont="1" applyFill="1" applyAlignment="1">
      <alignment horizontal="right" vertical="top" wrapText="1"/>
    </xf>
    <xf numFmtId="0" fontId="35" fillId="0" borderId="0" xfId="0" applyFont="1" applyFill="1" applyAlignment="1">
      <alignment horizontal="right" wrapText="1"/>
    </xf>
    <xf numFmtId="170" fontId="35" fillId="0" borderId="2" xfId="0" applyNumberFormat="1" applyFont="1" applyFill="1" applyBorder="1" applyAlignment="1">
      <alignment horizontal="right" wrapText="1"/>
    </xf>
    <xf numFmtId="0" fontId="0" fillId="0" borderId="0" xfId="0"/>
    <xf numFmtId="49" fontId="26" fillId="0" borderId="21" xfId="17" applyNumberFormat="1" applyFont="1" applyFill="1" applyBorder="1" applyAlignment="1">
      <alignment horizontal="left" wrapText="1"/>
    </xf>
    <xf numFmtId="0" fontId="18" fillId="0" borderId="0" xfId="16" applyFont="1"/>
    <xf numFmtId="49" fontId="18" fillId="0" borderId="0" xfId="17" applyNumberFormat="1" applyFont="1" applyFill="1" applyBorder="1" applyAlignment="1">
      <alignment horizontal="left"/>
    </xf>
    <xf numFmtId="49" fontId="18" fillId="0" borderId="2" xfId="17" applyNumberFormat="1" applyFont="1" applyFill="1" applyBorder="1" applyAlignment="1">
      <alignment horizontal="left"/>
    </xf>
    <xf numFmtId="0" fontId="19" fillId="0" borderId="0" xfId="16" applyFont="1" applyFill="1"/>
    <xf numFmtId="0" fontId="18" fillId="0" borderId="0" xfId="16" applyFont="1" applyFill="1"/>
    <xf numFmtId="0" fontId="18" fillId="0" borderId="5" xfId="16" applyFont="1" applyFill="1" applyBorder="1" applyAlignment="1">
      <alignment horizontal="center" vertical="center" wrapText="1"/>
    </xf>
    <xf numFmtId="171" fontId="27" fillId="0" borderId="0" xfId="0" applyNumberFormat="1" applyFont="1" applyAlignment="1">
      <alignment horizontal="right" wrapText="1"/>
    </xf>
    <xf numFmtId="170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  <xf numFmtId="171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170" fontId="27" fillId="0" borderId="2" xfId="0" applyNumberFormat="1" applyFont="1" applyBorder="1" applyAlignment="1">
      <alignment horizontal="right" wrapText="1"/>
    </xf>
    <xf numFmtId="0" fontId="19" fillId="0" borderId="0" xfId="183" applyFont="1" applyFill="1"/>
    <xf numFmtId="0" fontId="19" fillId="0" borderId="0" xfId="183" applyFont="1" applyFill="1" applyBorder="1"/>
    <xf numFmtId="0" fontId="18" fillId="0" borderId="0" xfId="16" applyFont="1" applyFill="1" applyBorder="1"/>
    <xf numFmtId="0" fontId="18" fillId="0" borderId="0" xfId="16" applyFont="1" applyFill="1" applyBorder="1" applyAlignment="1"/>
    <xf numFmtId="0" fontId="18" fillId="0" borderId="0" xfId="16" applyFont="1" applyFill="1" applyBorder="1" applyAlignment="1">
      <alignment horizontal="right"/>
    </xf>
    <xf numFmtId="0" fontId="0" fillId="0" borderId="0" xfId="0"/>
    <xf numFmtId="49" fontId="26" fillId="0" borderId="22" xfId="17" applyNumberFormat="1" applyFont="1" applyFill="1" applyBorder="1" applyAlignment="1">
      <alignment horizontal="left" wrapText="1"/>
    </xf>
    <xf numFmtId="0" fontId="18" fillId="0" borderId="0" xfId="16" applyFont="1"/>
    <xf numFmtId="49" fontId="18" fillId="0" borderId="0" xfId="17" applyNumberFormat="1" applyFont="1" applyFill="1" applyBorder="1" applyAlignment="1">
      <alignment horizontal="left"/>
    </xf>
    <xf numFmtId="49" fontId="18" fillId="0" borderId="2" xfId="17" applyNumberFormat="1" applyFont="1" applyFill="1" applyBorder="1" applyAlignment="1">
      <alignment horizontal="left"/>
    </xf>
    <xf numFmtId="168" fontId="27" fillId="0" borderId="2" xfId="0" applyNumberFormat="1" applyFont="1" applyBorder="1" applyAlignment="1">
      <alignment horizontal="right" wrapText="1"/>
    </xf>
    <xf numFmtId="0" fontId="18" fillId="0" borderId="5" xfId="16" applyFont="1" applyFill="1" applyBorder="1" applyAlignment="1">
      <alignment horizontal="center" vertical="center" wrapText="1"/>
    </xf>
    <xf numFmtId="168" fontId="27" fillId="0" borderId="22" xfId="0" applyNumberFormat="1" applyFont="1" applyBorder="1" applyAlignment="1">
      <alignment horizontal="right" wrapText="1"/>
    </xf>
    <xf numFmtId="168" fontId="27" fillId="0" borderId="0" xfId="0" applyNumberFormat="1" applyFont="1" applyBorder="1" applyAlignment="1">
      <alignment horizontal="right" wrapText="1"/>
    </xf>
    <xf numFmtId="171" fontId="27" fillId="0" borderId="0" xfId="0" applyNumberFormat="1" applyFont="1" applyAlignment="1">
      <alignment horizontal="right" wrapText="1"/>
    </xf>
    <xf numFmtId="170" fontId="27" fillId="0" borderId="0" xfId="0" applyNumberFormat="1" applyFont="1" applyAlignment="1">
      <alignment horizontal="right" wrapText="1"/>
    </xf>
    <xf numFmtId="0" fontId="27" fillId="0" borderId="0" xfId="0" applyFont="1" applyAlignment="1">
      <alignment horizontal="right" wrapText="1"/>
    </xf>
    <xf numFmtId="171" fontId="27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right" wrapText="1"/>
    </xf>
    <xf numFmtId="170" fontId="27" fillId="0" borderId="2" xfId="0" applyNumberFormat="1" applyFont="1" applyBorder="1" applyAlignment="1">
      <alignment horizontal="right" wrapText="1"/>
    </xf>
    <xf numFmtId="0" fontId="19" fillId="0" borderId="0" xfId="183" applyFont="1" applyFill="1" applyBorder="1"/>
    <xf numFmtId="171" fontId="27" fillId="0" borderId="0" xfId="0" applyNumberFormat="1" applyFont="1" applyBorder="1" applyAlignment="1">
      <alignment horizontal="right" wrapText="1"/>
    </xf>
    <xf numFmtId="49" fontId="18" fillId="0" borderId="0" xfId="17" applyNumberFormat="1" applyFont="1" applyFill="1" applyBorder="1" applyAlignment="1"/>
    <xf numFmtId="171" fontId="27" fillId="0" borderId="22" xfId="0" applyNumberFormat="1" applyFont="1" applyBorder="1" applyAlignment="1">
      <alignment horizontal="right" wrapText="1"/>
    </xf>
    <xf numFmtId="3" fontId="18" fillId="0" borderId="2" xfId="17" applyNumberFormat="1" applyFont="1" applyBorder="1" applyAlignment="1">
      <alignment horizontal="right"/>
    </xf>
    <xf numFmtId="0" fontId="18" fillId="0" borderId="0" xfId="201" applyFont="1" applyFill="1" applyAlignment="1"/>
    <xf numFmtId="0" fontId="19" fillId="0" borderId="0" xfId="1" applyFont="1" applyAlignment="1">
      <alignment horizontal="center"/>
    </xf>
    <xf numFmtId="0" fontId="20" fillId="0" borderId="0" xfId="2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vertical="top" wrapText="1"/>
    </xf>
    <xf numFmtId="0" fontId="21" fillId="10" borderId="0" xfId="2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 applyProtection="1">
      <alignment horizontal="left" vertical="top"/>
    </xf>
    <xf numFmtId="0" fontId="20" fillId="0" borderId="0" xfId="2" applyNumberFormat="1" applyFont="1" applyFill="1" applyBorder="1" applyAlignment="1" applyProtection="1">
      <alignment horizontal="left" vertical="top" wrapText="1"/>
    </xf>
    <xf numFmtId="0" fontId="24" fillId="0" borderId="0" xfId="2" applyFont="1" applyFill="1" applyAlignment="1">
      <alignment horizontal="left" vertical="top" wrapText="1"/>
    </xf>
    <xf numFmtId="0" fontId="15" fillId="0" borderId="0" xfId="201" applyFont="1" applyBorder="1" applyAlignment="1">
      <alignment horizontal="center" vertical="center" wrapText="1"/>
    </xf>
    <xf numFmtId="0" fontId="17" fillId="0" borderId="21" xfId="201" applyFont="1" applyBorder="1" applyAlignment="1">
      <alignment horizontal="center" vertical="center" wrapText="1"/>
    </xf>
    <xf numFmtId="0" fontId="17" fillId="0" borderId="0" xfId="201" applyFont="1" applyBorder="1" applyAlignment="1">
      <alignment horizontal="center" vertical="center" wrapText="1"/>
    </xf>
    <xf numFmtId="0" fontId="18" fillId="0" borderId="10" xfId="201" applyFont="1" applyBorder="1" applyAlignment="1">
      <alignment horizontal="center" vertical="center" wrapText="1"/>
    </xf>
    <xf numFmtId="0" fontId="18" fillId="0" borderId="3" xfId="201" applyFont="1" applyBorder="1" applyAlignment="1">
      <alignment horizontal="center" vertical="center" wrapText="1"/>
    </xf>
    <xf numFmtId="0" fontId="18" fillId="0" borderId="8" xfId="201" applyFont="1" applyBorder="1" applyAlignment="1">
      <alignment horizontal="center" vertical="center" wrapText="1"/>
    </xf>
    <xf numFmtId="0" fontId="18" fillId="0" borderId="11" xfId="201" applyFont="1" applyBorder="1" applyAlignment="1">
      <alignment horizontal="center" vertical="center" wrapText="1"/>
    </xf>
    <xf numFmtId="0" fontId="18" fillId="0" borderId="2" xfId="201" applyFont="1" applyBorder="1" applyAlignment="1">
      <alignment horizontal="center" vertical="center" wrapText="1"/>
    </xf>
    <xf numFmtId="0" fontId="18" fillId="0" borderId="12" xfId="201" applyFont="1" applyBorder="1" applyAlignment="1">
      <alignment horizontal="center" vertical="center" wrapText="1"/>
    </xf>
    <xf numFmtId="0" fontId="18" fillId="0" borderId="5" xfId="201" applyFont="1" applyBorder="1" applyAlignment="1">
      <alignment horizontal="center" vertical="center" wrapText="1"/>
    </xf>
    <xf numFmtId="0" fontId="18" fillId="0" borderId="4" xfId="201" applyFont="1" applyBorder="1" applyAlignment="1">
      <alignment horizontal="center" vertical="center" wrapText="1"/>
    </xf>
    <xf numFmtId="0" fontId="18" fillId="0" borderId="6" xfId="201" applyFont="1" applyBorder="1" applyAlignment="1">
      <alignment horizontal="center" vertical="center"/>
    </xf>
    <xf numFmtId="0" fontId="18" fillId="0" borderId="7" xfId="201" applyFont="1" applyBorder="1" applyAlignment="1">
      <alignment horizontal="center" vertical="center" wrapText="1"/>
    </xf>
    <xf numFmtId="0" fontId="18" fillId="0" borderId="5" xfId="201" applyFont="1" applyFill="1" applyBorder="1" applyAlignment="1">
      <alignment horizontal="center" vertical="center" wrapText="1"/>
    </xf>
    <xf numFmtId="0" fontId="18" fillId="0" borderId="4" xfId="201" applyFont="1" applyFill="1" applyBorder="1" applyAlignment="1">
      <alignment horizontal="center" vertical="center" wrapText="1"/>
    </xf>
    <xf numFmtId="0" fontId="18" fillId="0" borderId="7" xfId="201" applyFont="1" applyFill="1" applyBorder="1" applyAlignment="1">
      <alignment horizontal="center" vertical="center" wrapText="1"/>
    </xf>
    <xf numFmtId="0" fontId="15" fillId="0" borderId="0" xfId="17" applyFont="1" applyFill="1" applyAlignment="1">
      <alignment horizontal="center" vertical="center" wrapText="1"/>
    </xf>
    <xf numFmtId="0" fontId="17" fillId="0" borderId="0" xfId="17" applyFont="1" applyFill="1" applyAlignment="1">
      <alignment horizontal="center" vertical="center" wrapText="1"/>
    </xf>
    <xf numFmtId="0" fontId="18" fillId="0" borderId="10" xfId="201" applyFont="1" applyFill="1" applyBorder="1" applyAlignment="1">
      <alignment horizontal="center" vertical="center" wrapText="1"/>
    </xf>
    <xf numFmtId="0" fontId="18" fillId="0" borderId="3" xfId="201" applyFont="1" applyFill="1" applyBorder="1" applyAlignment="1">
      <alignment horizontal="center" vertical="center" wrapText="1"/>
    </xf>
    <xf numFmtId="0" fontId="18" fillId="0" borderId="8" xfId="201" applyFont="1" applyFill="1" applyBorder="1" applyAlignment="1">
      <alignment horizontal="center" vertical="center" wrapText="1"/>
    </xf>
    <xf numFmtId="0" fontId="18" fillId="0" borderId="11" xfId="201" applyFont="1" applyFill="1" applyBorder="1" applyAlignment="1">
      <alignment horizontal="center" vertical="center" wrapText="1"/>
    </xf>
    <xf numFmtId="0" fontId="18" fillId="0" borderId="2" xfId="201" applyFont="1" applyFill="1" applyBorder="1" applyAlignment="1">
      <alignment horizontal="center" vertical="center" wrapText="1"/>
    </xf>
    <xf numFmtId="0" fontId="18" fillId="0" borderId="12" xfId="201" applyFont="1" applyFill="1" applyBorder="1" applyAlignment="1">
      <alignment horizontal="center" vertical="center" wrapText="1"/>
    </xf>
    <xf numFmtId="0" fontId="18" fillId="0" borderId="6" xfId="201" applyFont="1" applyFill="1" applyBorder="1" applyAlignment="1">
      <alignment horizontal="center" vertical="center"/>
    </xf>
    <xf numFmtId="167" fontId="17" fillId="0" borderId="0" xfId="16" applyNumberFormat="1" applyFont="1" applyFill="1" applyAlignment="1">
      <alignment horizontal="center" vertical="center" wrapText="1"/>
    </xf>
    <xf numFmtId="167" fontId="18" fillId="0" borderId="6" xfId="16" applyNumberFormat="1" applyFont="1" applyFill="1" applyBorder="1" applyAlignment="1">
      <alignment horizontal="center"/>
    </xf>
    <xf numFmtId="0" fontId="18" fillId="0" borderId="5" xfId="16" applyFont="1" applyFill="1" applyBorder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top" wrapText="1"/>
    </xf>
    <xf numFmtId="0" fontId="18" fillId="0" borderId="7" xfId="16" applyFont="1" applyFill="1" applyBorder="1" applyAlignment="1">
      <alignment horizontal="center" vertical="top"/>
    </xf>
    <xf numFmtId="0" fontId="13" fillId="0" borderId="6" xfId="201" applyFont="1" applyBorder="1" applyAlignment="1">
      <alignment horizontal="center" vertical="center"/>
    </xf>
    <xf numFmtId="167" fontId="18" fillId="0" borderId="6" xfId="16" applyNumberFormat="1" applyFont="1" applyBorder="1" applyAlignment="1">
      <alignment horizontal="center"/>
    </xf>
    <xf numFmtId="0" fontId="17" fillId="0" borderId="0" xfId="195" applyFont="1" applyFill="1" applyAlignment="1">
      <alignment horizontal="center" vertical="center" wrapText="1"/>
    </xf>
    <xf numFmtId="0" fontId="17" fillId="0" borderId="0" xfId="16" applyFont="1" applyAlignment="1">
      <alignment horizontal="center" vertical="center" wrapText="1"/>
    </xf>
    <xf numFmtId="0" fontId="18" fillId="0" borderId="4" xfId="16" applyFont="1" applyBorder="1" applyAlignment="1">
      <alignment horizontal="center" vertical="center" wrapText="1"/>
    </xf>
    <xf numFmtId="0" fontId="18" fillId="0" borderId="6" xfId="16" applyFont="1" applyBorder="1" applyAlignment="1">
      <alignment horizontal="center" vertical="center"/>
    </xf>
    <xf numFmtId="0" fontId="18" fillId="0" borderId="5" xfId="16" applyFont="1" applyBorder="1" applyAlignment="1">
      <alignment horizontal="center" vertical="center" wrapText="1"/>
    </xf>
    <xf numFmtId="0" fontId="18" fillId="0" borderId="4" xfId="16" applyFont="1" applyBorder="1" applyAlignment="1">
      <alignment horizontal="center" vertical="top" wrapText="1"/>
    </xf>
    <xf numFmtId="0" fontId="18" fillId="0" borderId="7" xfId="16" applyFont="1" applyBorder="1" applyAlignment="1">
      <alignment horizontal="center" vertical="top" wrapText="1"/>
    </xf>
    <xf numFmtId="0" fontId="18" fillId="0" borderId="13" xfId="16" applyFont="1" applyBorder="1" applyAlignment="1">
      <alignment horizontal="center" vertical="center" wrapText="1"/>
    </xf>
    <xf numFmtId="0" fontId="18" fillId="0" borderId="14" xfId="16" applyFont="1" applyBorder="1" applyAlignment="1">
      <alignment horizontal="center" vertical="center" wrapText="1"/>
    </xf>
    <xf numFmtId="0" fontId="17" fillId="0" borderId="0" xfId="196" applyFont="1" applyFill="1" applyAlignment="1">
      <alignment horizontal="center" vertical="center" wrapText="1"/>
    </xf>
    <xf numFmtId="0" fontId="17" fillId="0" borderId="0" xfId="197" applyFont="1" applyFill="1" applyAlignment="1">
      <alignment horizontal="center" vertical="center" wrapText="1"/>
    </xf>
    <xf numFmtId="0" fontId="17" fillId="0" borderId="0" xfId="198" applyFont="1" applyFill="1" applyAlignment="1">
      <alignment horizontal="center" vertical="center" wrapText="1"/>
    </xf>
    <xf numFmtId="164" fontId="17" fillId="0" borderId="0" xfId="11" applyFont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64" fontId="17" fillId="0" borderId="0" xfId="13" applyFont="1" applyAlignment="1">
      <alignment horizontal="center" vertical="center" wrapText="1"/>
    </xf>
    <xf numFmtId="164" fontId="17" fillId="0" borderId="0" xfId="10" applyFont="1" applyAlignment="1">
      <alignment horizontal="center" vertical="center" wrapText="1"/>
    </xf>
    <xf numFmtId="164" fontId="17" fillId="0" borderId="0" xfId="12" applyFont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15" fillId="0" borderId="0" xfId="199" applyFont="1" applyAlignment="1">
      <alignment horizontal="left" vertical="center" wrapText="1"/>
    </xf>
    <xf numFmtId="0" fontId="19" fillId="0" borderId="0" xfId="16" applyFont="1" applyAlignment="1">
      <alignment horizontal="left"/>
    </xf>
    <xf numFmtId="0" fontId="17" fillId="0" borderId="0" xfId="199" applyFont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7" fillId="0" borderId="0" xfId="190" applyFont="1" applyFill="1" applyAlignment="1">
      <alignment horizontal="center" vertical="center" wrapText="1"/>
    </xf>
    <xf numFmtId="0" fontId="18" fillId="0" borderId="4" xfId="16" applyFont="1" applyFill="1" applyBorder="1" applyAlignment="1">
      <alignment horizontal="center" vertical="center" wrapText="1"/>
    </xf>
    <xf numFmtId="0" fontId="18" fillId="0" borderId="7" xfId="16" applyFont="1" applyFill="1" applyBorder="1" applyAlignment="1">
      <alignment horizontal="center" vertical="center" wrapText="1"/>
    </xf>
    <xf numFmtId="0" fontId="17" fillId="0" borderId="0" xfId="16" applyFont="1" applyFill="1" applyAlignment="1">
      <alignment horizontal="center" vertical="center" wrapText="1"/>
    </xf>
    <xf numFmtId="0" fontId="18" fillId="0" borderId="8" xfId="16" applyFont="1" applyFill="1" applyBorder="1" applyAlignment="1">
      <alignment horizontal="center"/>
    </xf>
    <xf numFmtId="0" fontId="18" fillId="0" borderId="9" xfId="16" applyFont="1" applyFill="1" applyBorder="1" applyAlignment="1">
      <alignment horizontal="center"/>
    </xf>
    <xf numFmtId="0" fontId="18" fillId="0" borderId="12" xfId="16" applyFont="1" applyFill="1" applyBorder="1" applyAlignment="1">
      <alignment horizontal="center"/>
    </xf>
    <xf numFmtId="0" fontId="18" fillId="0" borderId="10" xfId="16" applyFont="1" applyFill="1" applyBorder="1" applyAlignment="1">
      <alignment horizontal="center" vertical="center" wrapText="1"/>
    </xf>
    <xf numFmtId="0" fontId="18" fillId="0" borderId="21" xfId="16" applyFont="1" applyFill="1" applyBorder="1" applyAlignment="1">
      <alignment horizontal="center" vertical="center" wrapText="1"/>
    </xf>
    <xf numFmtId="0" fontId="18" fillId="0" borderId="8" xfId="16" applyFont="1" applyFill="1" applyBorder="1" applyAlignment="1">
      <alignment horizontal="center" vertical="center" wrapText="1"/>
    </xf>
    <xf numFmtId="0" fontId="18" fillId="0" borderId="11" xfId="16" applyFont="1" applyFill="1" applyBorder="1" applyAlignment="1">
      <alignment horizontal="center" vertical="center" wrapText="1"/>
    </xf>
    <xf numFmtId="0" fontId="18" fillId="0" borderId="2" xfId="16" applyFont="1" applyFill="1" applyBorder="1" applyAlignment="1">
      <alignment horizontal="center" vertical="center" wrapText="1"/>
    </xf>
    <xf numFmtId="0" fontId="18" fillId="0" borderId="12" xfId="16" applyFont="1" applyFill="1" applyBorder="1" applyAlignment="1">
      <alignment horizontal="center" vertical="center" wrapText="1"/>
    </xf>
    <xf numFmtId="0" fontId="18" fillId="0" borderId="6" xfId="16" applyFont="1" applyFill="1" applyBorder="1" applyAlignment="1">
      <alignment horizontal="center" vertical="center" wrapText="1"/>
    </xf>
    <xf numFmtId="0" fontId="18" fillId="0" borderId="13" xfId="16" applyFont="1" applyFill="1" applyBorder="1" applyAlignment="1">
      <alignment horizontal="center" vertical="center" wrapText="1"/>
    </xf>
    <xf numFmtId="0" fontId="18" fillId="0" borderId="14" xfId="16" applyFont="1" applyFill="1" applyBorder="1" applyAlignment="1">
      <alignment horizontal="center" vertical="center" wrapText="1"/>
    </xf>
    <xf numFmtId="0" fontId="18" fillId="0" borderId="22" xfId="16" applyFont="1" applyFill="1" applyBorder="1" applyAlignment="1">
      <alignment horizontal="center" vertical="center" wrapText="1"/>
    </xf>
    <xf numFmtId="0" fontId="18" fillId="0" borderId="6" xfId="16" applyFont="1" applyFill="1" applyBorder="1" applyAlignment="1">
      <alignment horizontal="center" vertical="center"/>
    </xf>
    <xf numFmtId="0" fontId="17" fillId="0" borderId="0" xfId="188" applyFont="1" applyFill="1" applyAlignment="1">
      <alignment horizontal="center" vertical="center" wrapText="1"/>
    </xf>
    <xf numFmtId="0" fontId="17" fillId="0" borderId="0" xfId="189" applyFont="1" applyFill="1" applyAlignment="1">
      <alignment horizontal="center" vertical="center" wrapText="1"/>
    </xf>
    <xf numFmtId="0" fontId="17" fillId="0" borderId="0" xfId="185" applyFont="1" applyFill="1" applyAlignment="1">
      <alignment horizontal="center" vertical="center" wrapText="1"/>
    </xf>
    <xf numFmtId="0" fontId="15" fillId="0" borderId="0" xfId="183" applyFont="1" applyFill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right" wrapText="1"/>
    </xf>
    <xf numFmtId="0" fontId="27" fillId="0" borderId="4" xfId="0" applyFont="1" applyFill="1" applyBorder="1" applyAlignment="1">
      <alignment horizontal="right" wrapText="1"/>
    </xf>
    <xf numFmtId="0" fontId="17" fillId="0" borderId="0" xfId="183" applyFont="1" applyFill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167" fontId="17" fillId="0" borderId="0" xfId="184" applyNumberFormat="1" applyFont="1" applyFill="1" applyAlignment="1">
      <alignment horizontal="center" vertical="center" wrapText="1"/>
    </xf>
    <xf numFmtId="0" fontId="17" fillId="0" borderId="0" xfId="186" applyFont="1" applyFill="1" applyAlignment="1">
      <alignment horizontal="center" vertical="center" wrapText="1"/>
    </xf>
    <xf numFmtId="0" fontId="17" fillId="0" borderId="0" xfId="187" applyFont="1" applyFill="1" applyAlignment="1">
      <alignment horizontal="center" vertical="center" wrapText="1"/>
    </xf>
    <xf numFmtId="0" fontId="17" fillId="0" borderId="0" xfId="191" applyFont="1" applyAlignment="1">
      <alignment horizontal="center" vertical="center" wrapText="1"/>
    </xf>
    <xf numFmtId="0" fontId="27" fillId="0" borderId="4" xfId="0" applyFont="1" applyBorder="1" applyAlignment="1">
      <alignment horizontal="right" wrapText="1"/>
    </xf>
    <xf numFmtId="0" fontId="18" fillId="0" borderId="8" xfId="191" applyFont="1" applyBorder="1" applyAlignment="1">
      <alignment horizontal="center" vertical="center"/>
    </xf>
    <xf numFmtId="0" fontId="18" fillId="0" borderId="12" xfId="191" applyFont="1" applyBorder="1" applyAlignment="1">
      <alignment horizontal="center" vertical="center"/>
    </xf>
    <xf numFmtId="0" fontId="18" fillId="0" borderId="13" xfId="201" applyFont="1" applyBorder="1" applyAlignment="1">
      <alignment horizontal="center" vertical="center" wrapText="1"/>
    </xf>
    <xf numFmtId="0" fontId="18" fillId="0" borderId="14" xfId="201" applyFont="1" applyBorder="1" applyAlignment="1">
      <alignment horizontal="center" vertical="center" wrapText="1"/>
    </xf>
    <xf numFmtId="0" fontId="18" fillId="0" borderId="6" xfId="20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7" fillId="0" borderId="0" xfId="193" applyFont="1" applyFill="1" applyAlignment="1">
      <alignment horizontal="center" vertical="center" wrapText="1"/>
    </xf>
    <xf numFmtId="0" fontId="27" fillId="0" borderId="0" xfId="0" applyFont="1" applyAlignment="1">
      <alignment horizontal="right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7" fillId="0" borderId="0" xfId="194" applyFont="1" applyAlignment="1">
      <alignment horizontal="center" vertical="center" wrapText="1"/>
    </xf>
  </cellXfs>
  <cellStyles count="435">
    <cellStyle name="60% — акцент1 2" xfId="3"/>
    <cellStyle name="60% — акцент1 2 2" xfId="294"/>
    <cellStyle name="60% — акцент1 2 2 2" xfId="388"/>
    <cellStyle name="60% — акцент1 2 3" xfId="341"/>
    <cellStyle name="60% — акцент1 2_2.1" xfId="205"/>
    <cellStyle name="60% — акцент2 2" xfId="4"/>
    <cellStyle name="60% — акцент2 2 2" xfId="295"/>
    <cellStyle name="60% — акцент2 2 2 2" xfId="389"/>
    <cellStyle name="60% — акцент2 2 3" xfId="342"/>
    <cellStyle name="60% — акцент2 2_2.1" xfId="206"/>
    <cellStyle name="60% — акцент3 2" xfId="5"/>
    <cellStyle name="60% — акцент3 2 2" xfId="296"/>
    <cellStyle name="60% — акцент3 2 2 2" xfId="390"/>
    <cellStyle name="60% — акцент3 2 3" xfId="343"/>
    <cellStyle name="60% — акцент3 2_2.1" xfId="207"/>
    <cellStyle name="60% — акцент4 2" xfId="6"/>
    <cellStyle name="60% — акцент4 2 2" xfId="297"/>
    <cellStyle name="60% — акцент4 2 2 2" xfId="391"/>
    <cellStyle name="60% — акцент4 2 3" xfId="344"/>
    <cellStyle name="60% — акцент4 2_2.1" xfId="208"/>
    <cellStyle name="60% — акцент5 2" xfId="7"/>
    <cellStyle name="60% — акцент5 2 2" xfId="298"/>
    <cellStyle name="60% — акцент5 2 2 2" xfId="392"/>
    <cellStyle name="60% — акцент5 2 3" xfId="345"/>
    <cellStyle name="60% — акцент5 2_2.1" xfId="209"/>
    <cellStyle name="60% — акцент6 2" xfId="8"/>
    <cellStyle name="60% — акцент6 2 2" xfId="299"/>
    <cellStyle name="60% — акцент6 2 2 2" xfId="393"/>
    <cellStyle name="60% — акцент6 2 3" xfId="346"/>
    <cellStyle name="60% — акцент6 2_2.1" xfId="210"/>
    <cellStyle name="Гиперссылка" xfId="204" builtinId="8"/>
    <cellStyle name="Гиперссылка 2" xfId="9"/>
    <cellStyle name="Денежный_tabsv911" xfId="10"/>
    <cellStyle name="Денежный_tabsv913" xfId="11"/>
    <cellStyle name="Денежный_tabsv914" xfId="12"/>
    <cellStyle name="Денежный_tabsv99" xfId="13"/>
    <cellStyle name="Название 2" xfId="14"/>
    <cellStyle name="Нейтральный 2" xfId="15"/>
    <cellStyle name="Обычный" xfId="0" builtinId="0"/>
    <cellStyle name="Обычный 10" xfId="211"/>
    <cellStyle name="Обычный 11" xfId="16"/>
    <cellStyle name="Обычный 12" xfId="212"/>
    <cellStyle name="Обычный 13" xfId="213"/>
    <cellStyle name="Обычный 14" xfId="214"/>
    <cellStyle name="Обычный 15" xfId="215"/>
    <cellStyle name="Обычный 16" xfId="216"/>
    <cellStyle name="Обычный 17" xfId="217"/>
    <cellStyle name="Обычный 18" xfId="218"/>
    <cellStyle name="Обычный 19" xfId="219"/>
    <cellStyle name="Обычный 2" xfId="1"/>
    <cellStyle name="Обычный 2 10" xfId="17"/>
    <cellStyle name="Обычный 2 11" xfId="18"/>
    <cellStyle name="Обычный 2 12" xfId="19"/>
    <cellStyle name="Обычный 2 13" xfId="20"/>
    <cellStyle name="Обычный 2 14" xfId="21"/>
    <cellStyle name="Обычный 2 15" xfId="22"/>
    <cellStyle name="Обычный 2 16" xfId="23"/>
    <cellStyle name="Обычный 2 17" xfId="24"/>
    <cellStyle name="Обычный 2 17 2" xfId="25"/>
    <cellStyle name="Обычный 2 17 2 2" xfId="26"/>
    <cellStyle name="Обычный 2 17 2 3" xfId="300"/>
    <cellStyle name="Обычный 2 17 2 3 2" xfId="394"/>
    <cellStyle name="Обычный 2 17 2 4" xfId="347"/>
    <cellStyle name="Обычный 2 17 2_2.1" xfId="221"/>
    <cellStyle name="Обычный 2 18" xfId="27"/>
    <cellStyle name="Обычный 2 19" xfId="28"/>
    <cellStyle name="Обычный 2 19 2" xfId="29"/>
    <cellStyle name="Обычный 2 19 2 2" xfId="30"/>
    <cellStyle name="Обычный 2 19 2 2 2" xfId="31"/>
    <cellStyle name="Обычный 2 19 2 2 2 2" xfId="32"/>
    <cellStyle name="Обычный 2 19 2 2 2 2 2" xfId="33"/>
    <cellStyle name="Обычный 2 19 2 2 2 2 3" xfId="34"/>
    <cellStyle name="Обычный 2 19 2 2 2 3" xfId="302"/>
    <cellStyle name="Обычный 2 19 2 2 2 3 2" xfId="396"/>
    <cellStyle name="Обычный 2 19 2 2 2 4" xfId="349"/>
    <cellStyle name="Обычный 2 19 2 2 2_2.1" xfId="223"/>
    <cellStyle name="Обычный 2 19 2 2 3" xfId="35"/>
    <cellStyle name="Обычный 2 19 2 2 4" xfId="36"/>
    <cellStyle name="Обычный 2 19 2 3" xfId="37"/>
    <cellStyle name="Обычный 2 19 2 3 2" xfId="38"/>
    <cellStyle name="Обычный 2 19 2 3 3" xfId="39"/>
    <cellStyle name="Обычный 2 19 2 4" xfId="301"/>
    <cellStyle name="Обычный 2 19 2 4 2" xfId="395"/>
    <cellStyle name="Обычный 2 19 2 5" xfId="348"/>
    <cellStyle name="Обычный 2 19 2_2.1" xfId="222"/>
    <cellStyle name="Обычный 2 19 3" xfId="40"/>
    <cellStyle name="Обычный 2 19 3 2" xfId="41"/>
    <cellStyle name="Обычный 2 19 3 2 2" xfId="42"/>
    <cellStyle name="Обычный 2 19 3 2 3" xfId="43"/>
    <cellStyle name="Обычный 2 19 3 3" xfId="303"/>
    <cellStyle name="Обычный 2 19 3 3 2" xfId="397"/>
    <cellStyle name="Обычный 2 19 3 4" xfId="350"/>
    <cellStyle name="Обычный 2 19 3_2.1" xfId="224"/>
    <cellStyle name="Обычный 2 19 4" xfId="44"/>
    <cellStyle name="Обычный 2 19 5" xfId="45"/>
    <cellStyle name="Обычный 2 2" xfId="2"/>
    <cellStyle name="Обычный 2 2 2" xfId="46"/>
    <cellStyle name="Обычный 2 2 2 2" xfId="47"/>
    <cellStyle name="Обычный 2 2 2 2 2" xfId="48"/>
    <cellStyle name="Обычный 2 2 2 2 2 2" xfId="49"/>
    <cellStyle name="Обычный 2 2 2 2 2 2 2" xfId="50"/>
    <cellStyle name="Обычный 2 2 2 2 2 2 2 2" xfId="51"/>
    <cellStyle name="Обычный 2 2 2 2 2 2 2 2 2" xfId="52"/>
    <cellStyle name="Обычный 2 2 2 2 2 2 2 2 2 2" xfId="53"/>
    <cellStyle name="Обычный 2 2 2 2 2 2 2 2 2 2 2" xfId="54"/>
    <cellStyle name="Обычный 2 2 2 2 2 2 2 2 2 2 2 2" xfId="55"/>
    <cellStyle name="Обычный 2 2 2 2 2 2 2 2 2 2 2 3" xfId="308"/>
    <cellStyle name="Обычный 2 2 2 2 2 2 2 2 2 2 2 3 2" xfId="402"/>
    <cellStyle name="Обычный 2 2 2 2 2 2 2 2 2 2 2 4" xfId="355"/>
    <cellStyle name="Обычный 2 2 2 2 2 2 2 2 2 2 2_2.1" xfId="229"/>
    <cellStyle name="Обычный 2 2 2 2 2 2 2 2 2 3" xfId="56"/>
    <cellStyle name="Обычный 2 2 2 2 2 2 2 2 2 4" xfId="307"/>
    <cellStyle name="Обычный 2 2 2 2 2 2 2 2 2 4 2" xfId="401"/>
    <cellStyle name="Обычный 2 2 2 2 2 2 2 2 2 5" xfId="354"/>
    <cellStyle name="Обычный 2 2 2 2 2 2 2 2 2_2.1" xfId="228"/>
    <cellStyle name="Обычный 2 2 2 2 2 2 2 2 3" xfId="57"/>
    <cellStyle name="Обычный 2 2 2 2 2 2 2 2 3 2" xfId="58"/>
    <cellStyle name="Обычный 2 2 2 2 2 2 2 2 3 3" xfId="309"/>
    <cellStyle name="Обычный 2 2 2 2 2 2 2 2 3 3 2" xfId="403"/>
    <cellStyle name="Обычный 2 2 2 2 2 2 2 2 3 4" xfId="356"/>
    <cellStyle name="Обычный 2 2 2 2 2 2 2 2 3_2.1" xfId="230"/>
    <cellStyle name="Обычный 2 2 2 2 2 2 2 3" xfId="59"/>
    <cellStyle name="Обычный 2 2 2 2 2 2 2 3 2" xfId="60"/>
    <cellStyle name="Обычный 2 2 2 2 2 2 2 3 2 2" xfId="61"/>
    <cellStyle name="Обычный 2 2 2 2 2 2 2 3 2 3" xfId="310"/>
    <cellStyle name="Обычный 2 2 2 2 2 2 2 3 2 3 2" xfId="404"/>
    <cellStyle name="Обычный 2 2 2 2 2 2 2 3 2 4" xfId="357"/>
    <cellStyle name="Обычный 2 2 2 2 2 2 2 3 2_2.1" xfId="231"/>
    <cellStyle name="Обычный 2 2 2 2 2 2 2 4" xfId="62"/>
    <cellStyle name="Обычный 2 2 2 2 2 2 2 5" xfId="306"/>
    <cellStyle name="Обычный 2 2 2 2 2 2 2 5 2" xfId="400"/>
    <cellStyle name="Обычный 2 2 2 2 2 2 2 6" xfId="353"/>
    <cellStyle name="Обычный 2 2 2 2 2 2 2_2.1" xfId="227"/>
    <cellStyle name="Обычный 2 2 2 2 2 2 3" xfId="63"/>
    <cellStyle name="Обычный 2 2 2 2 2 2 3 2" xfId="64"/>
    <cellStyle name="Обычный 2 2 2 2 2 2 3 2 2" xfId="65"/>
    <cellStyle name="Обычный 2 2 2 2 2 2 3 2 2 2" xfId="66"/>
    <cellStyle name="Обычный 2 2 2 2 2 2 3 2 2 3" xfId="312"/>
    <cellStyle name="Обычный 2 2 2 2 2 2 3 2 2 3 2" xfId="406"/>
    <cellStyle name="Обычный 2 2 2 2 2 2 3 2 2 4" xfId="359"/>
    <cellStyle name="Обычный 2 2 2 2 2 2 3 2 2_2.1" xfId="233"/>
    <cellStyle name="Обычный 2 2 2 2 2 2 3 3" xfId="67"/>
    <cellStyle name="Обычный 2 2 2 2 2 2 3 4" xfId="311"/>
    <cellStyle name="Обычный 2 2 2 2 2 2 3 4 2" xfId="405"/>
    <cellStyle name="Обычный 2 2 2 2 2 2 3 5" xfId="358"/>
    <cellStyle name="Обычный 2 2 2 2 2 2 3_2.1" xfId="232"/>
    <cellStyle name="Обычный 2 2 2 2 2 2 4" xfId="68"/>
    <cellStyle name="Обычный 2 2 2 2 2 2 4 2" xfId="69"/>
    <cellStyle name="Обычный 2 2 2 2 2 2 4 3" xfId="313"/>
    <cellStyle name="Обычный 2 2 2 2 2 2 4 3 2" xfId="407"/>
    <cellStyle name="Обычный 2 2 2 2 2 2 4 4" xfId="360"/>
    <cellStyle name="Обычный 2 2 2 2 2 2 4_2.1" xfId="234"/>
    <cellStyle name="Обычный 2 2 2 2 2 3" xfId="70"/>
    <cellStyle name="Обычный 2 2 2 2 2 3 2" xfId="71"/>
    <cellStyle name="Обычный 2 2 2 2 2 3 2 2" xfId="72"/>
    <cellStyle name="Обычный 2 2 2 2 2 3 2 2 2" xfId="73"/>
    <cellStyle name="Обычный 2 2 2 2 2 3 2 2 2 2" xfId="74"/>
    <cellStyle name="Обычный 2 2 2 2 2 3 2 2 2 3" xfId="315"/>
    <cellStyle name="Обычный 2 2 2 2 2 3 2 2 2 3 2" xfId="409"/>
    <cellStyle name="Обычный 2 2 2 2 2 3 2 2 2 4" xfId="362"/>
    <cellStyle name="Обычный 2 2 2 2 2 3 2 2 2_2.1" xfId="236"/>
    <cellStyle name="Обычный 2 2 2 2 2 3 2 3" xfId="75"/>
    <cellStyle name="Обычный 2 2 2 2 2 3 2 4" xfId="314"/>
    <cellStyle name="Обычный 2 2 2 2 2 3 2 4 2" xfId="408"/>
    <cellStyle name="Обычный 2 2 2 2 2 3 2 5" xfId="361"/>
    <cellStyle name="Обычный 2 2 2 2 2 3 2_2.1" xfId="235"/>
    <cellStyle name="Обычный 2 2 2 2 2 3 3" xfId="76"/>
    <cellStyle name="Обычный 2 2 2 2 2 3 3 2" xfId="77"/>
    <cellStyle name="Обычный 2 2 2 2 2 3 3 3" xfId="316"/>
    <cellStyle name="Обычный 2 2 2 2 2 3 3 3 2" xfId="410"/>
    <cellStyle name="Обычный 2 2 2 2 2 3 3 4" xfId="363"/>
    <cellStyle name="Обычный 2 2 2 2 2 3 3_2.1" xfId="237"/>
    <cellStyle name="Обычный 2 2 2 2 2 4" xfId="78"/>
    <cellStyle name="Обычный 2 2 2 2 2 4 2" xfId="79"/>
    <cellStyle name="Обычный 2 2 2 2 2 4 2 2" xfId="80"/>
    <cellStyle name="Обычный 2 2 2 2 2 4 2 3" xfId="317"/>
    <cellStyle name="Обычный 2 2 2 2 2 4 2 3 2" xfId="411"/>
    <cellStyle name="Обычный 2 2 2 2 2 4 2 4" xfId="364"/>
    <cellStyle name="Обычный 2 2 2 2 2 4 2_2.1" xfId="238"/>
    <cellStyle name="Обычный 2 2 2 2 2 5" xfId="81"/>
    <cellStyle name="Обычный 2 2 2 2 2 6" xfId="305"/>
    <cellStyle name="Обычный 2 2 2 2 2 6 2" xfId="399"/>
    <cellStyle name="Обычный 2 2 2 2 2 7" xfId="352"/>
    <cellStyle name="Обычный 2 2 2 2 2_2.1" xfId="226"/>
    <cellStyle name="Обычный 2 2 2 2 3" xfId="82"/>
    <cellStyle name="Обычный 2 2 2 2 3 2" xfId="83"/>
    <cellStyle name="Обычный 2 2 2 2 3 2 2" xfId="84"/>
    <cellStyle name="Обычный 2 2 2 2 3 2 2 2" xfId="85"/>
    <cellStyle name="Обычный 2 2 2 2 3 2 2 2 2" xfId="86"/>
    <cellStyle name="Обычный 2 2 2 2 3 2 2 2 2 2" xfId="320"/>
    <cellStyle name="Обычный 2 2 2 2 3 2 2 2 2 2 2" xfId="414"/>
    <cellStyle name="Обычный 2 2 2 2 3 2 2 2 2 3" xfId="367"/>
    <cellStyle name="Обычный 2 2 2 2 3 2 2 2 2_2.1" xfId="241"/>
    <cellStyle name="Обычный 2 2 2 2 3 2 2 3" xfId="319"/>
    <cellStyle name="Обычный 2 2 2 2 3 2 2 3 2" xfId="413"/>
    <cellStyle name="Обычный 2 2 2 2 3 2 2 4" xfId="366"/>
    <cellStyle name="Обычный 2 2 2 2 3 2 2_2.1" xfId="240"/>
    <cellStyle name="Обычный 2 2 2 2 3 2 3" xfId="87"/>
    <cellStyle name="Обычный 2 2 2 2 3 2 3 2" xfId="321"/>
    <cellStyle name="Обычный 2 2 2 2 3 2 3 2 2" xfId="415"/>
    <cellStyle name="Обычный 2 2 2 2 3 2 3 3" xfId="368"/>
    <cellStyle name="Обычный 2 2 2 2 3 2 3_2.1" xfId="242"/>
    <cellStyle name="Обычный 2 2 2 2 3 3" xfId="88"/>
    <cellStyle name="Обычный 2 2 2 2 3 3 2" xfId="89"/>
    <cellStyle name="Обычный 2 2 2 2 3 3 2 2" xfId="322"/>
    <cellStyle name="Обычный 2 2 2 2 3 3 2 2 2" xfId="416"/>
    <cellStyle name="Обычный 2 2 2 2 3 3 2 3" xfId="369"/>
    <cellStyle name="Обычный 2 2 2 2 3 3 2_2.1" xfId="243"/>
    <cellStyle name="Обычный 2 2 2 2 3 4" xfId="318"/>
    <cellStyle name="Обычный 2 2 2 2 3 4 2" xfId="412"/>
    <cellStyle name="Обычный 2 2 2 2 3 5" xfId="365"/>
    <cellStyle name="Обычный 2 2 2 2 3_2.1" xfId="239"/>
    <cellStyle name="Обычный 2 2 2 2 4" xfId="90"/>
    <cellStyle name="Обычный 2 2 2 2 4 2" xfId="91"/>
    <cellStyle name="Обычный 2 2 2 2 4 2 2" xfId="92"/>
    <cellStyle name="Обычный 2 2 2 2 4 2 2 2" xfId="324"/>
    <cellStyle name="Обычный 2 2 2 2 4 2 2 2 2" xfId="418"/>
    <cellStyle name="Обычный 2 2 2 2 4 2 2 3" xfId="371"/>
    <cellStyle name="Обычный 2 2 2 2 4 2 2_2.1" xfId="245"/>
    <cellStyle name="Обычный 2 2 2 2 4 3" xfId="323"/>
    <cellStyle name="Обычный 2 2 2 2 4 3 2" xfId="417"/>
    <cellStyle name="Обычный 2 2 2 2 4 4" xfId="370"/>
    <cellStyle name="Обычный 2 2 2 2 4_2.1" xfId="244"/>
    <cellStyle name="Обычный 2 2 2 2 5" xfId="93"/>
    <cellStyle name="Обычный 2 2 2 2 5 2" xfId="325"/>
    <cellStyle name="Обычный 2 2 2 2 5 2 2" xfId="419"/>
    <cellStyle name="Обычный 2 2 2 2 5 3" xfId="372"/>
    <cellStyle name="Обычный 2 2 2 2 5_2.1" xfId="246"/>
    <cellStyle name="Обычный 2 2 2 3" xfId="94"/>
    <cellStyle name="Обычный 2 2 2 4" xfId="95"/>
    <cellStyle name="Обычный 2 2 2 4 2" xfId="96"/>
    <cellStyle name="Обычный 2 2 2 4 2 2" xfId="97"/>
    <cellStyle name="Обычный 2 2 2 4 2 2 2" xfId="98"/>
    <cellStyle name="Обычный 2 2 2 4 2 2 2 2" xfId="99"/>
    <cellStyle name="Обычный 2 2 2 4 2 2 2 3" xfId="327"/>
    <cellStyle name="Обычный 2 2 2 4 2 2 2 3 2" xfId="421"/>
    <cellStyle name="Обычный 2 2 2 4 2 2 2 4" xfId="374"/>
    <cellStyle name="Обычный 2 2 2 4 2 2 2_2.1" xfId="248"/>
    <cellStyle name="Обычный 2 2 2 4 2 3" xfId="100"/>
    <cellStyle name="Обычный 2 2 2 4 2 4" xfId="326"/>
    <cellStyle name="Обычный 2 2 2 4 2 4 2" xfId="420"/>
    <cellStyle name="Обычный 2 2 2 4 2 5" xfId="373"/>
    <cellStyle name="Обычный 2 2 2 4 2_2.1" xfId="247"/>
    <cellStyle name="Обычный 2 2 2 4 3" xfId="101"/>
    <cellStyle name="Обычный 2 2 2 4 3 2" xfId="102"/>
    <cellStyle name="Обычный 2 2 2 4 3 3" xfId="328"/>
    <cellStyle name="Обычный 2 2 2 4 3 3 2" xfId="422"/>
    <cellStyle name="Обычный 2 2 2 4 3 4" xfId="375"/>
    <cellStyle name="Обычный 2 2 2 4 3_2.1" xfId="249"/>
    <cellStyle name="Обычный 2 2 2 5" xfId="103"/>
    <cellStyle name="Обычный 2 2 2 5 2" xfId="104"/>
    <cellStyle name="Обычный 2 2 2 5 2 2" xfId="105"/>
    <cellStyle name="Обычный 2 2 2 5 2 3" xfId="329"/>
    <cellStyle name="Обычный 2 2 2 5 2 3 2" xfId="423"/>
    <cellStyle name="Обычный 2 2 2 5 2 4" xfId="376"/>
    <cellStyle name="Обычный 2 2 2 5 2_2.1" xfId="250"/>
    <cellStyle name="Обычный 2 2 2 6" xfId="106"/>
    <cellStyle name="Обычный 2 2 2 7" xfId="304"/>
    <cellStyle name="Обычный 2 2 2 7 2" xfId="398"/>
    <cellStyle name="Обычный 2 2 2 8" xfId="351"/>
    <cellStyle name="Обычный 2 2 2_2.1" xfId="225"/>
    <cellStyle name="Обычный 2 2 3" xfId="107"/>
    <cellStyle name="Обычный 2 2 3 2" xfId="108"/>
    <cellStyle name="Обычный 2 2 3 3" xfId="330"/>
    <cellStyle name="Обычный 2 2 3 3 2" xfId="424"/>
    <cellStyle name="Обычный 2 2 3 4" xfId="377"/>
    <cellStyle name="Обычный 2 2 3_2.1" xfId="251"/>
    <cellStyle name="Обычный 2 2 4" xfId="109"/>
    <cellStyle name="Обычный 2 2 4 2" xfId="110"/>
    <cellStyle name="Обычный 2 2 4 2 2" xfId="111"/>
    <cellStyle name="Обычный 2 2 4 2 2 2" xfId="112"/>
    <cellStyle name="Обычный 2 2 4 2 2 2 2" xfId="113"/>
    <cellStyle name="Обычный 2 2 4 2 2 2 2 2" xfId="333"/>
    <cellStyle name="Обычный 2 2 4 2 2 2 2 2 2" xfId="427"/>
    <cellStyle name="Обычный 2 2 4 2 2 2 2 3" xfId="380"/>
    <cellStyle name="Обычный 2 2 4 2 2 2 2_2.1" xfId="254"/>
    <cellStyle name="Обычный 2 2 4 2 2 3" xfId="332"/>
    <cellStyle name="Обычный 2 2 4 2 2 3 2" xfId="426"/>
    <cellStyle name="Обычный 2 2 4 2 2 4" xfId="379"/>
    <cellStyle name="Обычный 2 2 4 2 2_2.1" xfId="253"/>
    <cellStyle name="Обычный 2 2 4 2 3" xfId="114"/>
    <cellStyle name="Обычный 2 2 4 2 3 2" xfId="334"/>
    <cellStyle name="Обычный 2 2 4 2 3 2 2" xfId="428"/>
    <cellStyle name="Обычный 2 2 4 2 3 3" xfId="381"/>
    <cellStyle name="Обычный 2 2 4 2 3_2.1" xfId="255"/>
    <cellStyle name="Обычный 2 2 4 3" xfId="115"/>
    <cellStyle name="Обычный 2 2 4 3 2" xfId="116"/>
    <cellStyle name="Обычный 2 2 4 3 2 2" xfId="335"/>
    <cellStyle name="Обычный 2 2 4 3 2 2 2" xfId="429"/>
    <cellStyle name="Обычный 2 2 4 3 2 3" xfId="382"/>
    <cellStyle name="Обычный 2 2 4 3 2_2.1" xfId="256"/>
    <cellStyle name="Обычный 2 2 4 4" xfId="331"/>
    <cellStyle name="Обычный 2 2 4 4 2" xfId="425"/>
    <cellStyle name="Обычный 2 2 4 5" xfId="378"/>
    <cellStyle name="Обычный 2 2 4_2.1" xfId="252"/>
    <cellStyle name="Обычный 2 2 5" xfId="117"/>
    <cellStyle name="Обычный 2 2 5 2" xfId="118"/>
    <cellStyle name="Обычный 2 2 5 2 2" xfId="119"/>
    <cellStyle name="Обычный 2 2 5 2 2 2" xfId="337"/>
    <cellStyle name="Обычный 2 2 5 2 2 2 2" xfId="431"/>
    <cellStyle name="Обычный 2 2 5 2 2 3" xfId="384"/>
    <cellStyle name="Обычный 2 2 5 2 2_2.1" xfId="258"/>
    <cellStyle name="Обычный 2 2 5 3" xfId="336"/>
    <cellStyle name="Обычный 2 2 5 3 2" xfId="430"/>
    <cellStyle name="Обычный 2 2 5 4" xfId="383"/>
    <cellStyle name="Обычный 2 2 5_2.1" xfId="257"/>
    <cellStyle name="Обычный 2 2 6" xfId="120"/>
    <cellStyle name="Обычный 2 2 6 2" xfId="338"/>
    <cellStyle name="Обычный 2 2 6 2 2" xfId="432"/>
    <cellStyle name="Обычный 2 2 6 3" xfId="385"/>
    <cellStyle name="Обычный 2 2 6_2.1" xfId="259"/>
    <cellStyle name="Обычный 2 2 7" xfId="121"/>
    <cellStyle name="Обычный 2 20" xfId="122"/>
    <cellStyle name="Обычный 2 20 2" xfId="123"/>
    <cellStyle name="Обычный 2 20 2 2" xfId="124"/>
    <cellStyle name="Обычный 2 20 2 2 2" xfId="125"/>
    <cellStyle name="Обычный 2 20 2 2 3" xfId="126"/>
    <cellStyle name="Обычный 2 20 2 3" xfId="339"/>
    <cellStyle name="Обычный 2 20 2 3 2" xfId="433"/>
    <cellStyle name="Обычный 2 20 2 4" xfId="386"/>
    <cellStyle name="Обычный 2 20 2_2.1" xfId="260"/>
    <cellStyle name="Обычный 2 20 3" xfId="127"/>
    <cellStyle name="Обычный 2 20 4" xfId="128"/>
    <cellStyle name="Обычный 2 21" xfId="129"/>
    <cellStyle name="Обычный 2 21 2" xfId="130"/>
    <cellStyle name="Обычный 2 21 3" xfId="131"/>
    <cellStyle name="Обычный 2 22" xfId="132"/>
    <cellStyle name="Обычный 2 23" xfId="133"/>
    <cellStyle name="Обычный 2 24" xfId="134"/>
    <cellStyle name="Обычный 2 3" xfId="135"/>
    <cellStyle name="Обычный 2 3 2" xfId="136"/>
    <cellStyle name="Обычный 2 4" xfId="137"/>
    <cellStyle name="Обычный 2 4 2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_2.1" xfId="220"/>
    <cellStyle name="Обычный 20" xfId="261"/>
    <cellStyle name="Обычный 21" xfId="262"/>
    <cellStyle name="Обычный 22" xfId="263"/>
    <cellStyle name="Обычный 23" xfId="264"/>
    <cellStyle name="Обычный 24" xfId="265"/>
    <cellStyle name="Обычный 25" xfId="266"/>
    <cellStyle name="Обычный 26" xfId="267"/>
    <cellStyle name="Обычный 27" xfId="268"/>
    <cellStyle name="Обычный 28" xfId="269"/>
    <cellStyle name="Обычный 29" xfId="270"/>
    <cellStyle name="Обычный 3" xfId="145"/>
    <cellStyle name="Обычный 3 10" xfId="146"/>
    <cellStyle name="Обычный 3 11" xfId="147"/>
    <cellStyle name="Обычный 3 12" xfId="148"/>
    <cellStyle name="Обычный 3 13" xfId="149"/>
    <cellStyle name="Обычный 3 13 2" xfId="150"/>
    <cellStyle name="Обычный 3 13 3" xfId="151"/>
    <cellStyle name="Обычный 3 14" xfId="152"/>
    <cellStyle name="Обычный 3 14 2" xfId="153"/>
    <cellStyle name="Обычный 3 14 3" xfId="154"/>
    <cellStyle name="Обычный 3 15" xfId="155"/>
    <cellStyle name="Обычный 3 2" xfId="156"/>
    <cellStyle name="Обычный 3 3" xfId="157"/>
    <cellStyle name="Обычный 3 4" xfId="158"/>
    <cellStyle name="Обычный 3 5" xfId="159"/>
    <cellStyle name="Обычный 3 6" xfId="160"/>
    <cellStyle name="Обычный 3 7" xfId="161"/>
    <cellStyle name="Обычный 3 8" xfId="162"/>
    <cellStyle name="Обычный 3 9" xfId="163"/>
    <cellStyle name="Обычный 3_8" xfId="287"/>
    <cellStyle name="Обычный 30" xfId="271"/>
    <cellStyle name="Обычный 31" xfId="272"/>
    <cellStyle name="Обычный 32" xfId="273"/>
    <cellStyle name="Обычный 33" xfId="274"/>
    <cellStyle name="Обычный 34" xfId="275"/>
    <cellStyle name="Обычный 35" xfId="276"/>
    <cellStyle name="Обычный 36" xfId="277"/>
    <cellStyle name="Обычный 37" xfId="278"/>
    <cellStyle name="Обычный 38" xfId="279"/>
    <cellStyle name="Обычный 39" xfId="280"/>
    <cellStyle name="Обычный 4" xfId="281"/>
    <cellStyle name="Обычный 4 10" xfId="164"/>
    <cellStyle name="Обычный 4 2" xfId="165"/>
    <cellStyle name="Обычный 4 3" xfId="166"/>
    <cellStyle name="Обычный 4 4" xfId="167"/>
    <cellStyle name="Обычный 4 5" xfId="168"/>
    <cellStyle name="Обычный 4 6" xfId="169"/>
    <cellStyle name="Обычный 4 7" xfId="170"/>
    <cellStyle name="Обычный 4 8" xfId="171"/>
    <cellStyle name="Обычный 4 9" xfId="172"/>
    <cellStyle name="Обычный 4 9 2" xfId="173"/>
    <cellStyle name="Обычный 4 9 3" xfId="174"/>
    <cellStyle name="Обычный 4_8" xfId="288"/>
    <cellStyle name="Обычный 40" xfId="293"/>
    <cellStyle name="Обычный 5" xfId="282"/>
    <cellStyle name="Обычный 5 2" xfId="175"/>
    <cellStyle name="Обычный 5 3" xfId="176"/>
    <cellStyle name="Обычный 5 4" xfId="177"/>
    <cellStyle name="Обычный 5 5" xfId="178"/>
    <cellStyle name="Обычный 5_8" xfId="289"/>
    <cellStyle name="Обычный 56" xfId="179"/>
    <cellStyle name="Обычный 6" xfId="283"/>
    <cellStyle name="Обычный 6 2" xfId="180"/>
    <cellStyle name="Обычный 6 3" xfId="181"/>
    <cellStyle name="Обычный 6_8" xfId="290"/>
    <cellStyle name="Обычный 7" xfId="284"/>
    <cellStyle name="Обычный 7 2" xfId="182"/>
    <cellStyle name="Обычный 7_8" xfId="291"/>
    <cellStyle name="Обычный 8" xfId="285"/>
    <cellStyle name="Обычный 9" xfId="286"/>
    <cellStyle name="Обычный_tabsv10" xfId="183"/>
    <cellStyle name="Обычный_tabsv11" xfId="184"/>
    <cellStyle name="Обычный_tabsv12" xfId="185"/>
    <cellStyle name="Обычный_tabsv13" xfId="186"/>
    <cellStyle name="Обычный_tabsv14" xfId="187"/>
    <cellStyle name="Обычный_tabsv15" xfId="188"/>
    <cellStyle name="Обычный_tabsv16" xfId="189"/>
    <cellStyle name="Обычный_tabsv17" xfId="190"/>
    <cellStyle name="Обычный_tabsv18" xfId="191"/>
    <cellStyle name="Обычный_tabsv2" xfId="192"/>
    <cellStyle name="Обычный_tabsv22" xfId="193"/>
    <cellStyle name="Обычный_tabsv26" xfId="194"/>
    <cellStyle name="Обычный_tabsv3" xfId="195"/>
    <cellStyle name="Обычный_tabsv4" xfId="196"/>
    <cellStyle name="Обычный_tabsv7" xfId="197"/>
    <cellStyle name="Обычный_tabsv8" xfId="198"/>
    <cellStyle name="Обычный_tabsv92" xfId="199"/>
    <cellStyle name="Обычный_tabsv99" xfId="200"/>
    <cellStyle name="Обычный_таблицы1" xfId="201"/>
    <cellStyle name="Открывавшаяся гиперссылка 2" xfId="202"/>
    <cellStyle name="Примечание 2" xfId="203"/>
    <cellStyle name="Примечание 2 2" xfId="340"/>
    <cellStyle name="Примечание 2 2 2" xfId="434"/>
    <cellStyle name="Примечание 2 3" xfId="387"/>
    <cellStyle name="Примечание 2_8" xfId="2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0</xdr:rowOff>
    </xdr:from>
    <xdr:to>
      <xdr:col>4</xdr:col>
      <xdr:colOff>180975</xdr:colOff>
      <xdr:row>3</xdr:row>
      <xdr:rowOff>47625</xdr:rowOff>
    </xdr:to>
    <xdr:pic>
      <xdr:nvPicPr>
        <xdr:cNvPr id="2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543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="80" zoomScaleNormal="80" workbookViewId="0">
      <selection activeCell="A8" sqref="A8"/>
    </sheetView>
  </sheetViews>
  <sheetFormatPr defaultRowHeight="12.75"/>
  <cols>
    <col min="1" max="8" width="9.140625" style="38"/>
    <col min="9" max="16384" width="9.140625" style="39"/>
  </cols>
  <sheetData>
    <row r="2" spans="1:10" ht="27" customHeight="1">
      <c r="A2" s="363"/>
      <c r="B2" s="363"/>
      <c r="C2" s="363"/>
      <c r="D2" s="363"/>
      <c r="E2" s="37"/>
      <c r="F2" s="37"/>
      <c r="G2" s="37"/>
    </row>
    <row r="3" spans="1:10" ht="20.25" customHeight="1">
      <c r="A3" s="363"/>
      <c r="B3" s="363"/>
      <c r="C3" s="363"/>
      <c r="D3" s="363"/>
      <c r="E3" s="37"/>
      <c r="F3" s="37"/>
      <c r="G3" s="37"/>
    </row>
    <row r="4" spans="1:10">
      <c r="A4" s="40"/>
      <c r="B4" s="40"/>
      <c r="C4" s="40"/>
      <c r="D4" s="40"/>
      <c r="E4" s="40"/>
      <c r="F4" s="40"/>
      <c r="G4" s="40"/>
    </row>
    <row r="5" spans="1:10" ht="18">
      <c r="A5" s="367" t="s">
        <v>203</v>
      </c>
      <c r="B5" s="367"/>
      <c r="C5" s="367"/>
      <c r="D5" s="367"/>
      <c r="E5" s="367"/>
      <c r="F5" s="364"/>
      <c r="G5" s="365"/>
    </row>
    <row r="6" spans="1:10" ht="18">
      <c r="A6" s="368" t="s">
        <v>204</v>
      </c>
      <c r="B6" s="368"/>
      <c r="C6" s="368"/>
      <c r="D6" s="368"/>
      <c r="E6" s="368"/>
      <c r="F6" s="368"/>
      <c r="G6" s="368"/>
      <c r="H6" s="311"/>
      <c r="I6" s="311"/>
    </row>
    <row r="7" spans="1:10" ht="18">
      <c r="A7" s="40"/>
      <c r="B7" s="40"/>
      <c r="C7" s="40"/>
      <c r="D7" s="40"/>
      <c r="E7" s="42"/>
      <c r="F7" s="41"/>
      <c r="G7" s="41"/>
    </row>
    <row r="8" spans="1:10" ht="18">
      <c r="A8" s="40"/>
      <c r="B8" s="40"/>
      <c r="C8" s="40"/>
      <c r="D8" s="40"/>
      <c r="E8" s="42"/>
      <c r="F8" s="41"/>
      <c r="G8" s="41"/>
    </row>
    <row r="9" spans="1:10" ht="26.25" customHeight="1">
      <c r="A9" s="366" t="s">
        <v>0</v>
      </c>
      <c r="B9" s="366"/>
      <c r="C9" s="366"/>
      <c r="D9" s="366"/>
      <c r="E9" s="366"/>
      <c r="F9" s="366"/>
      <c r="G9" s="366"/>
      <c r="H9" s="366"/>
      <c r="I9" s="366"/>
      <c r="J9" s="366"/>
    </row>
    <row r="10" spans="1:10" ht="26.2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0" ht="14.25">
      <c r="A11" s="43"/>
      <c r="B11" s="43"/>
      <c r="C11" s="43"/>
      <c r="D11" s="43"/>
      <c r="E11" s="43"/>
      <c r="F11" s="43"/>
      <c r="G11" s="43"/>
    </row>
    <row r="12" spans="1:10" ht="18">
      <c r="A12" s="44" t="s">
        <v>193</v>
      </c>
      <c r="B12" s="37"/>
      <c r="C12" s="37"/>
      <c r="D12" s="37"/>
      <c r="E12" s="37"/>
      <c r="F12" s="37"/>
      <c r="G12" s="37"/>
    </row>
    <row r="13" spans="1:10">
      <c r="A13" s="37"/>
      <c r="B13" s="37"/>
      <c r="C13" s="37"/>
      <c r="D13" s="37"/>
      <c r="E13" s="37"/>
      <c r="F13" s="37"/>
      <c r="G13" s="37"/>
    </row>
    <row r="14" spans="1:10">
      <c r="A14" s="37"/>
      <c r="B14" s="37"/>
      <c r="C14" s="37"/>
      <c r="D14" s="37"/>
      <c r="E14" s="37"/>
      <c r="F14" s="37"/>
      <c r="G14" s="37"/>
    </row>
    <row r="15" spans="1:10">
      <c r="A15" s="37"/>
      <c r="B15" s="37"/>
      <c r="C15" s="37"/>
      <c r="D15" s="37"/>
      <c r="E15" s="37"/>
      <c r="F15" s="37"/>
      <c r="G15" s="37"/>
    </row>
    <row r="16" spans="1:10">
      <c r="A16" s="45"/>
      <c r="B16" s="45"/>
      <c r="C16" s="45"/>
      <c r="D16" s="45"/>
      <c r="E16" s="45"/>
      <c r="F16" s="45"/>
      <c r="G16" s="37"/>
    </row>
    <row r="17" spans="1:7" ht="18.75" customHeight="1">
      <c r="A17" s="46" t="s">
        <v>1</v>
      </c>
      <c r="B17" s="46"/>
      <c r="C17" s="46"/>
      <c r="D17" s="46"/>
      <c r="E17" s="46"/>
      <c r="F17" s="37"/>
      <c r="G17" s="37"/>
    </row>
  </sheetData>
  <mergeCells count="5">
    <mergeCell ref="A2:D3"/>
    <mergeCell ref="F5:G5"/>
    <mergeCell ref="A9:J10"/>
    <mergeCell ref="A5:E5"/>
    <mergeCell ref="A6:G6"/>
  </mergeCells>
  <pageMargins left="0.78740157480314965" right="0.39370078740157483" top="0.39370078740157483" bottom="0.39370078740157483" header="0" footer="0"/>
  <pageSetup paperSize="9" scale="89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workbookViewId="0">
      <selection activeCell="A3" sqref="A3:A4"/>
    </sheetView>
  </sheetViews>
  <sheetFormatPr defaultRowHeight="12.75"/>
  <cols>
    <col min="1" max="1" width="26.28515625" style="47" customWidth="1"/>
    <col min="2" max="4" width="24.85546875" style="47" customWidth="1"/>
    <col min="5" max="5" width="28.140625" style="47" customWidth="1"/>
    <col min="6" max="6" width="27.140625" style="47" customWidth="1"/>
    <col min="7" max="256" width="9.140625" style="47"/>
    <col min="257" max="257" width="26.28515625" style="47" customWidth="1"/>
    <col min="258" max="260" width="24.85546875" style="47" customWidth="1"/>
    <col min="261" max="261" width="28.140625" style="47" customWidth="1"/>
    <col min="262" max="512" width="9.140625" style="47"/>
    <col min="513" max="513" width="26.28515625" style="47" customWidth="1"/>
    <col min="514" max="516" width="24.85546875" style="47" customWidth="1"/>
    <col min="517" max="517" width="28.140625" style="47" customWidth="1"/>
    <col min="518" max="768" width="9.140625" style="47"/>
    <col min="769" max="769" width="26.28515625" style="47" customWidth="1"/>
    <col min="770" max="772" width="24.85546875" style="47" customWidth="1"/>
    <col min="773" max="773" width="28.140625" style="47" customWidth="1"/>
    <col min="774" max="1024" width="9.140625" style="47"/>
    <col min="1025" max="1025" width="26.28515625" style="47" customWidth="1"/>
    <col min="1026" max="1028" width="24.85546875" style="47" customWidth="1"/>
    <col min="1029" max="1029" width="28.140625" style="47" customWidth="1"/>
    <col min="1030" max="1280" width="9.140625" style="47"/>
    <col min="1281" max="1281" width="26.28515625" style="47" customWidth="1"/>
    <col min="1282" max="1284" width="24.85546875" style="47" customWidth="1"/>
    <col min="1285" max="1285" width="28.140625" style="47" customWidth="1"/>
    <col min="1286" max="1536" width="9.140625" style="47"/>
    <col min="1537" max="1537" width="26.28515625" style="47" customWidth="1"/>
    <col min="1538" max="1540" width="24.85546875" style="47" customWidth="1"/>
    <col min="1541" max="1541" width="28.140625" style="47" customWidth="1"/>
    <col min="1542" max="1792" width="9.140625" style="47"/>
    <col min="1793" max="1793" width="26.28515625" style="47" customWidth="1"/>
    <col min="1794" max="1796" width="24.85546875" style="47" customWidth="1"/>
    <col min="1797" max="1797" width="28.140625" style="47" customWidth="1"/>
    <col min="1798" max="2048" width="9.140625" style="47"/>
    <col min="2049" max="2049" width="26.28515625" style="47" customWidth="1"/>
    <col min="2050" max="2052" width="24.85546875" style="47" customWidth="1"/>
    <col min="2053" max="2053" width="28.140625" style="47" customWidth="1"/>
    <col min="2054" max="2304" width="9.140625" style="47"/>
    <col min="2305" max="2305" width="26.28515625" style="47" customWidth="1"/>
    <col min="2306" max="2308" width="24.85546875" style="47" customWidth="1"/>
    <col min="2309" max="2309" width="28.140625" style="47" customWidth="1"/>
    <col min="2310" max="2560" width="9.140625" style="47"/>
    <col min="2561" max="2561" width="26.28515625" style="47" customWidth="1"/>
    <col min="2562" max="2564" width="24.85546875" style="47" customWidth="1"/>
    <col min="2565" max="2565" width="28.140625" style="47" customWidth="1"/>
    <col min="2566" max="2816" width="9.140625" style="47"/>
    <col min="2817" max="2817" width="26.28515625" style="47" customWidth="1"/>
    <col min="2818" max="2820" width="24.85546875" style="47" customWidth="1"/>
    <col min="2821" max="2821" width="28.140625" style="47" customWidth="1"/>
    <col min="2822" max="3072" width="9.140625" style="47"/>
    <col min="3073" max="3073" width="26.28515625" style="47" customWidth="1"/>
    <col min="3074" max="3076" width="24.85546875" style="47" customWidth="1"/>
    <col min="3077" max="3077" width="28.140625" style="47" customWidth="1"/>
    <col min="3078" max="3328" width="9.140625" style="47"/>
    <col min="3329" max="3329" width="26.28515625" style="47" customWidth="1"/>
    <col min="3330" max="3332" width="24.85546875" style="47" customWidth="1"/>
    <col min="3333" max="3333" width="28.140625" style="47" customWidth="1"/>
    <col min="3334" max="3584" width="9.140625" style="47"/>
    <col min="3585" max="3585" width="26.28515625" style="47" customWidth="1"/>
    <col min="3586" max="3588" width="24.85546875" style="47" customWidth="1"/>
    <col min="3589" max="3589" width="28.140625" style="47" customWidth="1"/>
    <col min="3590" max="3840" width="9.140625" style="47"/>
    <col min="3841" max="3841" width="26.28515625" style="47" customWidth="1"/>
    <col min="3842" max="3844" width="24.85546875" style="47" customWidth="1"/>
    <col min="3845" max="3845" width="28.140625" style="47" customWidth="1"/>
    <col min="3846" max="4096" width="9.140625" style="47"/>
    <col min="4097" max="4097" width="26.28515625" style="47" customWidth="1"/>
    <col min="4098" max="4100" width="24.85546875" style="47" customWidth="1"/>
    <col min="4101" max="4101" width="28.140625" style="47" customWidth="1"/>
    <col min="4102" max="4352" width="9.140625" style="47"/>
    <col min="4353" max="4353" width="26.28515625" style="47" customWidth="1"/>
    <col min="4354" max="4356" width="24.85546875" style="47" customWidth="1"/>
    <col min="4357" max="4357" width="28.140625" style="47" customWidth="1"/>
    <col min="4358" max="4608" width="9.140625" style="47"/>
    <col min="4609" max="4609" width="26.28515625" style="47" customWidth="1"/>
    <col min="4610" max="4612" width="24.85546875" style="47" customWidth="1"/>
    <col min="4613" max="4613" width="28.140625" style="47" customWidth="1"/>
    <col min="4614" max="4864" width="9.140625" style="47"/>
    <col min="4865" max="4865" width="26.28515625" style="47" customWidth="1"/>
    <col min="4866" max="4868" width="24.85546875" style="47" customWidth="1"/>
    <col min="4869" max="4869" width="28.140625" style="47" customWidth="1"/>
    <col min="4870" max="5120" width="9.140625" style="47"/>
    <col min="5121" max="5121" width="26.28515625" style="47" customWidth="1"/>
    <col min="5122" max="5124" width="24.85546875" style="47" customWidth="1"/>
    <col min="5125" max="5125" width="28.140625" style="47" customWidth="1"/>
    <col min="5126" max="5376" width="9.140625" style="47"/>
    <col min="5377" max="5377" width="26.28515625" style="47" customWidth="1"/>
    <col min="5378" max="5380" width="24.85546875" style="47" customWidth="1"/>
    <col min="5381" max="5381" width="28.140625" style="47" customWidth="1"/>
    <col min="5382" max="5632" width="9.140625" style="47"/>
    <col min="5633" max="5633" width="26.28515625" style="47" customWidth="1"/>
    <col min="5634" max="5636" width="24.85546875" style="47" customWidth="1"/>
    <col min="5637" max="5637" width="28.140625" style="47" customWidth="1"/>
    <col min="5638" max="5888" width="9.140625" style="47"/>
    <col min="5889" max="5889" width="26.28515625" style="47" customWidth="1"/>
    <col min="5890" max="5892" width="24.85546875" style="47" customWidth="1"/>
    <col min="5893" max="5893" width="28.140625" style="47" customWidth="1"/>
    <col min="5894" max="6144" width="9.140625" style="47"/>
    <col min="6145" max="6145" width="26.28515625" style="47" customWidth="1"/>
    <col min="6146" max="6148" width="24.85546875" style="47" customWidth="1"/>
    <col min="6149" max="6149" width="28.140625" style="47" customWidth="1"/>
    <col min="6150" max="6400" width="9.140625" style="47"/>
    <col min="6401" max="6401" width="26.28515625" style="47" customWidth="1"/>
    <col min="6402" max="6404" width="24.85546875" style="47" customWidth="1"/>
    <col min="6405" max="6405" width="28.140625" style="47" customWidth="1"/>
    <col min="6406" max="6656" width="9.140625" style="47"/>
    <col min="6657" max="6657" width="26.28515625" style="47" customWidth="1"/>
    <col min="6658" max="6660" width="24.85546875" style="47" customWidth="1"/>
    <col min="6661" max="6661" width="28.140625" style="47" customWidth="1"/>
    <col min="6662" max="6912" width="9.140625" style="47"/>
    <col min="6913" max="6913" width="26.28515625" style="47" customWidth="1"/>
    <col min="6914" max="6916" width="24.85546875" style="47" customWidth="1"/>
    <col min="6917" max="6917" width="28.140625" style="47" customWidth="1"/>
    <col min="6918" max="7168" width="9.140625" style="47"/>
    <col min="7169" max="7169" width="26.28515625" style="47" customWidth="1"/>
    <col min="7170" max="7172" width="24.85546875" style="47" customWidth="1"/>
    <col min="7173" max="7173" width="28.140625" style="47" customWidth="1"/>
    <col min="7174" max="7424" width="9.140625" style="47"/>
    <col min="7425" max="7425" width="26.28515625" style="47" customWidth="1"/>
    <col min="7426" max="7428" width="24.85546875" style="47" customWidth="1"/>
    <col min="7429" max="7429" width="28.140625" style="47" customWidth="1"/>
    <col min="7430" max="7680" width="9.140625" style="47"/>
    <col min="7681" max="7681" width="26.28515625" style="47" customWidth="1"/>
    <col min="7682" max="7684" width="24.85546875" style="47" customWidth="1"/>
    <col min="7685" max="7685" width="28.140625" style="47" customWidth="1"/>
    <col min="7686" max="7936" width="9.140625" style="47"/>
    <col min="7937" max="7937" width="26.28515625" style="47" customWidth="1"/>
    <col min="7938" max="7940" width="24.85546875" style="47" customWidth="1"/>
    <col min="7941" max="7941" width="28.140625" style="47" customWidth="1"/>
    <col min="7942" max="8192" width="9.140625" style="47"/>
    <col min="8193" max="8193" width="26.28515625" style="47" customWidth="1"/>
    <col min="8194" max="8196" width="24.85546875" style="47" customWidth="1"/>
    <col min="8197" max="8197" width="28.140625" style="47" customWidth="1"/>
    <col min="8198" max="8448" width="9.140625" style="47"/>
    <col min="8449" max="8449" width="26.28515625" style="47" customWidth="1"/>
    <col min="8450" max="8452" width="24.85546875" style="47" customWidth="1"/>
    <col min="8453" max="8453" width="28.140625" style="47" customWidth="1"/>
    <col min="8454" max="8704" width="9.140625" style="47"/>
    <col min="8705" max="8705" width="26.28515625" style="47" customWidth="1"/>
    <col min="8706" max="8708" width="24.85546875" style="47" customWidth="1"/>
    <col min="8709" max="8709" width="28.140625" style="47" customWidth="1"/>
    <col min="8710" max="8960" width="9.140625" style="47"/>
    <col min="8961" max="8961" width="26.28515625" style="47" customWidth="1"/>
    <col min="8962" max="8964" width="24.85546875" style="47" customWidth="1"/>
    <col min="8965" max="8965" width="28.140625" style="47" customWidth="1"/>
    <col min="8966" max="9216" width="9.140625" style="47"/>
    <col min="9217" max="9217" width="26.28515625" style="47" customWidth="1"/>
    <col min="9218" max="9220" width="24.85546875" style="47" customWidth="1"/>
    <col min="9221" max="9221" width="28.140625" style="47" customWidth="1"/>
    <col min="9222" max="9472" width="9.140625" style="47"/>
    <col min="9473" max="9473" width="26.28515625" style="47" customWidth="1"/>
    <col min="9474" max="9476" width="24.85546875" style="47" customWidth="1"/>
    <col min="9477" max="9477" width="28.140625" style="47" customWidth="1"/>
    <col min="9478" max="9728" width="9.140625" style="47"/>
    <col min="9729" max="9729" width="26.28515625" style="47" customWidth="1"/>
    <col min="9730" max="9732" width="24.85546875" style="47" customWidth="1"/>
    <col min="9733" max="9733" width="28.140625" style="47" customWidth="1"/>
    <col min="9734" max="9984" width="9.140625" style="47"/>
    <col min="9985" max="9985" width="26.28515625" style="47" customWidth="1"/>
    <col min="9986" max="9988" width="24.85546875" style="47" customWidth="1"/>
    <col min="9989" max="9989" width="28.140625" style="47" customWidth="1"/>
    <col min="9990" max="10240" width="9.140625" style="47"/>
    <col min="10241" max="10241" width="26.28515625" style="47" customWidth="1"/>
    <col min="10242" max="10244" width="24.85546875" style="47" customWidth="1"/>
    <col min="10245" max="10245" width="28.140625" style="47" customWidth="1"/>
    <col min="10246" max="10496" width="9.140625" style="47"/>
    <col min="10497" max="10497" width="26.28515625" style="47" customWidth="1"/>
    <col min="10498" max="10500" width="24.85546875" style="47" customWidth="1"/>
    <col min="10501" max="10501" width="28.140625" style="47" customWidth="1"/>
    <col min="10502" max="10752" width="9.140625" style="47"/>
    <col min="10753" max="10753" width="26.28515625" style="47" customWidth="1"/>
    <col min="10754" max="10756" width="24.85546875" style="47" customWidth="1"/>
    <col min="10757" max="10757" width="28.140625" style="47" customWidth="1"/>
    <col min="10758" max="11008" width="9.140625" style="47"/>
    <col min="11009" max="11009" width="26.28515625" style="47" customWidth="1"/>
    <col min="11010" max="11012" width="24.85546875" style="47" customWidth="1"/>
    <col min="11013" max="11013" width="28.140625" style="47" customWidth="1"/>
    <col min="11014" max="11264" width="9.140625" style="47"/>
    <col min="11265" max="11265" width="26.28515625" style="47" customWidth="1"/>
    <col min="11266" max="11268" width="24.85546875" style="47" customWidth="1"/>
    <col min="11269" max="11269" width="28.140625" style="47" customWidth="1"/>
    <col min="11270" max="11520" width="9.140625" style="47"/>
    <col min="11521" max="11521" width="26.28515625" style="47" customWidth="1"/>
    <col min="11522" max="11524" width="24.85546875" style="47" customWidth="1"/>
    <col min="11525" max="11525" width="28.140625" style="47" customWidth="1"/>
    <col min="11526" max="11776" width="9.140625" style="47"/>
    <col min="11777" max="11777" width="26.28515625" style="47" customWidth="1"/>
    <col min="11778" max="11780" width="24.85546875" style="47" customWidth="1"/>
    <col min="11781" max="11781" width="28.140625" style="47" customWidth="1"/>
    <col min="11782" max="12032" width="9.140625" style="47"/>
    <col min="12033" max="12033" width="26.28515625" style="47" customWidth="1"/>
    <col min="12034" max="12036" width="24.85546875" style="47" customWidth="1"/>
    <col min="12037" max="12037" width="28.140625" style="47" customWidth="1"/>
    <col min="12038" max="12288" width="9.140625" style="47"/>
    <col min="12289" max="12289" width="26.28515625" style="47" customWidth="1"/>
    <col min="12290" max="12292" width="24.85546875" style="47" customWidth="1"/>
    <col min="12293" max="12293" width="28.140625" style="47" customWidth="1"/>
    <col min="12294" max="12544" width="9.140625" style="47"/>
    <col min="12545" max="12545" width="26.28515625" style="47" customWidth="1"/>
    <col min="12546" max="12548" width="24.85546875" style="47" customWidth="1"/>
    <col min="12549" max="12549" width="28.140625" style="47" customWidth="1"/>
    <col min="12550" max="12800" width="9.140625" style="47"/>
    <col min="12801" max="12801" width="26.28515625" style="47" customWidth="1"/>
    <col min="12802" max="12804" width="24.85546875" style="47" customWidth="1"/>
    <col min="12805" max="12805" width="28.140625" style="47" customWidth="1"/>
    <col min="12806" max="13056" width="9.140625" style="47"/>
    <col min="13057" max="13057" width="26.28515625" style="47" customWidth="1"/>
    <col min="13058" max="13060" width="24.85546875" style="47" customWidth="1"/>
    <col min="13061" max="13061" width="28.140625" style="47" customWidth="1"/>
    <col min="13062" max="13312" width="9.140625" style="47"/>
    <col min="13313" max="13313" width="26.28515625" style="47" customWidth="1"/>
    <col min="13314" max="13316" width="24.85546875" style="47" customWidth="1"/>
    <col min="13317" max="13317" width="28.140625" style="47" customWidth="1"/>
    <col min="13318" max="13568" width="9.140625" style="47"/>
    <col min="13569" max="13569" width="26.28515625" style="47" customWidth="1"/>
    <col min="13570" max="13572" width="24.85546875" style="47" customWidth="1"/>
    <col min="13573" max="13573" width="28.140625" style="47" customWidth="1"/>
    <col min="13574" max="13824" width="9.140625" style="47"/>
    <col min="13825" max="13825" width="26.28515625" style="47" customWidth="1"/>
    <col min="13826" max="13828" width="24.85546875" style="47" customWidth="1"/>
    <col min="13829" max="13829" width="28.140625" style="47" customWidth="1"/>
    <col min="13830" max="14080" width="9.140625" style="47"/>
    <col min="14081" max="14081" width="26.28515625" style="47" customWidth="1"/>
    <col min="14082" max="14084" width="24.85546875" style="47" customWidth="1"/>
    <col min="14085" max="14085" width="28.140625" style="47" customWidth="1"/>
    <col min="14086" max="14336" width="9.140625" style="47"/>
    <col min="14337" max="14337" width="26.28515625" style="47" customWidth="1"/>
    <col min="14338" max="14340" width="24.85546875" style="47" customWidth="1"/>
    <col min="14341" max="14341" width="28.140625" style="47" customWidth="1"/>
    <col min="14342" max="14592" width="9.140625" style="47"/>
    <col min="14593" max="14593" width="26.28515625" style="47" customWidth="1"/>
    <col min="14594" max="14596" width="24.85546875" style="47" customWidth="1"/>
    <col min="14597" max="14597" width="28.140625" style="47" customWidth="1"/>
    <col min="14598" max="14848" width="9.140625" style="47"/>
    <col min="14849" max="14849" width="26.28515625" style="47" customWidth="1"/>
    <col min="14850" max="14852" width="24.85546875" style="47" customWidth="1"/>
    <col min="14853" max="14853" width="28.140625" style="47" customWidth="1"/>
    <col min="14854" max="15104" width="9.140625" style="47"/>
    <col min="15105" max="15105" width="26.28515625" style="47" customWidth="1"/>
    <col min="15106" max="15108" width="24.85546875" style="47" customWidth="1"/>
    <col min="15109" max="15109" width="28.140625" style="47" customWidth="1"/>
    <col min="15110" max="15360" width="9.140625" style="47"/>
    <col min="15361" max="15361" width="26.28515625" style="47" customWidth="1"/>
    <col min="15362" max="15364" width="24.85546875" style="47" customWidth="1"/>
    <col min="15365" max="15365" width="28.140625" style="47" customWidth="1"/>
    <col min="15366" max="15616" width="9.140625" style="47"/>
    <col min="15617" max="15617" width="26.28515625" style="47" customWidth="1"/>
    <col min="15618" max="15620" width="24.85546875" style="47" customWidth="1"/>
    <col min="15621" max="15621" width="28.140625" style="47" customWidth="1"/>
    <col min="15622" max="15872" width="9.140625" style="47"/>
    <col min="15873" max="15873" width="26.28515625" style="47" customWidth="1"/>
    <col min="15874" max="15876" width="24.85546875" style="47" customWidth="1"/>
    <col min="15877" max="15877" width="28.140625" style="47" customWidth="1"/>
    <col min="15878" max="16128" width="9.140625" style="47"/>
    <col min="16129" max="16129" width="26.28515625" style="47" customWidth="1"/>
    <col min="16130" max="16132" width="24.85546875" style="47" customWidth="1"/>
    <col min="16133" max="16133" width="28.140625" style="47" customWidth="1"/>
    <col min="16134" max="16384" width="9.140625" style="47"/>
  </cols>
  <sheetData>
    <row r="1" spans="1:17" ht="31.5" customHeight="1">
      <c r="A1" s="403" t="s">
        <v>118</v>
      </c>
      <c r="B1" s="403"/>
      <c r="C1" s="403"/>
      <c r="D1" s="403"/>
      <c r="E1" s="403"/>
      <c r="F1" s="403"/>
    </row>
    <row r="2" spans="1:17" ht="16.5" customHeight="1">
      <c r="A2" s="101"/>
      <c r="B2" s="101"/>
      <c r="C2" s="101"/>
      <c r="D2" s="101"/>
      <c r="F2" s="102" t="s">
        <v>82</v>
      </c>
    </row>
    <row r="3" spans="1:17" s="104" customFormat="1" ht="14.25" customHeight="1">
      <c r="A3" s="405"/>
      <c r="B3" s="406" t="s">
        <v>156</v>
      </c>
      <c r="C3" s="407" t="s">
        <v>78</v>
      </c>
      <c r="D3" s="408"/>
      <c r="E3" s="409" t="s">
        <v>190</v>
      </c>
      <c r="F3" s="404" t="s">
        <v>79</v>
      </c>
      <c r="G3" s="103"/>
    </row>
    <row r="4" spans="1:17" s="104" customFormat="1" ht="45" customHeight="1">
      <c r="A4" s="405"/>
      <c r="B4" s="406"/>
      <c r="C4" s="105" t="s">
        <v>77</v>
      </c>
      <c r="D4" s="106" t="s">
        <v>76</v>
      </c>
      <c r="E4" s="410"/>
      <c r="F4" s="404"/>
      <c r="G4" s="103"/>
    </row>
    <row r="5" spans="1:17" s="107" customFormat="1" ht="13.5" customHeight="1">
      <c r="A5" s="66" t="s">
        <v>83</v>
      </c>
      <c r="B5" s="68">
        <f>C5+D5</f>
        <v>287168</v>
      </c>
      <c r="C5" s="68">
        <f>SUM(C6:C24)</f>
        <v>196130.40000000002</v>
      </c>
      <c r="D5" s="68">
        <f>SUM(D6:D24)</f>
        <v>91037.6</v>
      </c>
      <c r="E5" s="68">
        <f>SUM(E6:E24)</f>
        <v>413614.30000000005</v>
      </c>
      <c r="F5" s="68">
        <f>SUM(F6:F24)</f>
        <v>700782.29999999981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s="107" customFormat="1" ht="13.5" customHeight="1">
      <c r="A6" s="71" t="s">
        <v>84</v>
      </c>
      <c r="B6" s="68">
        <f>C6+D6</f>
        <v>4413.3</v>
      </c>
      <c r="C6" s="68">
        <v>2079</v>
      </c>
      <c r="D6" s="279">
        <v>2334.3000000000002</v>
      </c>
      <c r="E6" s="68">
        <v>8321.4</v>
      </c>
      <c r="F6" s="93">
        <f>B6+E6</f>
        <v>12734.7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>
      <c r="A7" s="72" t="s">
        <v>85</v>
      </c>
      <c r="B7" s="68">
        <f t="shared" ref="B7:B21" si="0">C7+D7</f>
        <v>23702.9</v>
      </c>
      <c r="C7" s="68">
        <v>22105.7</v>
      </c>
      <c r="D7" s="279">
        <v>1597.2</v>
      </c>
      <c r="E7" s="68">
        <v>27583.599999999999</v>
      </c>
      <c r="F7" s="93">
        <f t="shared" ref="F7:F24" si="1">B7+E7</f>
        <v>51286.5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>
      <c r="A8" s="72" t="s">
        <v>86</v>
      </c>
      <c r="B8" s="68">
        <f t="shared" si="0"/>
        <v>9084</v>
      </c>
      <c r="C8" s="68">
        <v>4836.3999999999996</v>
      </c>
      <c r="D8" s="279">
        <v>4247.6000000000004</v>
      </c>
      <c r="E8" s="68">
        <v>26371.599999999999</v>
      </c>
      <c r="F8" s="93">
        <f t="shared" si="1"/>
        <v>35455.599999999999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>
      <c r="A9" s="72" t="s">
        <v>87</v>
      </c>
      <c r="B9" s="68">
        <f t="shared" si="0"/>
        <v>27305.8</v>
      </c>
      <c r="C9" s="68">
        <v>13653.9</v>
      </c>
      <c r="D9" s="279">
        <v>13651.9</v>
      </c>
      <c r="E9" s="68">
        <v>25360.1</v>
      </c>
      <c r="F9" s="93">
        <f t="shared" si="1"/>
        <v>52665.899999999994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>
      <c r="A10" s="72" t="s">
        <v>88</v>
      </c>
      <c r="B10" s="68">
        <f>C10</f>
        <v>1017.7</v>
      </c>
      <c r="C10" s="68">
        <v>1017.7</v>
      </c>
      <c r="D10" s="276" t="s">
        <v>162</v>
      </c>
      <c r="E10" s="68" t="s">
        <v>162</v>
      </c>
      <c r="F10" s="93">
        <f>B10</f>
        <v>1017.7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>
      <c r="A11" s="72" t="s">
        <v>89</v>
      </c>
      <c r="B11" s="68">
        <f t="shared" si="0"/>
        <v>2620.6999999999998</v>
      </c>
      <c r="C11" s="68">
        <v>2040.7</v>
      </c>
      <c r="D11" s="279">
        <v>580</v>
      </c>
      <c r="E11" s="68">
        <v>277.60000000000002</v>
      </c>
      <c r="F11" s="93">
        <f t="shared" si="1"/>
        <v>2898.2999999999997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>
      <c r="A12" s="72" t="s">
        <v>90</v>
      </c>
      <c r="B12" s="68">
        <f t="shared" si="0"/>
        <v>13735.2</v>
      </c>
      <c r="C12" s="68">
        <v>1135.5999999999999</v>
      </c>
      <c r="D12" s="279">
        <v>12599.6</v>
      </c>
      <c r="E12" s="68">
        <v>43940.1</v>
      </c>
      <c r="F12" s="93">
        <f t="shared" si="1"/>
        <v>57675.3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77" customFormat="1">
      <c r="A13" s="72" t="s">
        <v>91</v>
      </c>
      <c r="B13" s="68">
        <f t="shared" si="0"/>
        <v>7913.6</v>
      </c>
      <c r="C13" s="68">
        <v>5833.8</v>
      </c>
      <c r="D13" s="279">
        <v>2079.8000000000002</v>
      </c>
      <c r="E13" s="68">
        <v>23780.2</v>
      </c>
      <c r="F13" s="93">
        <f t="shared" si="1"/>
        <v>31693.800000000003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>
      <c r="A14" s="72" t="s">
        <v>92</v>
      </c>
      <c r="B14" s="68">
        <f t="shared" si="0"/>
        <v>19968.099999999999</v>
      </c>
      <c r="C14" s="68">
        <v>1129</v>
      </c>
      <c r="D14" s="279">
        <v>18839.099999999999</v>
      </c>
      <c r="E14" s="68">
        <v>15830.8</v>
      </c>
      <c r="F14" s="93">
        <f t="shared" si="1"/>
        <v>35798.899999999994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>
      <c r="A15" s="72" t="s">
        <v>93</v>
      </c>
      <c r="B15" s="68">
        <f t="shared" si="0"/>
        <v>22131.199999999997</v>
      </c>
      <c r="C15" s="68">
        <v>21136.1</v>
      </c>
      <c r="D15" s="279">
        <v>995.1</v>
      </c>
      <c r="E15" s="68">
        <v>25535</v>
      </c>
      <c r="F15" s="93">
        <f t="shared" si="1"/>
        <v>47666.2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>
      <c r="A16" s="72" t="s">
        <v>94</v>
      </c>
      <c r="B16" s="68">
        <f>C16</f>
        <v>2387.8000000000002</v>
      </c>
      <c r="C16" s="68">
        <v>2387.8000000000002</v>
      </c>
      <c r="D16" s="279" t="s">
        <v>162</v>
      </c>
      <c r="E16" s="68">
        <v>10329.299999999999</v>
      </c>
      <c r="F16" s="93">
        <f t="shared" si="1"/>
        <v>12717.099999999999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>
      <c r="A17" s="72" t="s">
        <v>96</v>
      </c>
      <c r="B17" s="68">
        <f t="shared" si="0"/>
        <v>33784.6</v>
      </c>
      <c r="C17" s="226">
        <v>28067.4</v>
      </c>
      <c r="D17" s="279">
        <v>5717.2</v>
      </c>
      <c r="E17" s="226">
        <v>20007.3</v>
      </c>
      <c r="F17" s="93">
        <f t="shared" si="1"/>
        <v>53791.899999999994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>
      <c r="A18" s="72" t="s">
        <v>97</v>
      </c>
      <c r="B18" s="68">
        <f t="shared" si="0"/>
        <v>51609</v>
      </c>
      <c r="C18" s="68">
        <v>45241.3</v>
      </c>
      <c r="D18" s="279">
        <v>6367.7</v>
      </c>
      <c r="E18" s="68">
        <v>18824.8</v>
      </c>
      <c r="F18" s="93">
        <f t="shared" si="1"/>
        <v>70433.8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>
      <c r="A19" s="72" t="s">
        <v>98</v>
      </c>
      <c r="B19" s="68">
        <f t="shared" si="0"/>
        <v>30677.5</v>
      </c>
      <c r="C19" s="68">
        <v>29650.799999999999</v>
      </c>
      <c r="D19" s="279">
        <v>1026.7</v>
      </c>
      <c r="E19" s="68">
        <v>132647.70000000001</v>
      </c>
      <c r="F19" s="93">
        <f t="shared" si="1"/>
        <v>163325.20000000001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>
      <c r="A20" s="71" t="s">
        <v>99</v>
      </c>
      <c r="B20" s="68">
        <f>D20</f>
        <v>6667.6</v>
      </c>
      <c r="C20" s="68" t="s">
        <v>162</v>
      </c>
      <c r="D20" s="279">
        <v>6667.6</v>
      </c>
      <c r="E20" s="68">
        <v>2406</v>
      </c>
      <c r="F20" s="93">
        <f t="shared" si="1"/>
        <v>9073.6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>
      <c r="A21" s="72" t="s">
        <v>100</v>
      </c>
      <c r="B21" s="68">
        <f t="shared" si="0"/>
        <v>23181.4</v>
      </c>
      <c r="C21" s="68">
        <v>9849.2000000000007</v>
      </c>
      <c r="D21" s="279">
        <v>13332.2</v>
      </c>
      <c r="E21" s="68">
        <v>21383.7</v>
      </c>
      <c r="F21" s="93">
        <f t="shared" si="1"/>
        <v>44565.100000000006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>
      <c r="A22" s="72" t="s">
        <v>101</v>
      </c>
      <c r="B22" s="68">
        <f>D22</f>
        <v>16.8</v>
      </c>
      <c r="C22" s="68" t="s">
        <v>162</v>
      </c>
      <c r="D22" s="279">
        <v>16.8</v>
      </c>
      <c r="E22" s="68">
        <v>35.700000000000003</v>
      </c>
      <c r="F22" s="93">
        <f t="shared" si="1"/>
        <v>52.5</v>
      </c>
      <c r="G22" s="69"/>
      <c r="H22" s="69"/>
      <c r="I22" s="73"/>
      <c r="J22" s="73"/>
      <c r="K22" s="73"/>
      <c r="L22" s="73"/>
      <c r="M22" s="69"/>
      <c r="N22" s="73"/>
      <c r="O22" s="69"/>
      <c r="P22" s="69"/>
      <c r="Q22" s="69"/>
    </row>
    <row r="23" spans="1:17">
      <c r="A23" s="72" t="s">
        <v>102</v>
      </c>
      <c r="B23" s="68" t="s">
        <v>162</v>
      </c>
      <c r="C23" s="68" t="s">
        <v>162</v>
      </c>
      <c r="D23" s="276" t="s">
        <v>162</v>
      </c>
      <c r="E23" s="68">
        <v>31</v>
      </c>
      <c r="F23" s="93">
        <f>E23</f>
        <v>31</v>
      </c>
      <c r="G23" s="69"/>
      <c r="H23" s="69"/>
      <c r="I23" s="73"/>
      <c r="J23" s="73"/>
      <c r="K23" s="73"/>
      <c r="L23" s="69"/>
      <c r="M23" s="69"/>
      <c r="N23" s="69"/>
      <c r="O23" s="69"/>
      <c r="P23" s="69"/>
      <c r="Q23" s="69"/>
    </row>
    <row r="24" spans="1:17">
      <c r="A24" s="74" t="s">
        <v>103</v>
      </c>
      <c r="B24" s="76">
        <f>C24+D24</f>
        <v>6950.8</v>
      </c>
      <c r="C24" s="76">
        <v>5966</v>
      </c>
      <c r="D24" s="280">
        <v>984.8</v>
      </c>
      <c r="E24" s="76">
        <v>10948.4</v>
      </c>
      <c r="F24" s="76">
        <f t="shared" si="1"/>
        <v>17899.2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6" spans="1:17">
      <c r="A26" s="213"/>
      <c r="B26" s="69"/>
      <c r="C26" s="69"/>
      <c r="D26" s="69"/>
      <c r="E26" s="69"/>
    </row>
    <row r="27" spans="1:17">
      <c r="B27" s="69"/>
      <c r="C27" s="69"/>
      <c r="D27" s="69"/>
      <c r="E27" s="69"/>
    </row>
    <row r="28" spans="1:17">
      <c r="B28" s="69"/>
      <c r="C28" s="69"/>
      <c r="D28" s="69"/>
      <c r="E28" s="69"/>
    </row>
    <row r="29" spans="1:17">
      <c r="B29" s="69"/>
      <c r="C29" s="69"/>
      <c r="D29" s="69"/>
      <c r="E29" s="69"/>
    </row>
    <row r="30" spans="1:17">
      <c r="B30" s="69"/>
      <c r="C30" s="69"/>
      <c r="D30" s="69"/>
      <c r="E30" s="69"/>
    </row>
    <row r="31" spans="1:17">
      <c r="B31" s="69"/>
      <c r="C31" s="69"/>
      <c r="D31" s="69"/>
      <c r="E31" s="69"/>
    </row>
    <row r="32" spans="1:17">
      <c r="B32" s="69"/>
      <c r="C32" s="69"/>
      <c r="D32" s="69"/>
      <c r="E32" s="69"/>
    </row>
    <row r="33" spans="2:5">
      <c r="B33" s="69"/>
      <c r="C33" s="69"/>
      <c r="D33" s="69"/>
      <c r="E33" s="69"/>
    </row>
    <row r="34" spans="2:5">
      <c r="B34" s="69"/>
      <c r="C34" s="69"/>
      <c r="D34" s="69"/>
      <c r="E34" s="69"/>
    </row>
    <row r="35" spans="2:5">
      <c r="B35" s="73"/>
      <c r="C35" s="73"/>
      <c r="D35" s="73"/>
      <c r="E35" s="73"/>
    </row>
    <row r="36" spans="2:5">
      <c r="B36" s="69"/>
      <c r="C36" s="69"/>
      <c r="D36" s="69"/>
      <c r="E36" s="69"/>
    </row>
    <row r="37" spans="2:5">
      <c r="B37" s="69"/>
      <c r="C37" s="69"/>
      <c r="D37" s="69"/>
      <c r="E37" s="69"/>
    </row>
    <row r="38" spans="2:5">
      <c r="B38" s="69"/>
      <c r="C38" s="69"/>
      <c r="D38" s="69"/>
      <c r="E38" s="69"/>
    </row>
    <row r="39" spans="2:5">
      <c r="B39" s="69"/>
      <c r="C39" s="69"/>
      <c r="D39" s="69"/>
      <c r="E39" s="69"/>
    </row>
    <row r="40" spans="2:5">
      <c r="B40" s="69"/>
      <c r="C40" s="73"/>
      <c r="D40" s="73"/>
      <c r="E40" s="69"/>
    </row>
    <row r="41" spans="2:5">
      <c r="B41" s="69"/>
      <c r="C41" s="73"/>
      <c r="D41" s="69"/>
      <c r="E41" s="69"/>
    </row>
    <row r="42" spans="2:5">
      <c r="B42" s="69"/>
      <c r="C42" s="69"/>
      <c r="D42" s="69"/>
      <c r="E42" s="69"/>
    </row>
  </sheetData>
  <mergeCells count="6">
    <mergeCell ref="A1:F1"/>
    <mergeCell ref="F3:F4"/>
    <mergeCell ref="A3:A4"/>
    <mergeCell ref="B3:B4"/>
    <mergeCell ref="C3:D3"/>
    <mergeCell ref="E3:E4"/>
  </mergeCells>
  <pageMargins left="0.78740157480314965" right="0.59055118110236227" top="0.31496062992125984" bottom="0.23622047244094491" header="0.15748031496062992" footer="0.15748031496062992"/>
  <pageSetup paperSize="9" scale="84" firstPageNumber="4" orientation="landscape" useFirstPageNumber="1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workbookViewId="0">
      <selection activeCell="A3" sqref="A3:A5"/>
    </sheetView>
  </sheetViews>
  <sheetFormatPr defaultRowHeight="12.75"/>
  <cols>
    <col min="1" max="1" width="20.28515625" style="108" customWidth="1"/>
    <col min="2" max="2" width="11.28515625" style="108" customWidth="1"/>
    <col min="3" max="3" width="11" style="108" customWidth="1"/>
    <col min="4" max="4" width="8.140625" style="108" customWidth="1"/>
    <col min="5" max="6" width="11.140625" style="108" customWidth="1"/>
    <col min="7" max="7" width="8.5703125" style="108" customWidth="1"/>
    <col min="8" max="8" width="9.140625" style="108" customWidth="1"/>
    <col min="9" max="9" width="8.85546875" style="108" customWidth="1"/>
    <col min="10" max="10" width="8" style="108" customWidth="1"/>
    <col min="11" max="12" width="10.85546875" style="108" customWidth="1"/>
    <col min="13" max="13" width="8" style="108" customWidth="1"/>
    <col min="14" max="256" width="9.140625" style="108"/>
    <col min="257" max="257" width="20.28515625" style="108" customWidth="1"/>
    <col min="258" max="258" width="11.28515625" style="108" customWidth="1"/>
    <col min="259" max="259" width="11" style="108" customWidth="1"/>
    <col min="260" max="260" width="8.140625" style="108" customWidth="1"/>
    <col min="261" max="262" width="11.140625" style="108" customWidth="1"/>
    <col min="263" max="263" width="8.5703125" style="108" customWidth="1"/>
    <col min="264" max="264" width="9.140625" style="108" customWidth="1"/>
    <col min="265" max="265" width="8.85546875" style="108" customWidth="1"/>
    <col min="266" max="266" width="8" style="108" customWidth="1"/>
    <col min="267" max="268" width="10.85546875" style="108" customWidth="1"/>
    <col min="269" max="269" width="8" style="108" customWidth="1"/>
    <col min="270" max="512" width="9.140625" style="108"/>
    <col min="513" max="513" width="20.28515625" style="108" customWidth="1"/>
    <col min="514" max="514" width="11.28515625" style="108" customWidth="1"/>
    <col min="515" max="515" width="11" style="108" customWidth="1"/>
    <col min="516" max="516" width="8.140625" style="108" customWidth="1"/>
    <col min="517" max="518" width="11.140625" style="108" customWidth="1"/>
    <col min="519" max="519" width="8.5703125" style="108" customWidth="1"/>
    <col min="520" max="520" width="9.140625" style="108" customWidth="1"/>
    <col min="521" max="521" width="8.85546875" style="108" customWidth="1"/>
    <col min="522" max="522" width="8" style="108" customWidth="1"/>
    <col min="523" max="524" width="10.85546875" style="108" customWidth="1"/>
    <col min="525" max="525" width="8" style="108" customWidth="1"/>
    <col min="526" max="768" width="9.140625" style="108"/>
    <col min="769" max="769" width="20.28515625" style="108" customWidth="1"/>
    <col min="770" max="770" width="11.28515625" style="108" customWidth="1"/>
    <col min="771" max="771" width="11" style="108" customWidth="1"/>
    <col min="772" max="772" width="8.140625" style="108" customWidth="1"/>
    <col min="773" max="774" width="11.140625" style="108" customWidth="1"/>
    <col min="775" max="775" width="8.5703125" style="108" customWidth="1"/>
    <col min="776" max="776" width="9.140625" style="108" customWidth="1"/>
    <col min="777" max="777" width="8.85546875" style="108" customWidth="1"/>
    <col min="778" max="778" width="8" style="108" customWidth="1"/>
    <col min="779" max="780" width="10.85546875" style="108" customWidth="1"/>
    <col min="781" max="781" width="8" style="108" customWidth="1"/>
    <col min="782" max="1024" width="9.140625" style="108"/>
    <col min="1025" max="1025" width="20.28515625" style="108" customWidth="1"/>
    <col min="1026" max="1026" width="11.28515625" style="108" customWidth="1"/>
    <col min="1027" max="1027" width="11" style="108" customWidth="1"/>
    <col min="1028" max="1028" width="8.140625" style="108" customWidth="1"/>
    <col min="1029" max="1030" width="11.140625" style="108" customWidth="1"/>
    <col min="1031" max="1031" width="8.5703125" style="108" customWidth="1"/>
    <col min="1032" max="1032" width="9.140625" style="108" customWidth="1"/>
    <col min="1033" max="1033" width="8.85546875" style="108" customWidth="1"/>
    <col min="1034" max="1034" width="8" style="108" customWidth="1"/>
    <col min="1035" max="1036" width="10.85546875" style="108" customWidth="1"/>
    <col min="1037" max="1037" width="8" style="108" customWidth="1"/>
    <col min="1038" max="1280" width="9.140625" style="108"/>
    <col min="1281" max="1281" width="20.28515625" style="108" customWidth="1"/>
    <col min="1282" max="1282" width="11.28515625" style="108" customWidth="1"/>
    <col min="1283" max="1283" width="11" style="108" customWidth="1"/>
    <col min="1284" max="1284" width="8.140625" style="108" customWidth="1"/>
    <col min="1285" max="1286" width="11.140625" style="108" customWidth="1"/>
    <col min="1287" max="1287" width="8.5703125" style="108" customWidth="1"/>
    <col min="1288" max="1288" width="9.140625" style="108" customWidth="1"/>
    <col min="1289" max="1289" width="8.85546875" style="108" customWidth="1"/>
    <col min="1290" max="1290" width="8" style="108" customWidth="1"/>
    <col min="1291" max="1292" width="10.85546875" style="108" customWidth="1"/>
    <col min="1293" max="1293" width="8" style="108" customWidth="1"/>
    <col min="1294" max="1536" width="9.140625" style="108"/>
    <col min="1537" max="1537" width="20.28515625" style="108" customWidth="1"/>
    <col min="1538" max="1538" width="11.28515625" style="108" customWidth="1"/>
    <col min="1539" max="1539" width="11" style="108" customWidth="1"/>
    <col min="1540" max="1540" width="8.140625" style="108" customWidth="1"/>
    <col min="1541" max="1542" width="11.140625" style="108" customWidth="1"/>
    <col min="1543" max="1543" width="8.5703125" style="108" customWidth="1"/>
    <col min="1544" max="1544" width="9.140625" style="108" customWidth="1"/>
    <col min="1545" max="1545" width="8.85546875" style="108" customWidth="1"/>
    <col min="1546" max="1546" width="8" style="108" customWidth="1"/>
    <col min="1547" max="1548" width="10.85546875" style="108" customWidth="1"/>
    <col min="1549" max="1549" width="8" style="108" customWidth="1"/>
    <col min="1550" max="1792" width="9.140625" style="108"/>
    <col min="1793" max="1793" width="20.28515625" style="108" customWidth="1"/>
    <col min="1794" max="1794" width="11.28515625" style="108" customWidth="1"/>
    <col min="1795" max="1795" width="11" style="108" customWidth="1"/>
    <col min="1796" max="1796" width="8.140625" style="108" customWidth="1"/>
    <col min="1797" max="1798" width="11.140625" style="108" customWidth="1"/>
    <col min="1799" max="1799" width="8.5703125" style="108" customWidth="1"/>
    <col min="1800" max="1800" width="9.140625" style="108" customWidth="1"/>
    <col min="1801" max="1801" width="8.85546875" style="108" customWidth="1"/>
    <col min="1802" max="1802" width="8" style="108" customWidth="1"/>
    <col min="1803" max="1804" width="10.85546875" style="108" customWidth="1"/>
    <col min="1805" max="1805" width="8" style="108" customWidth="1"/>
    <col min="1806" max="2048" width="9.140625" style="108"/>
    <col min="2049" max="2049" width="20.28515625" style="108" customWidth="1"/>
    <col min="2050" max="2050" width="11.28515625" style="108" customWidth="1"/>
    <col min="2051" max="2051" width="11" style="108" customWidth="1"/>
    <col min="2052" max="2052" width="8.140625" style="108" customWidth="1"/>
    <col min="2053" max="2054" width="11.140625" style="108" customWidth="1"/>
    <col min="2055" max="2055" width="8.5703125" style="108" customWidth="1"/>
    <col min="2056" max="2056" width="9.140625" style="108" customWidth="1"/>
    <col min="2057" max="2057" width="8.85546875" style="108" customWidth="1"/>
    <col min="2058" max="2058" width="8" style="108" customWidth="1"/>
    <col min="2059" max="2060" width="10.85546875" style="108" customWidth="1"/>
    <col min="2061" max="2061" width="8" style="108" customWidth="1"/>
    <col min="2062" max="2304" width="9.140625" style="108"/>
    <col min="2305" max="2305" width="20.28515625" style="108" customWidth="1"/>
    <col min="2306" max="2306" width="11.28515625" style="108" customWidth="1"/>
    <col min="2307" max="2307" width="11" style="108" customWidth="1"/>
    <col min="2308" max="2308" width="8.140625" style="108" customWidth="1"/>
    <col min="2309" max="2310" width="11.140625" style="108" customWidth="1"/>
    <col min="2311" max="2311" width="8.5703125" style="108" customWidth="1"/>
    <col min="2312" max="2312" width="9.140625" style="108" customWidth="1"/>
    <col min="2313" max="2313" width="8.85546875" style="108" customWidth="1"/>
    <col min="2314" max="2314" width="8" style="108" customWidth="1"/>
    <col min="2315" max="2316" width="10.85546875" style="108" customWidth="1"/>
    <col min="2317" max="2317" width="8" style="108" customWidth="1"/>
    <col min="2318" max="2560" width="9.140625" style="108"/>
    <col min="2561" max="2561" width="20.28515625" style="108" customWidth="1"/>
    <col min="2562" max="2562" width="11.28515625" style="108" customWidth="1"/>
    <col min="2563" max="2563" width="11" style="108" customWidth="1"/>
    <col min="2564" max="2564" width="8.140625" style="108" customWidth="1"/>
    <col min="2565" max="2566" width="11.140625" style="108" customWidth="1"/>
    <col min="2567" max="2567" width="8.5703125" style="108" customWidth="1"/>
    <col min="2568" max="2568" width="9.140625" style="108" customWidth="1"/>
    <col min="2569" max="2569" width="8.85546875" style="108" customWidth="1"/>
    <col min="2570" max="2570" width="8" style="108" customWidth="1"/>
    <col min="2571" max="2572" width="10.85546875" style="108" customWidth="1"/>
    <col min="2573" max="2573" width="8" style="108" customWidth="1"/>
    <col min="2574" max="2816" width="9.140625" style="108"/>
    <col min="2817" max="2817" width="20.28515625" style="108" customWidth="1"/>
    <col min="2818" max="2818" width="11.28515625" style="108" customWidth="1"/>
    <col min="2819" max="2819" width="11" style="108" customWidth="1"/>
    <col min="2820" max="2820" width="8.140625" style="108" customWidth="1"/>
    <col min="2821" max="2822" width="11.140625" style="108" customWidth="1"/>
    <col min="2823" max="2823" width="8.5703125" style="108" customWidth="1"/>
    <col min="2824" max="2824" width="9.140625" style="108" customWidth="1"/>
    <col min="2825" max="2825" width="8.85546875" style="108" customWidth="1"/>
    <col min="2826" max="2826" width="8" style="108" customWidth="1"/>
    <col min="2827" max="2828" width="10.85546875" style="108" customWidth="1"/>
    <col min="2829" max="2829" width="8" style="108" customWidth="1"/>
    <col min="2830" max="3072" width="9.140625" style="108"/>
    <col min="3073" max="3073" width="20.28515625" style="108" customWidth="1"/>
    <col min="3074" max="3074" width="11.28515625" style="108" customWidth="1"/>
    <col min="3075" max="3075" width="11" style="108" customWidth="1"/>
    <col min="3076" max="3076" width="8.140625" style="108" customWidth="1"/>
    <col min="3077" max="3078" width="11.140625" style="108" customWidth="1"/>
    <col min="3079" max="3079" width="8.5703125" style="108" customWidth="1"/>
    <col min="3080" max="3080" width="9.140625" style="108" customWidth="1"/>
    <col min="3081" max="3081" width="8.85546875" style="108" customWidth="1"/>
    <col min="3082" max="3082" width="8" style="108" customWidth="1"/>
    <col min="3083" max="3084" width="10.85546875" style="108" customWidth="1"/>
    <col min="3085" max="3085" width="8" style="108" customWidth="1"/>
    <col min="3086" max="3328" width="9.140625" style="108"/>
    <col min="3329" max="3329" width="20.28515625" style="108" customWidth="1"/>
    <col min="3330" max="3330" width="11.28515625" style="108" customWidth="1"/>
    <col min="3331" max="3331" width="11" style="108" customWidth="1"/>
    <col min="3332" max="3332" width="8.140625" style="108" customWidth="1"/>
    <col min="3333" max="3334" width="11.140625" style="108" customWidth="1"/>
    <col min="3335" max="3335" width="8.5703125" style="108" customWidth="1"/>
    <col min="3336" max="3336" width="9.140625" style="108" customWidth="1"/>
    <col min="3337" max="3337" width="8.85546875" style="108" customWidth="1"/>
    <col min="3338" max="3338" width="8" style="108" customWidth="1"/>
    <col min="3339" max="3340" width="10.85546875" style="108" customWidth="1"/>
    <col min="3341" max="3341" width="8" style="108" customWidth="1"/>
    <col min="3342" max="3584" width="9.140625" style="108"/>
    <col min="3585" max="3585" width="20.28515625" style="108" customWidth="1"/>
    <col min="3586" max="3586" width="11.28515625" style="108" customWidth="1"/>
    <col min="3587" max="3587" width="11" style="108" customWidth="1"/>
    <col min="3588" max="3588" width="8.140625" style="108" customWidth="1"/>
    <col min="3589" max="3590" width="11.140625" style="108" customWidth="1"/>
    <col min="3591" max="3591" width="8.5703125" style="108" customWidth="1"/>
    <col min="3592" max="3592" width="9.140625" style="108" customWidth="1"/>
    <col min="3593" max="3593" width="8.85546875" style="108" customWidth="1"/>
    <col min="3594" max="3594" width="8" style="108" customWidth="1"/>
    <col min="3595" max="3596" width="10.85546875" style="108" customWidth="1"/>
    <col min="3597" max="3597" width="8" style="108" customWidth="1"/>
    <col min="3598" max="3840" width="9.140625" style="108"/>
    <col min="3841" max="3841" width="20.28515625" style="108" customWidth="1"/>
    <col min="3842" max="3842" width="11.28515625" style="108" customWidth="1"/>
    <col min="3843" max="3843" width="11" style="108" customWidth="1"/>
    <col min="3844" max="3844" width="8.140625" style="108" customWidth="1"/>
    <col min="3845" max="3846" width="11.140625" style="108" customWidth="1"/>
    <col min="3847" max="3847" width="8.5703125" style="108" customWidth="1"/>
    <col min="3848" max="3848" width="9.140625" style="108" customWidth="1"/>
    <col min="3849" max="3849" width="8.85546875" style="108" customWidth="1"/>
    <col min="3850" max="3850" width="8" style="108" customWidth="1"/>
    <col min="3851" max="3852" width="10.85546875" style="108" customWidth="1"/>
    <col min="3853" max="3853" width="8" style="108" customWidth="1"/>
    <col min="3854" max="4096" width="9.140625" style="108"/>
    <col min="4097" max="4097" width="20.28515625" style="108" customWidth="1"/>
    <col min="4098" max="4098" width="11.28515625" style="108" customWidth="1"/>
    <col min="4099" max="4099" width="11" style="108" customWidth="1"/>
    <col min="4100" max="4100" width="8.140625" style="108" customWidth="1"/>
    <col min="4101" max="4102" width="11.140625" style="108" customWidth="1"/>
    <col min="4103" max="4103" width="8.5703125" style="108" customWidth="1"/>
    <col min="4104" max="4104" width="9.140625" style="108" customWidth="1"/>
    <col min="4105" max="4105" width="8.85546875" style="108" customWidth="1"/>
    <col min="4106" max="4106" width="8" style="108" customWidth="1"/>
    <col min="4107" max="4108" width="10.85546875" style="108" customWidth="1"/>
    <col min="4109" max="4109" width="8" style="108" customWidth="1"/>
    <col min="4110" max="4352" width="9.140625" style="108"/>
    <col min="4353" max="4353" width="20.28515625" style="108" customWidth="1"/>
    <col min="4354" max="4354" width="11.28515625" style="108" customWidth="1"/>
    <col min="4355" max="4355" width="11" style="108" customWidth="1"/>
    <col min="4356" max="4356" width="8.140625" style="108" customWidth="1"/>
    <col min="4357" max="4358" width="11.140625" style="108" customWidth="1"/>
    <col min="4359" max="4359" width="8.5703125" style="108" customWidth="1"/>
    <col min="4360" max="4360" width="9.140625" style="108" customWidth="1"/>
    <col min="4361" max="4361" width="8.85546875" style="108" customWidth="1"/>
    <col min="4362" max="4362" width="8" style="108" customWidth="1"/>
    <col min="4363" max="4364" width="10.85546875" style="108" customWidth="1"/>
    <col min="4365" max="4365" width="8" style="108" customWidth="1"/>
    <col min="4366" max="4608" width="9.140625" style="108"/>
    <col min="4609" max="4609" width="20.28515625" style="108" customWidth="1"/>
    <col min="4610" max="4610" width="11.28515625" style="108" customWidth="1"/>
    <col min="4611" max="4611" width="11" style="108" customWidth="1"/>
    <col min="4612" max="4612" width="8.140625" style="108" customWidth="1"/>
    <col min="4613" max="4614" width="11.140625" style="108" customWidth="1"/>
    <col min="4615" max="4615" width="8.5703125" style="108" customWidth="1"/>
    <col min="4616" max="4616" width="9.140625" style="108" customWidth="1"/>
    <col min="4617" max="4617" width="8.85546875" style="108" customWidth="1"/>
    <col min="4618" max="4618" width="8" style="108" customWidth="1"/>
    <col min="4619" max="4620" width="10.85546875" style="108" customWidth="1"/>
    <col min="4621" max="4621" width="8" style="108" customWidth="1"/>
    <col min="4622" max="4864" width="9.140625" style="108"/>
    <col min="4865" max="4865" width="20.28515625" style="108" customWidth="1"/>
    <col min="4866" max="4866" width="11.28515625" style="108" customWidth="1"/>
    <col min="4867" max="4867" width="11" style="108" customWidth="1"/>
    <col min="4868" max="4868" width="8.140625" style="108" customWidth="1"/>
    <col min="4869" max="4870" width="11.140625" style="108" customWidth="1"/>
    <col min="4871" max="4871" width="8.5703125" style="108" customWidth="1"/>
    <col min="4872" max="4872" width="9.140625" style="108" customWidth="1"/>
    <col min="4873" max="4873" width="8.85546875" style="108" customWidth="1"/>
    <col min="4874" max="4874" width="8" style="108" customWidth="1"/>
    <col min="4875" max="4876" width="10.85546875" style="108" customWidth="1"/>
    <col min="4877" max="4877" width="8" style="108" customWidth="1"/>
    <col min="4878" max="5120" width="9.140625" style="108"/>
    <col min="5121" max="5121" width="20.28515625" style="108" customWidth="1"/>
    <col min="5122" max="5122" width="11.28515625" style="108" customWidth="1"/>
    <col min="5123" max="5123" width="11" style="108" customWidth="1"/>
    <col min="5124" max="5124" width="8.140625" style="108" customWidth="1"/>
    <col min="5125" max="5126" width="11.140625" style="108" customWidth="1"/>
    <col min="5127" max="5127" width="8.5703125" style="108" customWidth="1"/>
    <col min="5128" max="5128" width="9.140625" style="108" customWidth="1"/>
    <col min="5129" max="5129" width="8.85546875" style="108" customWidth="1"/>
    <col min="5130" max="5130" width="8" style="108" customWidth="1"/>
    <col min="5131" max="5132" width="10.85546875" style="108" customWidth="1"/>
    <col min="5133" max="5133" width="8" style="108" customWidth="1"/>
    <col min="5134" max="5376" width="9.140625" style="108"/>
    <col min="5377" max="5377" width="20.28515625" style="108" customWidth="1"/>
    <col min="5378" max="5378" width="11.28515625" style="108" customWidth="1"/>
    <col min="5379" max="5379" width="11" style="108" customWidth="1"/>
    <col min="5380" max="5380" width="8.140625" style="108" customWidth="1"/>
    <col min="5381" max="5382" width="11.140625" style="108" customWidth="1"/>
    <col min="5383" max="5383" width="8.5703125" style="108" customWidth="1"/>
    <col min="5384" max="5384" width="9.140625" style="108" customWidth="1"/>
    <col min="5385" max="5385" width="8.85546875" style="108" customWidth="1"/>
    <col min="5386" max="5386" width="8" style="108" customWidth="1"/>
    <col min="5387" max="5388" width="10.85546875" style="108" customWidth="1"/>
    <col min="5389" max="5389" width="8" style="108" customWidth="1"/>
    <col min="5390" max="5632" width="9.140625" style="108"/>
    <col min="5633" max="5633" width="20.28515625" style="108" customWidth="1"/>
    <col min="5634" max="5634" width="11.28515625" style="108" customWidth="1"/>
    <col min="5635" max="5635" width="11" style="108" customWidth="1"/>
    <col min="5636" max="5636" width="8.140625" style="108" customWidth="1"/>
    <col min="5637" max="5638" width="11.140625" style="108" customWidth="1"/>
    <col min="5639" max="5639" width="8.5703125" style="108" customWidth="1"/>
    <col min="5640" max="5640" width="9.140625" style="108" customWidth="1"/>
    <col min="5641" max="5641" width="8.85546875" style="108" customWidth="1"/>
    <col min="5642" max="5642" width="8" style="108" customWidth="1"/>
    <col min="5643" max="5644" width="10.85546875" style="108" customWidth="1"/>
    <col min="5645" max="5645" width="8" style="108" customWidth="1"/>
    <col min="5646" max="5888" width="9.140625" style="108"/>
    <col min="5889" max="5889" width="20.28515625" style="108" customWidth="1"/>
    <col min="5890" max="5890" width="11.28515625" style="108" customWidth="1"/>
    <col min="5891" max="5891" width="11" style="108" customWidth="1"/>
    <col min="5892" max="5892" width="8.140625" style="108" customWidth="1"/>
    <col min="5893" max="5894" width="11.140625" style="108" customWidth="1"/>
    <col min="5895" max="5895" width="8.5703125" style="108" customWidth="1"/>
    <col min="5896" max="5896" width="9.140625" style="108" customWidth="1"/>
    <col min="5897" max="5897" width="8.85546875" style="108" customWidth="1"/>
    <col min="5898" max="5898" width="8" style="108" customWidth="1"/>
    <col min="5899" max="5900" width="10.85546875" style="108" customWidth="1"/>
    <col min="5901" max="5901" width="8" style="108" customWidth="1"/>
    <col min="5902" max="6144" width="9.140625" style="108"/>
    <col min="6145" max="6145" width="20.28515625" style="108" customWidth="1"/>
    <col min="6146" max="6146" width="11.28515625" style="108" customWidth="1"/>
    <col min="6147" max="6147" width="11" style="108" customWidth="1"/>
    <col min="6148" max="6148" width="8.140625" style="108" customWidth="1"/>
    <col min="6149" max="6150" width="11.140625" style="108" customWidth="1"/>
    <col min="6151" max="6151" width="8.5703125" style="108" customWidth="1"/>
    <col min="6152" max="6152" width="9.140625" style="108" customWidth="1"/>
    <col min="6153" max="6153" width="8.85546875" style="108" customWidth="1"/>
    <col min="6154" max="6154" width="8" style="108" customWidth="1"/>
    <col min="6155" max="6156" width="10.85546875" style="108" customWidth="1"/>
    <col min="6157" max="6157" width="8" style="108" customWidth="1"/>
    <col min="6158" max="6400" width="9.140625" style="108"/>
    <col min="6401" max="6401" width="20.28515625" style="108" customWidth="1"/>
    <col min="6402" max="6402" width="11.28515625" style="108" customWidth="1"/>
    <col min="6403" max="6403" width="11" style="108" customWidth="1"/>
    <col min="6404" max="6404" width="8.140625" style="108" customWidth="1"/>
    <col min="6405" max="6406" width="11.140625" style="108" customWidth="1"/>
    <col min="6407" max="6407" width="8.5703125" style="108" customWidth="1"/>
    <col min="6408" max="6408" width="9.140625" style="108" customWidth="1"/>
    <col min="6409" max="6409" width="8.85546875" style="108" customWidth="1"/>
    <col min="6410" max="6410" width="8" style="108" customWidth="1"/>
    <col min="6411" max="6412" width="10.85546875" style="108" customWidth="1"/>
    <col min="6413" max="6413" width="8" style="108" customWidth="1"/>
    <col min="6414" max="6656" width="9.140625" style="108"/>
    <col min="6657" max="6657" width="20.28515625" style="108" customWidth="1"/>
    <col min="6658" max="6658" width="11.28515625" style="108" customWidth="1"/>
    <col min="6659" max="6659" width="11" style="108" customWidth="1"/>
    <col min="6660" max="6660" width="8.140625" style="108" customWidth="1"/>
    <col min="6661" max="6662" width="11.140625" style="108" customWidth="1"/>
    <col min="6663" max="6663" width="8.5703125" style="108" customWidth="1"/>
    <col min="6664" max="6664" width="9.140625" style="108" customWidth="1"/>
    <col min="6665" max="6665" width="8.85546875" style="108" customWidth="1"/>
    <col min="6666" max="6666" width="8" style="108" customWidth="1"/>
    <col min="6667" max="6668" width="10.85546875" style="108" customWidth="1"/>
    <col min="6669" max="6669" width="8" style="108" customWidth="1"/>
    <col min="6670" max="6912" width="9.140625" style="108"/>
    <col min="6913" max="6913" width="20.28515625" style="108" customWidth="1"/>
    <col min="6914" max="6914" width="11.28515625" style="108" customWidth="1"/>
    <col min="6915" max="6915" width="11" style="108" customWidth="1"/>
    <col min="6916" max="6916" width="8.140625" style="108" customWidth="1"/>
    <col min="6917" max="6918" width="11.140625" style="108" customWidth="1"/>
    <col min="6919" max="6919" width="8.5703125" style="108" customWidth="1"/>
    <col min="6920" max="6920" width="9.140625" style="108" customWidth="1"/>
    <col min="6921" max="6921" width="8.85546875" style="108" customWidth="1"/>
    <col min="6922" max="6922" width="8" style="108" customWidth="1"/>
    <col min="6923" max="6924" width="10.85546875" style="108" customWidth="1"/>
    <col min="6925" max="6925" width="8" style="108" customWidth="1"/>
    <col min="6926" max="7168" width="9.140625" style="108"/>
    <col min="7169" max="7169" width="20.28515625" style="108" customWidth="1"/>
    <col min="7170" max="7170" width="11.28515625" style="108" customWidth="1"/>
    <col min="7171" max="7171" width="11" style="108" customWidth="1"/>
    <col min="7172" max="7172" width="8.140625" style="108" customWidth="1"/>
    <col min="7173" max="7174" width="11.140625" style="108" customWidth="1"/>
    <col min="7175" max="7175" width="8.5703125" style="108" customWidth="1"/>
    <col min="7176" max="7176" width="9.140625" style="108" customWidth="1"/>
    <col min="7177" max="7177" width="8.85546875" style="108" customWidth="1"/>
    <col min="7178" max="7178" width="8" style="108" customWidth="1"/>
    <col min="7179" max="7180" width="10.85546875" style="108" customWidth="1"/>
    <col min="7181" max="7181" width="8" style="108" customWidth="1"/>
    <col min="7182" max="7424" width="9.140625" style="108"/>
    <col min="7425" max="7425" width="20.28515625" style="108" customWidth="1"/>
    <col min="7426" max="7426" width="11.28515625" style="108" customWidth="1"/>
    <col min="7427" max="7427" width="11" style="108" customWidth="1"/>
    <col min="7428" max="7428" width="8.140625" style="108" customWidth="1"/>
    <col min="7429" max="7430" width="11.140625" style="108" customWidth="1"/>
    <col min="7431" max="7431" width="8.5703125" style="108" customWidth="1"/>
    <col min="7432" max="7432" width="9.140625" style="108" customWidth="1"/>
    <col min="7433" max="7433" width="8.85546875" style="108" customWidth="1"/>
    <col min="7434" max="7434" width="8" style="108" customWidth="1"/>
    <col min="7435" max="7436" width="10.85546875" style="108" customWidth="1"/>
    <col min="7437" max="7437" width="8" style="108" customWidth="1"/>
    <col min="7438" max="7680" width="9.140625" style="108"/>
    <col min="7681" max="7681" width="20.28515625" style="108" customWidth="1"/>
    <col min="7682" max="7682" width="11.28515625" style="108" customWidth="1"/>
    <col min="7683" max="7683" width="11" style="108" customWidth="1"/>
    <col min="7684" max="7684" width="8.140625" style="108" customWidth="1"/>
    <col min="7685" max="7686" width="11.140625" style="108" customWidth="1"/>
    <col min="7687" max="7687" width="8.5703125" style="108" customWidth="1"/>
    <col min="7688" max="7688" width="9.140625" style="108" customWidth="1"/>
    <col min="7689" max="7689" width="8.85546875" style="108" customWidth="1"/>
    <col min="7690" max="7690" width="8" style="108" customWidth="1"/>
    <col min="7691" max="7692" width="10.85546875" style="108" customWidth="1"/>
    <col min="7693" max="7693" width="8" style="108" customWidth="1"/>
    <col min="7694" max="7936" width="9.140625" style="108"/>
    <col min="7937" max="7937" width="20.28515625" style="108" customWidth="1"/>
    <col min="7938" max="7938" width="11.28515625" style="108" customWidth="1"/>
    <col min="7939" max="7939" width="11" style="108" customWidth="1"/>
    <col min="7940" max="7940" width="8.140625" style="108" customWidth="1"/>
    <col min="7941" max="7942" width="11.140625" style="108" customWidth="1"/>
    <col min="7943" max="7943" width="8.5703125" style="108" customWidth="1"/>
    <col min="7944" max="7944" width="9.140625" style="108" customWidth="1"/>
    <col min="7945" max="7945" width="8.85546875" style="108" customWidth="1"/>
    <col min="7946" max="7946" width="8" style="108" customWidth="1"/>
    <col min="7947" max="7948" width="10.85546875" style="108" customWidth="1"/>
    <col min="7949" max="7949" width="8" style="108" customWidth="1"/>
    <col min="7950" max="8192" width="9.140625" style="108"/>
    <col min="8193" max="8193" width="20.28515625" style="108" customWidth="1"/>
    <col min="8194" max="8194" width="11.28515625" style="108" customWidth="1"/>
    <col min="8195" max="8195" width="11" style="108" customWidth="1"/>
    <col min="8196" max="8196" width="8.140625" style="108" customWidth="1"/>
    <col min="8197" max="8198" width="11.140625" style="108" customWidth="1"/>
    <col min="8199" max="8199" width="8.5703125" style="108" customWidth="1"/>
    <col min="8200" max="8200" width="9.140625" style="108" customWidth="1"/>
    <col min="8201" max="8201" width="8.85546875" style="108" customWidth="1"/>
    <col min="8202" max="8202" width="8" style="108" customWidth="1"/>
    <col min="8203" max="8204" width="10.85546875" style="108" customWidth="1"/>
    <col min="8205" max="8205" width="8" style="108" customWidth="1"/>
    <col min="8206" max="8448" width="9.140625" style="108"/>
    <col min="8449" max="8449" width="20.28515625" style="108" customWidth="1"/>
    <col min="8450" max="8450" width="11.28515625" style="108" customWidth="1"/>
    <col min="8451" max="8451" width="11" style="108" customWidth="1"/>
    <col min="8452" max="8452" width="8.140625" style="108" customWidth="1"/>
    <col min="8453" max="8454" width="11.140625" style="108" customWidth="1"/>
    <col min="8455" max="8455" width="8.5703125" style="108" customWidth="1"/>
    <col min="8456" max="8456" width="9.140625" style="108" customWidth="1"/>
    <col min="8457" max="8457" width="8.85546875" style="108" customWidth="1"/>
    <col min="8458" max="8458" width="8" style="108" customWidth="1"/>
    <col min="8459" max="8460" width="10.85546875" style="108" customWidth="1"/>
    <col min="8461" max="8461" width="8" style="108" customWidth="1"/>
    <col min="8462" max="8704" width="9.140625" style="108"/>
    <col min="8705" max="8705" width="20.28515625" style="108" customWidth="1"/>
    <col min="8706" max="8706" width="11.28515625" style="108" customWidth="1"/>
    <col min="8707" max="8707" width="11" style="108" customWidth="1"/>
    <col min="8708" max="8708" width="8.140625" style="108" customWidth="1"/>
    <col min="8709" max="8710" width="11.140625" style="108" customWidth="1"/>
    <col min="8711" max="8711" width="8.5703125" style="108" customWidth="1"/>
    <col min="8712" max="8712" width="9.140625" style="108" customWidth="1"/>
    <col min="8713" max="8713" width="8.85546875" style="108" customWidth="1"/>
    <col min="8714" max="8714" width="8" style="108" customWidth="1"/>
    <col min="8715" max="8716" width="10.85546875" style="108" customWidth="1"/>
    <col min="8717" max="8717" width="8" style="108" customWidth="1"/>
    <col min="8718" max="8960" width="9.140625" style="108"/>
    <col min="8961" max="8961" width="20.28515625" style="108" customWidth="1"/>
    <col min="8962" max="8962" width="11.28515625" style="108" customWidth="1"/>
    <col min="8963" max="8963" width="11" style="108" customWidth="1"/>
    <col min="8964" max="8964" width="8.140625" style="108" customWidth="1"/>
    <col min="8965" max="8966" width="11.140625" style="108" customWidth="1"/>
    <col min="8967" max="8967" width="8.5703125" style="108" customWidth="1"/>
    <col min="8968" max="8968" width="9.140625" style="108" customWidth="1"/>
    <col min="8969" max="8969" width="8.85546875" style="108" customWidth="1"/>
    <col min="8970" max="8970" width="8" style="108" customWidth="1"/>
    <col min="8971" max="8972" width="10.85546875" style="108" customWidth="1"/>
    <col min="8973" max="8973" width="8" style="108" customWidth="1"/>
    <col min="8974" max="9216" width="9.140625" style="108"/>
    <col min="9217" max="9217" width="20.28515625" style="108" customWidth="1"/>
    <col min="9218" max="9218" width="11.28515625" style="108" customWidth="1"/>
    <col min="9219" max="9219" width="11" style="108" customWidth="1"/>
    <col min="9220" max="9220" width="8.140625" style="108" customWidth="1"/>
    <col min="9221" max="9222" width="11.140625" style="108" customWidth="1"/>
    <col min="9223" max="9223" width="8.5703125" style="108" customWidth="1"/>
    <col min="9224" max="9224" width="9.140625" style="108" customWidth="1"/>
    <col min="9225" max="9225" width="8.85546875" style="108" customWidth="1"/>
    <col min="9226" max="9226" width="8" style="108" customWidth="1"/>
    <col min="9227" max="9228" width="10.85546875" style="108" customWidth="1"/>
    <col min="9229" max="9229" width="8" style="108" customWidth="1"/>
    <col min="9230" max="9472" width="9.140625" style="108"/>
    <col min="9473" max="9473" width="20.28515625" style="108" customWidth="1"/>
    <col min="9474" max="9474" width="11.28515625" style="108" customWidth="1"/>
    <col min="9475" max="9475" width="11" style="108" customWidth="1"/>
    <col min="9476" max="9476" width="8.140625" style="108" customWidth="1"/>
    <col min="9477" max="9478" width="11.140625" style="108" customWidth="1"/>
    <col min="9479" max="9479" width="8.5703125" style="108" customWidth="1"/>
    <col min="9480" max="9480" width="9.140625" style="108" customWidth="1"/>
    <col min="9481" max="9481" width="8.85546875" style="108" customWidth="1"/>
    <col min="9482" max="9482" width="8" style="108" customWidth="1"/>
    <col min="9483" max="9484" width="10.85546875" style="108" customWidth="1"/>
    <col min="9485" max="9485" width="8" style="108" customWidth="1"/>
    <col min="9486" max="9728" width="9.140625" style="108"/>
    <col min="9729" max="9729" width="20.28515625" style="108" customWidth="1"/>
    <col min="9730" max="9730" width="11.28515625" style="108" customWidth="1"/>
    <col min="9731" max="9731" width="11" style="108" customWidth="1"/>
    <col min="9732" max="9732" width="8.140625" style="108" customWidth="1"/>
    <col min="9733" max="9734" width="11.140625" style="108" customWidth="1"/>
    <col min="9735" max="9735" width="8.5703125" style="108" customWidth="1"/>
    <col min="9736" max="9736" width="9.140625" style="108" customWidth="1"/>
    <col min="9737" max="9737" width="8.85546875" style="108" customWidth="1"/>
    <col min="9738" max="9738" width="8" style="108" customWidth="1"/>
    <col min="9739" max="9740" width="10.85546875" style="108" customWidth="1"/>
    <col min="9741" max="9741" width="8" style="108" customWidth="1"/>
    <col min="9742" max="9984" width="9.140625" style="108"/>
    <col min="9985" max="9985" width="20.28515625" style="108" customWidth="1"/>
    <col min="9986" max="9986" width="11.28515625" style="108" customWidth="1"/>
    <col min="9987" max="9987" width="11" style="108" customWidth="1"/>
    <col min="9988" max="9988" width="8.140625" style="108" customWidth="1"/>
    <col min="9989" max="9990" width="11.140625" style="108" customWidth="1"/>
    <col min="9991" max="9991" width="8.5703125" style="108" customWidth="1"/>
    <col min="9992" max="9992" width="9.140625" style="108" customWidth="1"/>
    <col min="9993" max="9993" width="8.85546875" style="108" customWidth="1"/>
    <col min="9994" max="9994" width="8" style="108" customWidth="1"/>
    <col min="9995" max="9996" width="10.85546875" style="108" customWidth="1"/>
    <col min="9997" max="9997" width="8" style="108" customWidth="1"/>
    <col min="9998" max="10240" width="9.140625" style="108"/>
    <col min="10241" max="10241" width="20.28515625" style="108" customWidth="1"/>
    <col min="10242" max="10242" width="11.28515625" style="108" customWidth="1"/>
    <col min="10243" max="10243" width="11" style="108" customWidth="1"/>
    <col min="10244" max="10244" width="8.140625" style="108" customWidth="1"/>
    <col min="10245" max="10246" width="11.140625" style="108" customWidth="1"/>
    <col min="10247" max="10247" width="8.5703125" style="108" customWidth="1"/>
    <col min="10248" max="10248" width="9.140625" style="108" customWidth="1"/>
    <col min="10249" max="10249" width="8.85546875" style="108" customWidth="1"/>
    <col min="10250" max="10250" width="8" style="108" customWidth="1"/>
    <col min="10251" max="10252" width="10.85546875" style="108" customWidth="1"/>
    <col min="10253" max="10253" width="8" style="108" customWidth="1"/>
    <col min="10254" max="10496" width="9.140625" style="108"/>
    <col min="10497" max="10497" width="20.28515625" style="108" customWidth="1"/>
    <col min="10498" max="10498" width="11.28515625" style="108" customWidth="1"/>
    <col min="10499" max="10499" width="11" style="108" customWidth="1"/>
    <col min="10500" max="10500" width="8.140625" style="108" customWidth="1"/>
    <col min="10501" max="10502" width="11.140625" style="108" customWidth="1"/>
    <col min="10503" max="10503" width="8.5703125" style="108" customWidth="1"/>
    <col min="10504" max="10504" width="9.140625" style="108" customWidth="1"/>
    <col min="10505" max="10505" width="8.85546875" style="108" customWidth="1"/>
    <col min="10506" max="10506" width="8" style="108" customWidth="1"/>
    <col min="10507" max="10508" width="10.85546875" style="108" customWidth="1"/>
    <col min="10509" max="10509" width="8" style="108" customWidth="1"/>
    <col min="10510" max="10752" width="9.140625" style="108"/>
    <col min="10753" max="10753" width="20.28515625" style="108" customWidth="1"/>
    <col min="10754" max="10754" width="11.28515625" style="108" customWidth="1"/>
    <col min="10755" max="10755" width="11" style="108" customWidth="1"/>
    <col min="10756" max="10756" width="8.140625" style="108" customWidth="1"/>
    <col min="10757" max="10758" width="11.140625" style="108" customWidth="1"/>
    <col min="10759" max="10759" width="8.5703125" style="108" customWidth="1"/>
    <col min="10760" max="10760" width="9.140625" style="108" customWidth="1"/>
    <col min="10761" max="10761" width="8.85546875" style="108" customWidth="1"/>
    <col min="10762" max="10762" width="8" style="108" customWidth="1"/>
    <col min="10763" max="10764" width="10.85546875" style="108" customWidth="1"/>
    <col min="10765" max="10765" width="8" style="108" customWidth="1"/>
    <col min="10766" max="11008" width="9.140625" style="108"/>
    <col min="11009" max="11009" width="20.28515625" style="108" customWidth="1"/>
    <col min="11010" max="11010" width="11.28515625" style="108" customWidth="1"/>
    <col min="11011" max="11011" width="11" style="108" customWidth="1"/>
    <col min="11012" max="11012" width="8.140625" style="108" customWidth="1"/>
    <col min="11013" max="11014" width="11.140625" style="108" customWidth="1"/>
    <col min="11015" max="11015" width="8.5703125" style="108" customWidth="1"/>
    <col min="11016" max="11016" width="9.140625" style="108" customWidth="1"/>
    <col min="11017" max="11017" width="8.85546875" style="108" customWidth="1"/>
    <col min="11018" max="11018" width="8" style="108" customWidth="1"/>
    <col min="11019" max="11020" width="10.85546875" style="108" customWidth="1"/>
    <col min="11021" max="11021" width="8" style="108" customWidth="1"/>
    <col min="11022" max="11264" width="9.140625" style="108"/>
    <col min="11265" max="11265" width="20.28515625" style="108" customWidth="1"/>
    <col min="11266" max="11266" width="11.28515625" style="108" customWidth="1"/>
    <col min="11267" max="11267" width="11" style="108" customWidth="1"/>
    <col min="11268" max="11268" width="8.140625" style="108" customWidth="1"/>
    <col min="11269" max="11270" width="11.140625" style="108" customWidth="1"/>
    <col min="11271" max="11271" width="8.5703125" style="108" customWidth="1"/>
    <col min="11272" max="11272" width="9.140625" style="108" customWidth="1"/>
    <col min="11273" max="11273" width="8.85546875" style="108" customWidth="1"/>
    <col min="11274" max="11274" width="8" style="108" customWidth="1"/>
    <col min="11275" max="11276" width="10.85546875" style="108" customWidth="1"/>
    <col min="11277" max="11277" width="8" style="108" customWidth="1"/>
    <col min="11278" max="11520" width="9.140625" style="108"/>
    <col min="11521" max="11521" width="20.28515625" style="108" customWidth="1"/>
    <col min="11522" max="11522" width="11.28515625" style="108" customWidth="1"/>
    <col min="11523" max="11523" width="11" style="108" customWidth="1"/>
    <col min="11524" max="11524" width="8.140625" style="108" customWidth="1"/>
    <col min="11525" max="11526" width="11.140625" style="108" customWidth="1"/>
    <col min="11527" max="11527" width="8.5703125" style="108" customWidth="1"/>
    <col min="11528" max="11528" width="9.140625" style="108" customWidth="1"/>
    <col min="11529" max="11529" width="8.85546875" style="108" customWidth="1"/>
    <col min="11530" max="11530" width="8" style="108" customWidth="1"/>
    <col min="11531" max="11532" width="10.85546875" style="108" customWidth="1"/>
    <col min="11533" max="11533" width="8" style="108" customWidth="1"/>
    <col min="11534" max="11776" width="9.140625" style="108"/>
    <col min="11777" max="11777" width="20.28515625" style="108" customWidth="1"/>
    <col min="11778" max="11778" width="11.28515625" style="108" customWidth="1"/>
    <col min="11779" max="11779" width="11" style="108" customWidth="1"/>
    <col min="11780" max="11780" width="8.140625" style="108" customWidth="1"/>
    <col min="11781" max="11782" width="11.140625" style="108" customWidth="1"/>
    <col min="11783" max="11783" width="8.5703125" style="108" customWidth="1"/>
    <col min="11784" max="11784" width="9.140625" style="108" customWidth="1"/>
    <col min="11785" max="11785" width="8.85546875" style="108" customWidth="1"/>
    <col min="11786" max="11786" width="8" style="108" customWidth="1"/>
    <col min="11787" max="11788" width="10.85546875" style="108" customWidth="1"/>
    <col min="11789" max="11789" width="8" style="108" customWidth="1"/>
    <col min="11790" max="12032" width="9.140625" style="108"/>
    <col min="12033" max="12033" width="20.28515625" style="108" customWidth="1"/>
    <col min="12034" max="12034" width="11.28515625" style="108" customWidth="1"/>
    <col min="12035" max="12035" width="11" style="108" customWidth="1"/>
    <col min="12036" max="12036" width="8.140625" style="108" customWidth="1"/>
    <col min="12037" max="12038" width="11.140625" style="108" customWidth="1"/>
    <col min="12039" max="12039" width="8.5703125" style="108" customWidth="1"/>
    <col min="12040" max="12040" width="9.140625" style="108" customWidth="1"/>
    <col min="12041" max="12041" width="8.85546875" style="108" customWidth="1"/>
    <col min="12042" max="12042" width="8" style="108" customWidth="1"/>
    <col min="12043" max="12044" width="10.85546875" style="108" customWidth="1"/>
    <col min="12045" max="12045" width="8" style="108" customWidth="1"/>
    <col min="12046" max="12288" width="9.140625" style="108"/>
    <col min="12289" max="12289" width="20.28515625" style="108" customWidth="1"/>
    <col min="12290" max="12290" width="11.28515625" style="108" customWidth="1"/>
    <col min="12291" max="12291" width="11" style="108" customWidth="1"/>
    <col min="12292" max="12292" width="8.140625" style="108" customWidth="1"/>
    <col min="12293" max="12294" width="11.140625" style="108" customWidth="1"/>
    <col min="12295" max="12295" width="8.5703125" style="108" customWidth="1"/>
    <col min="12296" max="12296" width="9.140625" style="108" customWidth="1"/>
    <col min="12297" max="12297" width="8.85546875" style="108" customWidth="1"/>
    <col min="12298" max="12298" width="8" style="108" customWidth="1"/>
    <col min="12299" max="12300" width="10.85546875" style="108" customWidth="1"/>
    <col min="12301" max="12301" width="8" style="108" customWidth="1"/>
    <col min="12302" max="12544" width="9.140625" style="108"/>
    <col min="12545" max="12545" width="20.28515625" style="108" customWidth="1"/>
    <col min="12546" max="12546" width="11.28515625" style="108" customWidth="1"/>
    <col min="12547" max="12547" width="11" style="108" customWidth="1"/>
    <col min="12548" max="12548" width="8.140625" style="108" customWidth="1"/>
    <col min="12549" max="12550" width="11.140625" style="108" customWidth="1"/>
    <col min="12551" max="12551" width="8.5703125" style="108" customWidth="1"/>
    <col min="12552" max="12552" width="9.140625" style="108" customWidth="1"/>
    <col min="12553" max="12553" width="8.85546875" style="108" customWidth="1"/>
    <col min="12554" max="12554" width="8" style="108" customWidth="1"/>
    <col min="12555" max="12556" width="10.85546875" style="108" customWidth="1"/>
    <col min="12557" max="12557" width="8" style="108" customWidth="1"/>
    <col min="12558" max="12800" width="9.140625" style="108"/>
    <col min="12801" max="12801" width="20.28515625" style="108" customWidth="1"/>
    <col min="12802" max="12802" width="11.28515625" style="108" customWidth="1"/>
    <col min="12803" max="12803" width="11" style="108" customWidth="1"/>
    <col min="12804" max="12804" width="8.140625" style="108" customWidth="1"/>
    <col min="12805" max="12806" width="11.140625" style="108" customWidth="1"/>
    <col min="12807" max="12807" width="8.5703125" style="108" customWidth="1"/>
    <col min="12808" max="12808" width="9.140625" style="108" customWidth="1"/>
    <col min="12809" max="12809" width="8.85546875" style="108" customWidth="1"/>
    <col min="12810" max="12810" width="8" style="108" customWidth="1"/>
    <col min="12811" max="12812" width="10.85546875" style="108" customWidth="1"/>
    <col min="12813" max="12813" width="8" style="108" customWidth="1"/>
    <col min="12814" max="13056" width="9.140625" style="108"/>
    <col min="13057" max="13057" width="20.28515625" style="108" customWidth="1"/>
    <col min="13058" max="13058" width="11.28515625" style="108" customWidth="1"/>
    <col min="13059" max="13059" width="11" style="108" customWidth="1"/>
    <col min="13060" max="13060" width="8.140625" style="108" customWidth="1"/>
    <col min="13061" max="13062" width="11.140625" style="108" customWidth="1"/>
    <col min="13063" max="13063" width="8.5703125" style="108" customWidth="1"/>
    <col min="13064" max="13064" width="9.140625" style="108" customWidth="1"/>
    <col min="13065" max="13065" width="8.85546875" style="108" customWidth="1"/>
    <col min="13066" max="13066" width="8" style="108" customWidth="1"/>
    <col min="13067" max="13068" width="10.85546875" style="108" customWidth="1"/>
    <col min="13069" max="13069" width="8" style="108" customWidth="1"/>
    <col min="13070" max="13312" width="9.140625" style="108"/>
    <col min="13313" max="13313" width="20.28515625" style="108" customWidth="1"/>
    <col min="13314" max="13314" width="11.28515625" style="108" customWidth="1"/>
    <col min="13315" max="13315" width="11" style="108" customWidth="1"/>
    <col min="13316" max="13316" width="8.140625" style="108" customWidth="1"/>
    <col min="13317" max="13318" width="11.140625" style="108" customWidth="1"/>
    <col min="13319" max="13319" width="8.5703125" style="108" customWidth="1"/>
    <col min="13320" max="13320" width="9.140625" style="108" customWidth="1"/>
    <col min="13321" max="13321" width="8.85546875" style="108" customWidth="1"/>
    <col min="13322" max="13322" width="8" style="108" customWidth="1"/>
    <col min="13323" max="13324" width="10.85546875" style="108" customWidth="1"/>
    <col min="13325" max="13325" width="8" style="108" customWidth="1"/>
    <col min="13326" max="13568" width="9.140625" style="108"/>
    <col min="13569" max="13569" width="20.28515625" style="108" customWidth="1"/>
    <col min="13570" max="13570" width="11.28515625" style="108" customWidth="1"/>
    <col min="13571" max="13571" width="11" style="108" customWidth="1"/>
    <col min="13572" max="13572" width="8.140625" style="108" customWidth="1"/>
    <col min="13573" max="13574" width="11.140625" style="108" customWidth="1"/>
    <col min="13575" max="13575" width="8.5703125" style="108" customWidth="1"/>
    <col min="13576" max="13576" width="9.140625" style="108" customWidth="1"/>
    <col min="13577" max="13577" width="8.85546875" style="108" customWidth="1"/>
    <col min="13578" max="13578" width="8" style="108" customWidth="1"/>
    <col min="13579" max="13580" width="10.85546875" style="108" customWidth="1"/>
    <col min="13581" max="13581" width="8" style="108" customWidth="1"/>
    <col min="13582" max="13824" width="9.140625" style="108"/>
    <col min="13825" max="13825" width="20.28515625" style="108" customWidth="1"/>
    <col min="13826" max="13826" width="11.28515625" style="108" customWidth="1"/>
    <col min="13827" max="13827" width="11" style="108" customWidth="1"/>
    <col min="13828" max="13828" width="8.140625" style="108" customWidth="1"/>
    <col min="13829" max="13830" width="11.140625" style="108" customWidth="1"/>
    <col min="13831" max="13831" width="8.5703125" style="108" customWidth="1"/>
    <col min="13832" max="13832" width="9.140625" style="108" customWidth="1"/>
    <col min="13833" max="13833" width="8.85546875" style="108" customWidth="1"/>
    <col min="13834" max="13834" width="8" style="108" customWidth="1"/>
    <col min="13835" max="13836" width="10.85546875" style="108" customWidth="1"/>
    <col min="13837" max="13837" width="8" style="108" customWidth="1"/>
    <col min="13838" max="14080" width="9.140625" style="108"/>
    <col min="14081" max="14081" width="20.28515625" style="108" customWidth="1"/>
    <col min="14082" max="14082" width="11.28515625" style="108" customWidth="1"/>
    <col min="14083" max="14083" width="11" style="108" customWidth="1"/>
    <col min="14084" max="14084" width="8.140625" style="108" customWidth="1"/>
    <col min="14085" max="14086" width="11.140625" style="108" customWidth="1"/>
    <col min="14087" max="14087" width="8.5703125" style="108" customWidth="1"/>
    <col min="14088" max="14088" width="9.140625" style="108" customWidth="1"/>
    <col min="14089" max="14089" width="8.85546875" style="108" customWidth="1"/>
    <col min="14090" max="14090" width="8" style="108" customWidth="1"/>
    <col min="14091" max="14092" width="10.85546875" style="108" customWidth="1"/>
    <col min="14093" max="14093" width="8" style="108" customWidth="1"/>
    <col min="14094" max="14336" width="9.140625" style="108"/>
    <col min="14337" max="14337" width="20.28515625" style="108" customWidth="1"/>
    <col min="14338" max="14338" width="11.28515625" style="108" customWidth="1"/>
    <col min="14339" max="14339" width="11" style="108" customWidth="1"/>
    <col min="14340" max="14340" width="8.140625" style="108" customWidth="1"/>
    <col min="14341" max="14342" width="11.140625" style="108" customWidth="1"/>
    <col min="14343" max="14343" width="8.5703125" style="108" customWidth="1"/>
    <col min="14344" max="14344" width="9.140625" style="108" customWidth="1"/>
    <col min="14345" max="14345" width="8.85546875" style="108" customWidth="1"/>
    <col min="14346" max="14346" width="8" style="108" customWidth="1"/>
    <col min="14347" max="14348" width="10.85546875" style="108" customWidth="1"/>
    <col min="14349" max="14349" width="8" style="108" customWidth="1"/>
    <col min="14350" max="14592" width="9.140625" style="108"/>
    <col min="14593" max="14593" width="20.28515625" style="108" customWidth="1"/>
    <col min="14594" max="14594" width="11.28515625" style="108" customWidth="1"/>
    <col min="14595" max="14595" width="11" style="108" customWidth="1"/>
    <col min="14596" max="14596" width="8.140625" style="108" customWidth="1"/>
    <col min="14597" max="14598" width="11.140625" style="108" customWidth="1"/>
    <col min="14599" max="14599" width="8.5703125" style="108" customWidth="1"/>
    <col min="14600" max="14600" width="9.140625" style="108" customWidth="1"/>
    <col min="14601" max="14601" width="8.85546875" style="108" customWidth="1"/>
    <col min="14602" max="14602" width="8" style="108" customWidth="1"/>
    <col min="14603" max="14604" width="10.85546875" style="108" customWidth="1"/>
    <col min="14605" max="14605" width="8" style="108" customWidth="1"/>
    <col min="14606" max="14848" width="9.140625" style="108"/>
    <col min="14849" max="14849" width="20.28515625" style="108" customWidth="1"/>
    <col min="14850" max="14850" width="11.28515625" style="108" customWidth="1"/>
    <col min="14851" max="14851" width="11" style="108" customWidth="1"/>
    <col min="14852" max="14852" width="8.140625" style="108" customWidth="1"/>
    <col min="14853" max="14854" width="11.140625" style="108" customWidth="1"/>
    <col min="14855" max="14855" width="8.5703125" style="108" customWidth="1"/>
    <col min="14856" max="14856" width="9.140625" style="108" customWidth="1"/>
    <col min="14857" max="14857" width="8.85546875" style="108" customWidth="1"/>
    <col min="14858" max="14858" width="8" style="108" customWidth="1"/>
    <col min="14859" max="14860" width="10.85546875" style="108" customWidth="1"/>
    <col min="14861" max="14861" width="8" style="108" customWidth="1"/>
    <col min="14862" max="15104" width="9.140625" style="108"/>
    <col min="15105" max="15105" width="20.28515625" style="108" customWidth="1"/>
    <col min="15106" max="15106" width="11.28515625" style="108" customWidth="1"/>
    <col min="15107" max="15107" width="11" style="108" customWidth="1"/>
    <col min="15108" max="15108" width="8.140625" style="108" customWidth="1"/>
    <col min="15109" max="15110" width="11.140625" style="108" customWidth="1"/>
    <col min="15111" max="15111" width="8.5703125" style="108" customWidth="1"/>
    <col min="15112" max="15112" width="9.140625" style="108" customWidth="1"/>
    <col min="15113" max="15113" width="8.85546875" style="108" customWidth="1"/>
    <col min="15114" max="15114" width="8" style="108" customWidth="1"/>
    <col min="15115" max="15116" width="10.85546875" style="108" customWidth="1"/>
    <col min="15117" max="15117" width="8" style="108" customWidth="1"/>
    <col min="15118" max="15360" width="9.140625" style="108"/>
    <col min="15361" max="15361" width="20.28515625" style="108" customWidth="1"/>
    <col min="15362" max="15362" width="11.28515625" style="108" customWidth="1"/>
    <col min="15363" max="15363" width="11" style="108" customWidth="1"/>
    <col min="15364" max="15364" width="8.140625" style="108" customWidth="1"/>
    <col min="15365" max="15366" width="11.140625" style="108" customWidth="1"/>
    <col min="15367" max="15367" width="8.5703125" style="108" customWidth="1"/>
    <col min="15368" max="15368" width="9.140625" style="108" customWidth="1"/>
    <col min="15369" max="15369" width="8.85546875" style="108" customWidth="1"/>
    <col min="15370" max="15370" width="8" style="108" customWidth="1"/>
    <col min="15371" max="15372" width="10.85546875" style="108" customWidth="1"/>
    <col min="15373" max="15373" width="8" style="108" customWidth="1"/>
    <col min="15374" max="15616" width="9.140625" style="108"/>
    <col min="15617" max="15617" width="20.28515625" style="108" customWidth="1"/>
    <col min="15618" max="15618" width="11.28515625" style="108" customWidth="1"/>
    <col min="15619" max="15619" width="11" style="108" customWidth="1"/>
    <col min="15620" max="15620" width="8.140625" style="108" customWidth="1"/>
    <col min="15621" max="15622" width="11.140625" style="108" customWidth="1"/>
    <col min="15623" max="15623" width="8.5703125" style="108" customWidth="1"/>
    <col min="15624" max="15624" width="9.140625" style="108" customWidth="1"/>
    <col min="15625" max="15625" width="8.85546875" style="108" customWidth="1"/>
    <col min="15626" max="15626" width="8" style="108" customWidth="1"/>
    <col min="15627" max="15628" width="10.85546875" style="108" customWidth="1"/>
    <col min="15629" max="15629" width="8" style="108" customWidth="1"/>
    <col min="15630" max="15872" width="9.140625" style="108"/>
    <col min="15873" max="15873" width="20.28515625" style="108" customWidth="1"/>
    <col min="15874" max="15874" width="11.28515625" style="108" customWidth="1"/>
    <col min="15875" max="15875" width="11" style="108" customWidth="1"/>
    <col min="15876" max="15876" width="8.140625" style="108" customWidth="1"/>
    <col min="15877" max="15878" width="11.140625" style="108" customWidth="1"/>
    <col min="15879" max="15879" width="8.5703125" style="108" customWidth="1"/>
    <col min="15880" max="15880" width="9.140625" style="108" customWidth="1"/>
    <col min="15881" max="15881" width="8.85546875" style="108" customWidth="1"/>
    <col min="15882" max="15882" width="8" style="108" customWidth="1"/>
    <col min="15883" max="15884" width="10.85546875" style="108" customWidth="1"/>
    <col min="15885" max="15885" width="8" style="108" customWidth="1"/>
    <col min="15886" max="16128" width="9.140625" style="108"/>
    <col min="16129" max="16129" width="20.28515625" style="108" customWidth="1"/>
    <col min="16130" max="16130" width="11.28515625" style="108" customWidth="1"/>
    <col min="16131" max="16131" width="11" style="108" customWidth="1"/>
    <col min="16132" max="16132" width="8.140625" style="108" customWidth="1"/>
    <col min="16133" max="16134" width="11.140625" style="108" customWidth="1"/>
    <col min="16135" max="16135" width="8.5703125" style="108" customWidth="1"/>
    <col min="16136" max="16136" width="9.140625" style="108" customWidth="1"/>
    <col min="16137" max="16137" width="8.85546875" style="108" customWidth="1"/>
    <col min="16138" max="16138" width="8" style="108" customWidth="1"/>
    <col min="16139" max="16140" width="10.85546875" style="108" customWidth="1"/>
    <col min="16141" max="16141" width="8" style="108" customWidth="1"/>
    <col min="16142" max="16384" width="9.140625" style="108"/>
  </cols>
  <sheetData>
    <row r="1" spans="1:26" ht="27" customHeight="1">
      <c r="A1" s="411" t="s">
        <v>119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</row>
    <row r="2" spans="1:26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P2" s="110" t="s">
        <v>120</v>
      </c>
    </row>
    <row r="3" spans="1:26" ht="15" customHeight="1">
      <c r="A3" s="394"/>
      <c r="B3" s="383" t="s">
        <v>156</v>
      </c>
      <c r="C3" s="383"/>
      <c r="D3" s="383"/>
      <c r="E3" s="384" t="s">
        <v>78</v>
      </c>
      <c r="F3" s="385"/>
      <c r="G3" s="385"/>
      <c r="H3" s="385"/>
      <c r="I3" s="385"/>
      <c r="J3" s="385"/>
      <c r="K3" s="388" t="s">
        <v>190</v>
      </c>
      <c r="L3" s="389"/>
      <c r="M3" s="390"/>
      <c r="N3" s="383" t="s">
        <v>79</v>
      </c>
      <c r="O3" s="383"/>
      <c r="P3" s="384"/>
      <c r="Q3" s="111"/>
    </row>
    <row r="4" spans="1:26" ht="36" customHeight="1">
      <c r="A4" s="394"/>
      <c r="B4" s="383"/>
      <c r="C4" s="383"/>
      <c r="D4" s="383"/>
      <c r="E4" s="383" t="s">
        <v>77</v>
      </c>
      <c r="F4" s="383"/>
      <c r="G4" s="383"/>
      <c r="H4" s="383" t="s">
        <v>76</v>
      </c>
      <c r="I4" s="383"/>
      <c r="J4" s="383"/>
      <c r="K4" s="391"/>
      <c r="L4" s="392"/>
      <c r="M4" s="393"/>
      <c r="N4" s="383"/>
      <c r="O4" s="383"/>
      <c r="P4" s="384"/>
      <c r="Q4" s="111"/>
    </row>
    <row r="5" spans="1:26" ht="42.75" customHeight="1">
      <c r="A5" s="394"/>
      <c r="B5" s="309" t="s">
        <v>154</v>
      </c>
      <c r="C5" s="309" t="s">
        <v>75</v>
      </c>
      <c r="D5" s="309" t="s">
        <v>155</v>
      </c>
      <c r="E5" s="309" t="s">
        <v>154</v>
      </c>
      <c r="F5" s="309" t="s">
        <v>75</v>
      </c>
      <c r="G5" s="309" t="s">
        <v>155</v>
      </c>
      <c r="H5" s="309" t="s">
        <v>154</v>
      </c>
      <c r="I5" s="309" t="s">
        <v>75</v>
      </c>
      <c r="J5" s="309" t="s">
        <v>155</v>
      </c>
      <c r="K5" s="309" t="s">
        <v>154</v>
      </c>
      <c r="L5" s="309" t="s">
        <v>75</v>
      </c>
      <c r="M5" s="310" t="s">
        <v>155</v>
      </c>
      <c r="N5" s="309" t="s">
        <v>154</v>
      </c>
      <c r="O5" s="309" t="s">
        <v>75</v>
      </c>
      <c r="P5" s="310" t="s">
        <v>155</v>
      </c>
      <c r="Q5" s="111"/>
    </row>
    <row r="6" spans="1:26">
      <c r="A6" s="66" t="s">
        <v>83</v>
      </c>
      <c r="B6" s="221">
        <f>SUM(B7:B26)</f>
        <v>1244156.3</v>
      </c>
      <c r="C6" s="221">
        <f>SUM(C7:C26)</f>
        <v>1227127.5000000002</v>
      </c>
      <c r="D6" s="221">
        <f>B6/C6*100</f>
        <v>101.38769606255258</v>
      </c>
      <c r="E6" s="221">
        <f>SUM(E7:E26)</f>
        <v>1237981.9999999998</v>
      </c>
      <c r="F6" s="221">
        <f>SUM(F7:F26)</f>
        <v>1221016.3999999999</v>
      </c>
      <c r="G6" s="221">
        <f>E6/F6*100</f>
        <v>101.38946536672233</v>
      </c>
      <c r="H6" s="221">
        <f>SUM(H7:H26)</f>
        <v>6174.3000000000011</v>
      </c>
      <c r="I6" s="221">
        <f>SUM(I7:I26)</f>
        <v>6111.1</v>
      </c>
      <c r="J6" s="221">
        <f>H6/I6*100</f>
        <v>101.03418369851582</v>
      </c>
      <c r="K6" s="221">
        <f>SUM(K7:K26)</f>
        <v>202053.6</v>
      </c>
      <c r="L6" s="221">
        <f>SUM(L7:L26)</f>
        <v>209020.49999999997</v>
      </c>
      <c r="M6" s="221">
        <f>K6/L6*100</f>
        <v>96.666881956554519</v>
      </c>
      <c r="N6" s="221">
        <f>SUM(N7:N26)</f>
        <v>1446209.9</v>
      </c>
      <c r="O6" s="221">
        <f>SUM(O7:O26)</f>
        <v>1436148.0000000002</v>
      </c>
      <c r="P6" s="221">
        <f>N6/O6*100</f>
        <v>100.70061720658315</v>
      </c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>
      <c r="A7" s="81" t="s">
        <v>84</v>
      </c>
      <c r="B7" s="221">
        <f>E7+H7</f>
        <v>1325.8</v>
      </c>
      <c r="C7" s="221">
        <f>F7+I7</f>
        <v>1272.1000000000001</v>
      </c>
      <c r="D7" s="221">
        <f t="shared" ref="D7:D26" si="0">B7/C7*100</f>
        <v>104.22136624479205</v>
      </c>
      <c r="E7" s="318">
        <v>1095.3</v>
      </c>
      <c r="F7" s="318">
        <v>1038.2</v>
      </c>
      <c r="G7" s="221">
        <f t="shared" ref="G7:G26" si="1">E7/F7*100</f>
        <v>105.4999036794452</v>
      </c>
      <c r="H7" s="221">
        <v>230.5</v>
      </c>
      <c r="I7" s="221">
        <v>233.9</v>
      </c>
      <c r="J7" s="221">
        <f t="shared" ref="J7:J23" si="2">H7/I7*100</f>
        <v>98.546387345019241</v>
      </c>
      <c r="K7" s="221">
        <v>14848.2</v>
      </c>
      <c r="L7" s="221">
        <v>14793.4</v>
      </c>
      <c r="M7" s="221">
        <f t="shared" ref="M7:M26" si="3">K7/L7*100</f>
        <v>100.3704354644639</v>
      </c>
      <c r="N7" s="224">
        <f>B7+K7</f>
        <v>16174</v>
      </c>
      <c r="O7" s="224">
        <f>C7+L7</f>
        <v>16065.5</v>
      </c>
      <c r="P7" s="221">
        <f t="shared" ref="P7:P26" si="4">N7/O7*100</f>
        <v>100.67536024400113</v>
      </c>
      <c r="Q7" s="312"/>
      <c r="R7" s="312"/>
      <c r="S7" s="312"/>
      <c r="T7" s="312"/>
      <c r="U7" s="312"/>
      <c r="V7" s="312"/>
      <c r="W7" s="312"/>
      <c r="X7" s="312"/>
      <c r="Y7" s="312"/>
      <c r="Z7" s="312"/>
    </row>
    <row r="8" spans="1:26">
      <c r="A8" s="72" t="s">
        <v>85</v>
      </c>
      <c r="B8" s="221">
        <f t="shared" ref="B8:B23" si="5">E8+H8</f>
        <v>205126.69999999998</v>
      </c>
      <c r="C8" s="221">
        <f>F8+I8</f>
        <v>212228.30000000002</v>
      </c>
      <c r="D8" s="221">
        <f t="shared" si="0"/>
        <v>96.653792166266214</v>
      </c>
      <c r="E8" s="318">
        <v>204698.3</v>
      </c>
      <c r="F8" s="318">
        <v>211767.1</v>
      </c>
      <c r="G8" s="221">
        <f t="shared" si="1"/>
        <v>96.661993293575804</v>
      </c>
      <c r="H8" s="221">
        <v>428.4</v>
      </c>
      <c r="I8" s="221">
        <v>461.2</v>
      </c>
      <c r="J8" s="221">
        <f t="shared" si="2"/>
        <v>92.888117953165647</v>
      </c>
      <c r="K8" s="221">
        <v>14630.8</v>
      </c>
      <c r="L8" s="221">
        <v>14002.8</v>
      </c>
      <c r="M8" s="221">
        <f t="shared" si="3"/>
        <v>104.48481732224984</v>
      </c>
      <c r="N8" s="224">
        <f t="shared" ref="N8:O26" si="6">B8+K8</f>
        <v>219757.49999999997</v>
      </c>
      <c r="O8" s="224">
        <f t="shared" si="6"/>
        <v>226231.1</v>
      </c>
      <c r="P8" s="221">
        <f t="shared" si="4"/>
        <v>97.138501293588703</v>
      </c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pans="1:26" ht="13.5" customHeight="1">
      <c r="A9" s="319" t="s">
        <v>86</v>
      </c>
      <c r="B9" s="320">
        <f t="shared" si="5"/>
        <v>47891.6</v>
      </c>
      <c r="C9" s="221">
        <f t="shared" ref="C9:C23" si="7">F9+I9</f>
        <v>56079.7</v>
      </c>
      <c r="D9" s="221">
        <f t="shared" si="0"/>
        <v>85.399172962765491</v>
      </c>
      <c r="E9" s="318">
        <v>47527</v>
      </c>
      <c r="F9" s="318">
        <v>55935</v>
      </c>
      <c r="G9" s="221">
        <f t="shared" si="1"/>
        <v>84.968266738178244</v>
      </c>
      <c r="H9" s="320">
        <v>364.6</v>
      </c>
      <c r="I9" s="320">
        <v>144.69999999999999</v>
      </c>
      <c r="J9" s="221">
        <f t="shared" si="2"/>
        <v>251.96959225984799</v>
      </c>
      <c r="K9" s="320">
        <v>17297.099999999999</v>
      </c>
      <c r="L9" s="320">
        <v>18140.599999999999</v>
      </c>
      <c r="M9" s="221">
        <f t="shared" si="3"/>
        <v>95.350208923629864</v>
      </c>
      <c r="N9" s="224">
        <f t="shared" si="6"/>
        <v>65188.7</v>
      </c>
      <c r="O9" s="224">
        <f t="shared" si="6"/>
        <v>74220.299999999988</v>
      </c>
      <c r="P9" s="221">
        <f t="shared" si="4"/>
        <v>87.831361500829303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>
      <c r="A10" s="72" t="s">
        <v>87</v>
      </c>
      <c r="B10" s="221">
        <f t="shared" si="5"/>
        <v>164759.5</v>
      </c>
      <c r="C10" s="221">
        <f t="shared" si="7"/>
        <v>144048</v>
      </c>
      <c r="D10" s="221">
        <f t="shared" si="0"/>
        <v>114.37819337998445</v>
      </c>
      <c r="E10" s="318">
        <v>164132.9</v>
      </c>
      <c r="F10" s="318">
        <v>143050.6</v>
      </c>
      <c r="G10" s="221">
        <f t="shared" si="1"/>
        <v>114.73765227129419</v>
      </c>
      <c r="H10" s="221">
        <v>626.6</v>
      </c>
      <c r="I10" s="221">
        <v>997.4</v>
      </c>
      <c r="J10" s="221">
        <f t="shared" si="2"/>
        <v>62.823340685783037</v>
      </c>
      <c r="K10" s="221">
        <v>21702.7</v>
      </c>
      <c r="L10" s="221">
        <v>21526.2</v>
      </c>
      <c r="M10" s="221">
        <f t="shared" si="3"/>
        <v>100.81993106075386</v>
      </c>
      <c r="N10" s="224">
        <f t="shared" si="6"/>
        <v>186462.2</v>
      </c>
      <c r="O10" s="224">
        <f t="shared" si="6"/>
        <v>165574.20000000001</v>
      </c>
      <c r="P10" s="221">
        <f t="shared" si="4"/>
        <v>112.6154920271395</v>
      </c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>
      <c r="A11" s="72" t="s">
        <v>88</v>
      </c>
      <c r="B11" s="221">
        <f t="shared" si="5"/>
        <v>6560.7999999999993</v>
      </c>
      <c r="C11" s="221">
        <f t="shared" si="7"/>
        <v>3100.7</v>
      </c>
      <c r="D11" s="221">
        <f>B11/C11*100</f>
        <v>211.59093108007866</v>
      </c>
      <c r="E11" s="318">
        <v>6495.9</v>
      </c>
      <c r="F11" s="318">
        <v>3042</v>
      </c>
      <c r="G11" s="221">
        <f t="shared" si="1"/>
        <v>213.54043392504929</v>
      </c>
      <c r="H11" s="221">
        <v>64.900000000000006</v>
      </c>
      <c r="I11" s="221">
        <v>58.7</v>
      </c>
      <c r="J11" s="221">
        <f t="shared" si="2"/>
        <v>110.56218057921636</v>
      </c>
      <c r="K11" s="221">
        <v>405.4</v>
      </c>
      <c r="L11" s="221">
        <v>359.9</v>
      </c>
      <c r="M11" s="221">
        <f t="shared" si="3"/>
        <v>112.6424006668519</v>
      </c>
      <c r="N11" s="224">
        <f t="shared" si="6"/>
        <v>6966.1999999999989</v>
      </c>
      <c r="O11" s="224">
        <f t="shared" si="6"/>
        <v>3460.6</v>
      </c>
      <c r="P11" s="221">
        <f t="shared" si="4"/>
        <v>201.30035254002192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pans="1:26">
      <c r="A12" s="72" t="s">
        <v>89</v>
      </c>
      <c r="B12" s="221">
        <f t="shared" si="5"/>
        <v>38712.800000000003</v>
      </c>
      <c r="C12" s="221">
        <f t="shared" si="7"/>
        <v>42149.8</v>
      </c>
      <c r="D12" s="221">
        <f t="shared" si="0"/>
        <v>91.845750157770624</v>
      </c>
      <c r="E12" s="318">
        <v>38401.5</v>
      </c>
      <c r="F12" s="318">
        <v>41840</v>
      </c>
      <c r="G12" s="221">
        <f t="shared" si="1"/>
        <v>91.781787762906305</v>
      </c>
      <c r="H12" s="221">
        <v>311.3</v>
      </c>
      <c r="I12" s="221">
        <v>309.8</v>
      </c>
      <c r="J12" s="221">
        <f t="shared" si="2"/>
        <v>100.48418334409297</v>
      </c>
      <c r="K12" s="221">
        <v>8317.7999999999993</v>
      </c>
      <c r="L12" s="221">
        <v>8386.5</v>
      </c>
      <c r="M12" s="221">
        <f t="shared" si="3"/>
        <v>99.18082632802718</v>
      </c>
      <c r="N12" s="224">
        <f t="shared" si="6"/>
        <v>47030.600000000006</v>
      </c>
      <c r="O12" s="224">
        <f t="shared" si="6"/>
        <v>50536.3</v>
      </c>
      <c r="P12" s="221">
        <f t="shared" si="4"/>
        <v>93.063006195546578</v>
      </c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pans="1:26">
      <c r="A13" s="72" t="s">
        <v>90</v>
      </c>
      <c r="B13" s="221">
        <f t="shared" si="5"/>
        <v>16019.4</v>
      </c>
      <c r="C13" s="221">
        <f t="shared" si="7"/>
        <v>19139.5</v>
      </c>
      <c r="D13" s="221">
        <f t="shared" si="0"/>
        <v>83.698111235925694</v>
      </c>
      <c r="E13" s="318">
        <v>15442</v>
      </c>
      <c r="F13" s="318">
        <v>18564.599999999999</v>
      </c>
      <c r="G13" s="221">
        <f t="shared" si="1"/>
        <v>83.17981534748931</v>
      </c>
      <c r="H13" s="221">
        <v>577.4</v>
      </c>
      <c r="I13" s="221">
        <v>574.9</v>
      </c>
      <c r="J13" s="221">
        <f t="shared" si="2"/>
        <v>100.43485823621498</v>
      </c>
      <c r="K13" s="221">
        <v>14210</v>
      </c>
      <c r="L13" s="221">
        <v>14152.6</v>
      </c>
      <c r="M13" s="221">
        <f t="shared" si="3"/>
        <v>100.40557918686319</v>
      </c>
      <c r="N13" s="224">
        <f t="shared" si="6"/>
        <v>30229.4</v>
      </c>
      <c r="O13" s="224">
        <f t="shared" si="6"/>
        <v>33292.1</v>
      </c>
      <c r="P13" s="221">
        <f t="shared" si="4"/>
        <v>90.800520243541271</v>
      </c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pans="1:26">
      <c r="A14" s="72" t="s">
        <v>91</v>
      </c>
      <c r="B14" s="221">
        <f t="shared" si="5"/>
        <v>87250.6</v>
      </c>
      <c r="C14" s="221">
        <f t="shared" si="7"/>
        <v>104153.1</v>
      </c>
      <c r="D14" s="221">
        <f t="shared" si="0"/>
        <v>83.771486398388532</v>
      </c>
      <c r="E14" s="318">
        <v>86663</v>
      </c>
      <c r="F14" s="318">
        <v>103542.1</v>
      </c>
      <c r="G14" s="221">
        <f t="shared" si="1"/>
        <v>83.698321745454265</v>
      </c>
      <c r="H14" s="221">
        <v>587.6</v>
      </c>
      <c r="I14" s="221">
        <v>611</v>
      </c>
      <c r="J14" s="221">
        <f t="shared" si="2"/>
        <v>96.170212765957459</v>
      </c>
      <c r="K14" s="221">
        <v>18694.3</v>
      </c>
      <c r="L14" s="221">
        <v>19130.2</v>
      </c>
      <c r="M14" s="221">
        <f t="shared" si="3"/>
        <v>97.721403853592733</v>
      </c>
      <c r="N14" s="224">
        <f t="shared" si="6"/>
        <v>105944.90000000001</v>
      </c>
      <c r="O14" s="224">
        <f t="shared" si="6"/>
        <v>123283.3</v>
      </c>
      <c r="P14" s="221">
        <f t="shared" si="4"/>
        <v>85.936132468874533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>
      <c r="A15" s="72" t="s">
        <v>92</v>
      </c>
      <c r="B15" s="221">
        <f t="shared" si="5"/>
        <v>209924</v>
      </c>
      <c r="C15" s="221">
        <f t="shared" si="7"/>
        <v>211310</v>
      </c>
      <c r="D15" s="221">
        <f t="shared" si="0"/>
        <v>99.344091618948454</v>
      </c>
      <c r="E15" s="318">
        <v>208776.8</v>
      </c>
      <c r="F15" s="318">
        <v>210062.4</v>
      </c>
      <c r="G15" s="221">
        <f t="shared" si="1"/>
        <v>99.38799137780012</v>
      </c>
      <c r="H15" s="221">
        <v>1147.2</v>
      </c>
      <c r="I15" s="221">
        <v>1247.5999999999999</v>
      </c>
      <c r="J15" s="221">
        <f t="shared" si="2"/>
        <v>91.952548893876255</v>
      </c>
      <c r="K15" s="221">
        <v>8839.6</v>
      </c>
      <c r="L15" s="221">
        <v>8951</v>
      </c>
      <c r="M15" s="221">
        <f t="shared" si="3"/>
        <v>98.755446318847063</v>
      </c>
      <c r="N15" s="224">
        <f t="shared" si="6"/>
        <v>218763.6</v>
      </c>
      <c r="O15" s="224">
        <f t="shared" si="6"/>
        <v>220261</v>
      </c>
      <c r="P15" s="221">
        <f t="shared" si="4"/>
        <v>99.320170161762647</v>
      </c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pans="1:26" ht="14.25" customHeight="1">
      <c r="A16" s="72" t="s">
        <v>93</v>
      </c>
      <c r="B16" s="221">
        <f t="shared" si="5"/>
        <v>129382.6</v>
      </c>
      <c r="C16" s="221">
        <f t="shared" si="7"/>
        <v>107769</v>
      </c>
      <c r="D16" s="221">
        <f t="shared" si="0"/>
        <v>120.0554890552942</v>
      </c>
      <c r="E16" s="318">
        <v>129356.3</v>
      </c>
      <c r="F16" s="318">
        <v>107744</v>
      </c>
      <c r="G16" s="221">
        <f t="shared" si="1"/>
        <v>120.05893599643601</v>
      </c>
      <c r="H16" s="221">
        <v>26.3</v>
      </c>
      <c r="I16" s="221">
        <v>25</v>
      </c>
      <c r="J16" s="221">
        <f t="shared" si="2"/>
        <v>105.2</v>
      </c>
      <c r="K16" s="221">
        <v>8913.9</v>
      </c>
      <c r="L16" s="221">
        <v>8644.2000000000007</v>
      </c>
      <c r="M16" s="221">
        <f t="shared" si="3"/>
        <v>103.12001110571249</v>
      </c>
      <c r="N16" s="224">
        <f t="shared" si="6"/>
        <v>138296.5</v>
      </c>
      <c r="O16" s="224">
        <f t="shared" si="6"/>
        <v>116413.2</v>
      </c>
      <c r="P16" s="221">
        <f t="shared" si="4"/>
        <v>118.79795418388981</v>
      </c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pans="1:26" ht="14.25" customHeight="1">
      <c r="A17" s="72" t="s">
        <v>94</v>
      </c>
      <c r="B17" s="221">
        <f>H17</f>
        <v>484.5</v>
      </c>
      <c r="C17" s="221">
        <f>I17</f>
        <v>201.3</v>
      </c>
      <c r="D17" s="221">
        <f t="shared" si="0"/>
        <v>240.68554396423249</v>
      </c>
      <c r="E17" s="321" t="s">
        <v>162</v>
      </c>
      <c r="F17" s="321" t="s">
        <v>162</v>
      </c>
      <c r="G17" s="221" t="s">
        <v>162</v>
      </c>
      <c r="H17" s="221">
        <v>484.5</v>
      </c>
      <c r="I17" s="221">
        <v>201.3</v>
      </c>
      <c r="J17" s="221">
        <f t="shared" si="2"/>
        <v>240.68554396423249</v>
      </c>
      <c r="K17" s="221">
        <v>1509.9</v>
      </c>
      <c r="L17" s="221">
        <v>1509.8</v>
      </c>
      <c r="M17" s="221">
        <f t="shared" si="3"/>
        <v>100.006623393827</v>
      </c>
      <c r="N17" s="224">
        <f t="shared" si="6"/>
        <v>1994.4</v>
      </c>
      <c r="O17" s="224">
        <f t="shared" si="6"/>
        <v>1711.1</v>
      </c>
      <c r="P17" s="221">
        <f>N17/O17*100</f>
        <v>116.55660101688974</v>
      </c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pans="1:26" ht="14.25" customHeight="1">
      <c r="A18" s="72" t="s">
        <v>95</v>
      </c>
      <c r="B18" s="221">
        <f>H18</f>
        <v>30.9</v>
      </c>
      <c r="C18" s="221">
        <f>I18</f>
        <v>30.9</v>
      </c>
      <c r="D18" s="221">
        <f t="shared" si="0"/>
        <v>100</v>
      </c>
      <c r="E18" s="321" t="s">
        <v>162</v>
      </c>
      <c r="F18" s="321" t="s">
        <v>162</v>
      </c>
      <c r="G18" s="221" t="s">
        <v>162</v>
      </c>
      <c r="H18" s="221">
        <v>30.9</v>
      </c>
      <c r="I18" s="221">
        <v>30.9</v>
      </c>
      <c r="J18" s="221">
        <f t="shared" si="2"/>
        <v>100</v>
      </c>
      <c r="K18" s="221">
        <v>114.5</v>
      </c>
      <c r="L18" s="221">
        <v>114.5</v>
      </c>
      <c r="M18" s="221">
        <f t="shared" si="3"/>
        <v>100</v>
      </c>
      <c r="N18" s="224">
        <f t="shared" si="6"/>
        <v>145.4</v>
      </c>
      <c r="O18" s="224">
        <f t="shared" si="6"/>
        <v>145.4</v>
      </c>
      <c r="P18" s="221">
        <f t="shared" si="4"/>
        <v>100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ht="14.25" customHeight="1">
      <c r="A19" s="72" t="s">
        <v>96</v>
      </c>
      <c r="B19" s="221">
        <f t="shared" si="5"/>
        <v>59245.4</v>
      </c>
      <c r="C19" s="221">
        <f t="shared" si="7"/>
        <v>58579.4</v>
      </c>
      <c r="D19" s="221">
        <f t="shared" si="0"/>
        <v>101.13691843890516</v>
      </c>
      <c r="E19" s="318">
        <v>59084.3</v>
      </c>
      <c r="F19" s="318">
        <v>58339</v>
      </c>
      <c r="G19" s="221">
        <f t="shared" si="1"/>
        <v>101.27753303964757</v>
      </c>
      <c r="H19" s="221">
        <v>161.1</v>
      </c>
      <c r="I19" s="221">
        <v>240.4</v>
      </c>
      <c r="J19" s="221">
        <f t="shared" si="2"/>
        <v>67.013311148086515</v>
      </c>
      <c r="K19" s="221">
        <v>5598.5</v>
      </c>
      <c r="L19" s="221">
        <v>7406.6</v>
      </c>
      <c r="M19" s="221">
        <f t="shared" si="3"/>
        <v>75.587989090810893</v>
      </c>
      <c r="N19" s="224">
        <f t="shared" si="6"/>
        <v>64843.9</v>
      </c>
      <c r="O19" s="224">
        <f t="shared" si="6"/>
        <v>65986</v>
      </c>
      <c r="P19" s="221">
        <f t="shared" si="4"/>
        <v>98.269178310550714</v>
      </c>
      <c r="Q19" s="312"/>
      <c r="R19" s="312"/>
      <c r="S19" s="169"/>
      <c r="T19" s="169"/>
      <c r="U19" s="312"/>
      <c r="V19" s="312"/>
      <c r="W19" s="312"/>
      <c r="X19" s="312"/>
      <c r="Y19" s="312"/>
      <c r="Z19" s="312"/>
    </row>
    <row r="20" spans="1:26" ht="14.25" customHeight="1">
      <c r="A20" s="72" t="s">
        <v>97</v>
      </c>
      <c r="B20" s="221">
        <f t="shared" si="5"/>
        <v>175374.5</v>
      </c>
      <c r="C20" s="221">
        <f t="shared" si="7"/>
        <v>164664.6</v>
      </c>
      <c r="D20" s="221">
        <f t="shared" si="0"/>
        <v>106.50406948427286</v>
      </c>
      <c r="E20" s="318">
        <v>175335.9</v>
      </c>
      <c r="F20" s="318">
        <v>164634</v>
      </c>
      <c r="G20" s="221">
        <f t="shared" si="1"/>
        <v>106.50041911148365</v>
      </c>
      <c r="H20" s="221">
        <v>38.6</v>
      </c>
      <c r="I20" s="221">
        <v>30.6</v>
      </c>
      <c r="J20" s="221">
        <f t="shared" si="2"/>
        <v>126.14379084967319</v>
      </c>
      <c r="K20" s="221">
        <v>13132.9</v>
      </c>
      <c r="L20" s="221">
        <v>13095.7</v>
      </c>
      <c r="M20" s="221">
        <f t="shared" si="3"/>
        <v>100.2840627076063</v>
      </c>
      <c r="N20" s="224">
        <f t="shared" si="6"/>
        <v>188507.4</v>
      </c>
      <c r="O20" s="224">
        <f t="shared" si="6"/>
        <v>177760.30000000002</v>
      </c>
      <c r="P20" s="221">
        <f t="shared" si="4"/>
        <v>106.0458381314613</v>
      </c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pans="1:26" ht="14.25" customHeight="1">
      <c r="A21" s="72" t="s">
        <v>98</v>
      </c>
      <c r="B21" s="221">
        <f t="shared" si="5"/>
        <v>41348.300000000003</v>
      </c>
      <c r="C21" s="221">
        <f t="shared" si="7"/>
        <v>40268.200000000004</v>
      </c>
      <c r="D21" s="221">
        <f t="shared" si="0"/>
        <v>102.68226541042311</v>
      </c>
      <c r="E21" s="318">
        <v>40577.5</v>
      </c>
      <c r="F21" s="318">
        <v>39529.4</v>
      </c>
      <c r="G21" s="221">
        <f t="shared" si="1"/>
        <v>102.65144424150125</v>
      </c>
      <c r="H21" s="221">
        <v>770.8</v>
      </c>
      <c r="I21" s="221">
        <v>738.8</v>
      </c>
      <c r="J21" s="221">
        <f t="shared" si="2"/>
        <v>104.33134813210611</v>
      </c>
      <c r="K21" s="221">
        <v>36913.1</v>
      </c>
      <c r="L21" s="221">
        <v>42130.400000000001</v>
      </c>
      <c r="M21" s="221">
        <f t="shared" si="3"/>
        <v>87.616305565577349</v>
      </c>
      <c r="N21" s="224">
        <f t="shared" si="6"/>
        <v>78261.399999999994</v>
      </c>
      <c r="O21" s="224">
        <f t="shared" si="6"/>
        <v>82398.600000000006</v>
      </c>
      <c r="P21" s="221">
        <f t="shared" si="4"/>
        <v>94.979040906034797</v>
      </c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pans="1:26" ht="14.25" customHeight="1">
      <c r="A22" s="81" t="s">
        <v>99</v>
      </c>
      <c r="B22" s="221">
        <f t="shared" si="5"/>
        <v>3400.5</v>
      </c>
      <c r="C22" s="221">
        <f t="shared" si="7"/>
        <v>4184.6000000000004</v>
      </c>
      <c r="D22" s="221">
        <f t="shared" si="0"/>
        <v>81.262247287673844</v>
      </c>
      <c r="E22" s="318">
        <v>3241.7</v>
      </c>
      <c r="F22" s="318">
        <v>4023</v>
      </c>
      <c r="G22" s="221">
        <f t="shared" si="1"/>
        <v>80.579169773800643</v>
      </c>
      <c r="H22" s="221">
        <v>158.80000000000001</v>
      </c>
      <c r="I22" s="221">
        <v>161.6</v>
      </c>
      <c r="J22" s="221">
        <f>H22/I22*100</f>
        <v>98.267326732673283</v>
      </c>
      <c r="K22" s="221">
        <v>1045</v>
      </c>
      <c r="L22" s="221">
        <v>1072.2</v>
      </c>
      <c r="M22" s="221">
        <f t="shared" si="3"/>
        <v>97.4631598582354</v>
      </c>
      <c r="N22" s="224">
        <f t="shared" si="6"/>
        <v>4445.5</v>
      </c>
      <c r="O22" s="224">
        <f t="shared" si="6"/>
        <v>5256.8</v>
      </c>
      <c r="P22" s="221">
        <f t="shared" si="4"/>
        <v>84.566656521077448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spans="1:26" ht="14.25" customHeight="1">
      <c r="A23" s="72" t="s">
        <v>100</v>
      </c>
      <c r="B23" s="221">
        <f t="shared" si="5"/>
        <v>2482.7000000000003</v>
      </c>
      <c r="C23" s="221">
        <f t="shared" si="7"/>
        <v>2218.6000000000004</v>
      </c>
      <c r="D23" s="221">
        <f t="shared" si="0"/>
        <v>111.90390336248083</v>
      </c>
      <c r="E23" s="318">
        <v>2317.9</v>
      </c>
      <c r="F23" s="318">
        <v>2175.3000000000002</v>
      </c>
      <c r="G23" s="221">
        <f t="shared" si="1"/>
        <v>106.55541764354342</v>
      </c>
      <c r="H23" s="221">
        <v>164.8</v>
      </c>
      <c r="I23" s="221">
        <v>43.3</v>
      </c>
      <c r="J23" s="221">
        <f t="shared" si="2"/>
        <v>380.60046189376448</v>
      </c>
      <c r="K23" s="221">
        <v>14350.6</v>
      </c>
      <c r="L23" s="221">
        <v>14064.3</v>
      </c>
      <c r="M23" s="221">
        <f t="shared" si="3"/>
        <v>102.035650547841</v>
      </c>
      <c r="N23" s="224">
        <f t="shared" si="6"/>
        <v>16833.3</v>
      </c>
      <c r="O23" s="224">
        <f t="shared" si="6"/>
        <v>16282.9</v>
      </c>
      <c r="P23" s="221">
        <f t="shared" si="4"/>
        <v>103.3802332508337</v>
      </c>
      <c r="Q23" s="312"/>
      <c r="R23" s="312"/>
      <c r="S23" s="312"/>
      <c r="T23" s="312"/>
      <c r="U23" s="312"/>
      <c r="V23" s="312"/>
      <c r="W23" s="312"/>
      <c r="X23" s="312"/>
      <c r="Y23" s="312"/>
      <c r="Z23" s="312"/>
    </row>
    <row r="24" spans="1:26" ht="14.25" customHeight="1">
      <c r="A24" s="72" t="s">
        <v>101</v>
      </c>
      <c r="B24" s="221" t="s">
        <v>162</v>
      </c>
      <c r="C24" s="221" t="s">
        <v>162</v>
      </c>
      <c r="D24" s="221" t="s">
        <v>162</v>
      </c>
      <c r="E24" s="321" t="s">
        <v>162</v>
      </c>
      <c r="F24" s="321" t="s">
        <v>162</v>
      </c>
      <c r="G24" s="221" t="s">
        <v>162</v>
      </c>
      <c r="H24" s="221" t="s">
        <v>162</v>
      </c>
      <c r="I24" s="221" t="s">
        <v>162</v>
      </c>
      <c r="J24" s="221" t="s">
        <v>162</v>
      </c>
      <c r="K24" s="221">
        <v>0.8</v>
      </c>
      <c r="L24" s="221">
        <v>0.8</v>
      </c>
      <c r="M24" s="221">
        <f>K24/L24*100</f>
        <v>100</v>
      </c>
      <c r="N24" s="224">
        <f>K24</f>
        <v>0.8</v>
      </c>
      <c r="O24" s="224">
        <f>L24</f>
        <v>0.8</v>
      </c>
      <c r="P24" s="221">
        <f>N24/O24*100</f>
        <v>100</v>
      </c>
      <c r="Q24" s="312"/>
      <c r="R24" s="312"/>
      <c r="S24" s="312"/>
      <c r="T24" s="312"/>
      <c r="U24" s="312"/>
      <c r="V24" s="312"/>
      <c r="W24" s="312"/>
      <c r="X24" s="312"/>
      <c r="Y24" s="312"/>
      <c r="Z24" s="312"/>
    </row>
    <row r="25" spans="1:26">
      <c r="A25" s="72" t="s">
        <v>102</v>
      </c>
      <c r="B25" s="221">
        <f>E25</f>
        <v>0.2</v>
      </c>
      <c r="C25" s="221">
        <f>F25</f>
        <v>0.4</v>
      </c>
      <c r="D25" s="221">
        <f t="shared" si="0"/>
        <v>50</v>
      </c>
      <c r="E25" s="318">
        <v>0.2</v>
      </c>
      <c r="F25" s="318">
        <v>0.4</v>
      </c>
      <c r="G25" s="221">
        <f t="shared" si="1"/>
        <v>50</v>
      </c>
      <c r="H25" s="221" t="s">
        <v>162</v>
      </c>
      <c r="I25" s="221" t="s">
        <v>162</v>
      </c>
      <c r="J25" s="221" t="s">
        <v>162</v>
      </c>
      <c r="K25" s="221">
        <v>66.7</v>
      </c>
      <c r="L25" s="221">
        <v>77.5</v>
      </c>
      <c r="M25" s="221">
        <f t="shared" si="3"/>
        <v>86.06451612903227</v>
      </c>
      <c r="N25" s="224">
        <f t="shared" si="6"/>
        <v>66.900000000000006</v>
      </c>
      <c r="O25" s="224">
        <f t="shared" si="6"/>
        <v>77.900000000000006</v>
      </c>
      <c r="P25" s="221">
        <f t="shared" si="4"/>
        <v>85.8793324775353</v>
      </c>
      <c r="Q25" s="312"/>
      <c r="R25" s="169"/>
      <c r="S25" s="169"/>
      <c r="T25" s="169"/>
      <c r="U25" s="169"/>
      <c r="V25" s="169"/>
      <c r="W25" s="169"/>
      <c r="X25" s="312"/>
      <c r="Y25" s="312"/>
      <c r="Z25" s="312"/>
    </row>
    <row r="26" spans="1:26">
      <c r="A26" s="74" t="s">
        <v>103</v>
      </c>
      <c r="B26" s="222">
        <f>E26</f>
        <v>54835.5</v>
      </c>
      <c r="C26" s="222">
        <f>F26</f>
        <v>55729.3</v>
      </c>
      <c r="D26" s="222">
        <f t="shared" si="0"/>
        <v>98.396175799803686</v>
      </c>
      <c r="E26" s="322">
        <v>54835.5</v>
      </c>
      <c r="F26" s="322">
        <v>55729.3</v>
      </c>
      <c r="G26" s="222">
        <f t="shared" si="1"/>
        <v>98.396175799803686</v>
      </c>
      <c r="H26" s="222" t="s">
        <v>162</v>
      </c>
      <c r="I26" s="222" t="s">
        <v>162</v>
      </c>
      <c r="J26" s="222" t="s">
        <v>162</v>
      </c>
      <c r="K26" s="222">
        <v>1461.8</v>
      </c>
      <c r="L26" s="222">
        <v>1461.3</v>
      </c>
      <c r="M26" s="222">
        <f t="shared" si="3"/>
        <v>100.03421610894409</v>
      </c>
      <c r="N26" s="222">
        <f t="shared" si="6"/>
        <v>56297.3</v>
      </c>
      <c r="O26" s="222">
        <f t="shared" si="6"/>
        <v>57190.600000000006</v>
      </c>
      <c r="P26" s="222">
        <f t="shared" si="4"/>
        <v>98.438030025913349</v>
      </c>
      <c r="Q26" s="312"/>
      <c r="R26" s="312"/>
      <c r="S26" s="312"/>
      <c r="T26" s="312"/>
      <c r="U26" s="169"/>
      <c r="V26" s="169"/>
      <c r="W26" s="169"/>
      <c r="X26" s="312"/>
      <c r="Y26" s="312"/>
      <c r="Z26" s="312"/>
    </row>
    <row r="27" spans="1:26">
      <c r="O27" s="312"/>
      <c r="P27" s="312"/>
      <c r="Q27" s="312"/>
      <c r="R27" s="312"/>
      <c r="S27" s="312"/>
      <c r="T27" s="312"/>
      <c r="U27" s="169"/>
      <c r="V27" s="169"/>
      <c r="W27" s="169"/>
      <c r="X27" s="312"/>
      <c r="Y27" s="312"/>
      <c r="Z27" s="312"/>
    </row>
    <row r="28" spans="1:26">
      <c r="A28" s="308"/>
      <c r="B28" s="112"/>
      <c r="C28" s="112"/>
      <c r="D28" s="114"/>
      <c r="E28" s="112"/>
      <c r="F28" s="112"/>
      <c r="G28" s="112"/>
      <c r="H28" s="112"/>
      <c r="I28" s="112"/>
      <c r="J28" s="112"/>
      <c r="K28" s="112"/>
      <c r="L28" s="221"/>
      <c r="M28" s="112"/>
    </row>
    <row r="29" spans="1:26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26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1181102362204722" right="0.43307086614173229" top="0.59055118110236227" bottom="0.59055118110236227" header="0.15748031496062992" footer="0.39370078740157483"/>
  <pageSetup paperSize="9" scale="83" firstPageNumber="4" orientation="landscape" useFirstPageNumber="1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workbookViewId="0">
      <selection activeCell="A3" sqref="A3:A5"/>
    </sheetView>
  </sheetViews>
  <sheetFormatPr defaultRowHeight="12.75"/>
  <cols>
    <col min="1" max="1" width="22.7109375" style="10" customWidth="1"/>
    <col min="2" max="2" width="9.5703125" style="10" customWidth="1"/>
    <col min="3" max="3" width="9.42578125" style="10" customWidth="1"/>
    <col min="4" max="4" width="9.7109375" style="10" customWidth="1"/>
    <col min="5" max="5" width="8.28515625" style="10" customWidth="1"/>
    <col min="6" max="6" width="8.7109375" style="10" customWidth="1"/>
    <col min="7" max="7" width="10.42578125" style="10" customWidth="1"/>
    <col min="8" max="9" width="9.140625" style="10" customWidth="1"/>
    <col min="10" max="10" width="10.140625" style="10" customWidth="1"/>
    <col min="11" max="12" width="9.5703125" style="10" customWidth="1"/>
    <col min="13" max="13" width="10.42578125" style="10" customWidth="1"/>
    <col min="14" max="14" width="9.140625" style="10" customWidth="1"/>
    <col min="15" max="256" width="9.140625" style="10"/>
    <col min="257" max="257" width="22.7109375" style="10" customWidth="1"/>
    <col min="258" max="258" width="9.5703125" style="10" customWidth="1"/>
    <col min="259" max="259" width="9.42578125" style="10" customWidth="1"/>
    <col min="260" max="260" width="9.7109375" style="10" customWidth="1"/>
    <col min="261" max="261" width="8.28515625" style="10" customWidth="1"/>
    <col min="262" max="262" width="8.7109375" style="10" customWidth="1"/>
    <col min="263" max="263" width="10.42578125" style="10" customWidth="1"/>
    <col min="264" max="265" width="9.140625" style="10" customWidth="1"/>
    <col min="266" max="266" width="10.140625" style="10" customWidth="1"/>
    <col min="267" max="268" width="9.5703125" style="10" customWidth="1"/>
    <col min="269" max="269" width="10.42578125" style="10" customWidth="1"/>
    <col min="270" max="270" width="7.140625" style="10" customWidth="1"/>
    <col min="271" max="512" width="9.140625" style="10"/>
    <col min="513" max="513" width="22.7109375" style="10" customWidth="1"/>
    <col min="514" max="514" width="9.5703125" style="10" customWidth="1"/>
    <col min="515" max="515" width="9.42578125" style="10" customWidth="1"/>
    <col min="516" max="516" width="9.7109375" style="10" customWidth="1"/>
    <col min="517" max="517" width="8.28515625" style="10" customWidth="1"/>
    <col min="518" max="518" width="8.7109375" style="10" customWidth="1"/>
    <col min="519" max="519" width="10.42578125" style="10" customWidth="1"/>
    <col min="520" max="521" width="9.140625" style="10" customWidth="1"/>
    <col min="522" max="522" width="10.140625" style="10" customWidth="1"/>
    <col min="523" max="524" width="9.5703125" style="10" customWidth="1"/>
    <col min="525" max="525" width="10.42578125" style="10" customWidth="1"/>
    <col min="526" max="526" width="7.140625" style="10" customWidth="1"/>
    <col min="527" max="768" width="9.140625" style="10"/>
    <col min="769" max="769" width="22.7109375" style="10" customWidth="1"/>
    <col min="770" max="770" width="9.5703125" style="10" customWidth="1"/>
    <col min="771" max="771" width="9.42578125" style="10" customWidth="1"/>
    <col min="772" max="772" width="9.7109375" style="10" customWidth="1"/>
    <col min="773" max="773" width="8.28515625" style="10" customWidth="1"/>
    <col min="774" max="774" width="8.7109375" style="10" customWidth="1"/>
    <col min="775" max="775" width="10.42578125" style="10" customWidth="1"/>
    <col min="776" max="777" width="9.140625" style="10" customWidth="1"/>
    <col min="778" max="778" width="10.140625" style="10" customWidth="1"/>
    <col min="779" max="780" width="9.5703125" style="10" customWidth="1"/>
    <col min="781" max="781" width="10.42578125" style="10" customWidth="1"/>
    <col min="782" max="782" width="7.140625" style="10" customWidth="1"/>
    <col min="783" max="1024" width="9.140625" style="10"/>
    <col min="1025" max="1025" width="22.7109375" style="10" customWidth="1"/>
    <col min="1026" max="1026" width="9.5703125" style="10" customWidth="1"/>
    <col min="1027" max="1027" width="9.42578125" style="10" customWidth="1"/>
    <col min="1028" max="1028" width="9.7109375" style="10" customWidth="1"/>
    <col min="1029" max="1029" width="8.28515625" style="10" customWidth="1"/>
    <col min="1030" max="1030" width="8.7109375" style="10" customWidth="1"/>
    <col min="1031" max="1031" width="10.42578125" style="10" customWidth="1"/>
    <col min="1032" max="1033" width="9.140625" style="10" customWidth="1"/>
    <col min="1034" max="1034" width="10.140625" style="10" customWidth="1"/>
    <col min="1035" max="1036" width="9.5703125" style="10" customWidth="1"/>
    <col min="1037" max="1037" width="10.42578125" style="10" customWidth="1"/>
    <col min="1038" max="1038" width="7.140625" style="10" customWidth="1"/>
    <col min="1039" max="1280" width="9.140625" style="10"/>
    <col min="1281" max="1281" width="22.7109375" style="10" customWidth="1"/>
    <col min="1282" max="1282" width="9.5703125" style="10" customWidth="1"/>
    <col min="1283" max="1283" width="9.42578125" style="10" customWidth="1"/>
    <col min="1284" max="1284" width="9.7109375" style="10" customWidth="1"/>
    <col min="1285" max="1285" width="8.28515625" style="10" customWidth="1"/>
    <col min="1286" max="1286" width="8.7109375" style="10" customWidth="1"/>
    <col min="1287" max="1287" width="10.42578125" style="10" customWidth="1"/>
    <col min="1288" max="1289" width="9.140625" style="10" customWidth="1"/>
    <col min="1290" max="1290" width="10.140625" style="10" customWidth="1"/>
    <col min="1291" max="1292" width="9.5703125" style="10" customWidth="1"/>
    <col min="1293" max="1293" width="10.42578125" style="10" customWidth="1"/>
    <col min="1294" max="1294" width="7.140625" style="10" customWidth="1"/>
    <col min="1295" max="1536" width="9.140625" style="10"/>
    <col min="1537" max="1537" width="22.7109375" style="10" customWidth="1"/>
    <col min="1538" max="1538" width="9.5703125" style="10" customWidth="1"/>
    <col min="1539" max="1539" width="9.42578125" style="10" customWidth="1"/>
    <col min="1540" max="1540" width="9.7109375" style="10" customWidth="1"/>
    <col min="1541" max="1541" width="8.28515625" style="10" customWidth="1"/>
    <col min="1542" max="1542" width="8.7109375" style="10" customWidth="1"/>
    <col min="1543" max="1543" width="10.42578125" style="10" customWidth="1"/>
    <col min="1544" max="1545" width="9.140625" style="10" customWidth="1"/>
    <col min="1546" max="1546" width="10.140625" style="10" customWidth="1"/>
    <col min="1547" max="1548" width="9.5703125" style="10" customWidth="1"/>
    <col min="1549" max="1549" width="10.42578125" style="10" customWidth="1"/>
    <col min="1550" max="1550" width="7.140625" style="10" customWidth="1"/>
    <col min="1551" max="1792" width="9.140625" style="10"/>
    <col min="1793" max="1793" width="22.7109375" style="10" customWidth="1"/>
    <col min="1794" max="1794" width="9.5703125" style="10" customWidth="1"/>
    <col min="1795" max="1795" width="9.42578125" style="10" customWidth="1"/>
    <col min="1796" max="1796" width="9.7109375" style="10" customWidth="1"/>
    <col min="1797" max="1797" width="8.28515625" style="10" customWidth="1"/>
    <col min="1798" max="1798" width="8.7109375" style="10" customWidth="1"/>
    <col min="1799" max="1799" width="10.42578125" style="10" customWidth="1"/>
    <col min="1800" max="1801" width="9.140625" style="10" customWidth="1"/>
    <col min="1802" max="1802" width="10.140625" style="10" customWidth="1"/>
    <col min="1803" max="1804" width="9.5703125" style="10" customWidth="1"/>
    <col min="1805" max="1805" width="10.42578125" style="10" customWidth="1"/>
    <col min="1806" max="1806" width="7.140625" style="10" customWidth="1"/>
    <col min="1807" max="2048" width="9.140625" style="10"/>
    <col min="2049" max="2049" width="22.7109375" style="10" customWidth="1"/>
    <col min="2050" max="2050" width="9.5703125" style="10" customWidth="1"/>
    <col min="2051" max="2051" width="9.42578125" style="10" customWidth="1"/>
    <col min="2052" max="2052" width="9.7109375" style="10" customWidth="1"/>
    <col min="2053" max="2053" width="8.28515625" style="10" customWidth="1"/>
    <col min="2054" max="2054" width="8.7109375" style="10" customWidth="1"/>
    <col min="2055" max="2055" width="10.42578125" style="10" customWidth="1"/>
    <col min="2056" max="2057" width="9.140625" style="10" customWidth="1"/>
    <col min="2058" max="2058" width="10.140625" style="10" customWidth="1"/>
    <col min="2059" max="2060" width="9.5703125" style="10" customWidth="1"/>
    <col min="2061" max="2061" width="10.42578125" style="10" customWidth="1"/>
    <col min="2062" max="2062" width="7.140625" style="10" customWidth="1"/>
    <col min="2063" max="2304" width="9.140625" style="10"/>
    <col min="2305" max="2305" width="22.7109375" style="10" customWidth="1"/>
    <col min="2306" max="2306" width="9.5703125" style="10" customWidth="1"/>
    <col min="2307" max="2307" width="9.42578125" style="10" customWidth="1"/>
    <col min="2308" max="2308" width="9.7109375" style="10" customWidth="1"/>
    <col min="2309" max="2309" width="8.28515625" style="10" customWidth="1"/>
    <col min="2310" max="2310" width="8.7109375" style="10" customWidth="1"/>
    <col min="2311" max="2311" width="10.42578125" style="10" customWidth="1"/>
    <col min="2312" max="2313" width="9.140625" style="10" customWidth="1"/>
    <col min="2314" max="2314" width="10.140625" style="10" customWidth="1"/>
    <col min="2315" max="2316" width="9.5703125" style="10" customWidth="1"/>
    <col min="2317" max="2317" width="10.42578125" style="10" customWidth="1"/>
    <col min="2318" max="2318" width="7.140625" style="10" customWidth="1"/>
    <col min="2319" max="2560" width="9.140625" style="10"/>
    <col min="2561" max="2561" width="22.7109375" style="10" customWidth="1"/>
    <col min="2562" max="2562" width="9.5703125" style="10" customWidth="1"/>
    <col min="2563" max="2563" width="9.42578125" style="10" customWidth="1"/>
    <col min="2564" max="2564" width="9.7109375" style="10" customWidth="1"/>
    <col min="2565" max="2565" width="8.28515625" style="10" customWidth="1"/>
    <col min="2566" max="2566" width="8.7109375" style="10" customWidth="1"/>
    <col min="2567" max="2567" width="10.42578125" style="10" customWidth="1"/>
    <col min="2568" max="2569" width="9.140625" style="10" customWidth="1"/>
    <col min="2570" max="2570" width="10.140625" style="10" customWidth="1"/>
    <col min="2571" max="2572" width="9.5703125" style="10" customWidth="1"/>
    <col min="2573" max="2573" width="10.42578125" style="10" customWidth="1"/>
    <col min="2574" max="2574" width="7.140625" style="10" customWidth="1"/>
    <col min="2575" max="2816" width="9.140625" style="10"/>
    <col min="2817" max="2817" width="22.7109375" style="10" customWidth="1"/>
    <col min="2818" max="2818" width="9.5703125" style="10" customWidth="1"/>
    <col min="2819" max="2819" width="9.42578125" style="10" customWidth="1"/>
    <col min="2820" max="2820" width="9.7109375" style="10" customWidth="1"/>
    <col min="2821" max="2821" width="8.28515625" style="10" customWidth="1"/>
    <col min="2822" max="2822" width="8.7109375" style="10" customWidth="1"/>
    <col min="2823" max="2823" width="10.42578125" style="10" customWidth="1"/>
    <col min="2824" max="2825" width="9.140625" style="10" customWidth="1"/>
    <col min="2826" max="2826" width="10.140625" style="10" customWidth="1"/>
    <col min="2827" max="2828" width="9.5703125" style="10" customWidth="1"/>
    <col min="2829" max="2829" width="10.42578125" style="10" customWidth="1"/>
    <col min="2830" max="2830" width="7.140625" style="10" customWidth="1"/>
    <col min="2831" max="3072" width="9.140625" style="10"/>
    <col min="3073" max="3073" width="22.7109375" style="10" customWidth="1"/>
    <col min="3074" max="3074" width="9.5703125" style="10" customWidth="1"/>
    <col min="3075" max="3075" width="9.42578125" style="10" customWidth="1"/>
    <col min="3076" max="3076" width="9.7109375" style="10" customWidth="1"/>
    <col min="3077" max="3077" width="8.28515625" style="10" customWidth="1"/>
    <col min="3078" max="3078" width="8.7109375" style="10" customWidth="1"/>
    <col min="3079" max="3079" width="10.42578125" style="10" customWidth="1"/>
    <col min="3080" max="3081" width="9.140625" style="10" customWidth="1"/>
    <col min="3082" max="3082" width="10.140625" style="10" customWidth="1"/>
    <col min="3083" max="3084" width="9.5703125" style="10" customWidth="1"/>
    <col min="3085" max="3085" width="10.42578125" style="10" customWidth="1"/>
    <col min="3086" max="3086" width="7.140625" style="10" customWidth="1"/>
    <col min="3087" max="3328" width="9.140625" style="10"/>
    <col min="3329" max="3329" width="22.7109375" style="10" customWidth="1"/>
    <col min="3330" max="3330" width="9.5703125" style="10" customWidth="1"/>
    <col min="3331" max="3331" width="9.42578125" style="10" customWidth="1"/>
    <col min="3332" max="3332" width="9.7109375" style="10" customWidth="1"/>
    <col min="3333" max="3333" width="8.28515625" style="10" customWidth="1"/>
    <col min="3334" max="3334" width="8.7109375" style="10" customWidth="1"/>
    <col min="3335" max="3335" width="10.42578125" style="10" customWidth="1"/>
    <col min="3336" max="3337" width="9.140625" style="10" customWidth="1"/>
    <col min="3338" max="3338" width="10.140625" style="10" customWidth="1"/>
    <col min="3339" max="3340" width="9.5703125" style="10" customWidth="1"/>
    <col min="3341" max="3341" width="10.42578125" style="10" customWidth="1"/>
    <col min="3342" max="3342" width="7.140625" style="10" customWidth="1"/>
    <col min="3343" max="3584" width="9.140625" style="10"/>
    <col min="3585" max="3585" width="22.7109375" style="10" customWidth="1"/>
    <col min="3586" max="3586" width="9.5703125" style="10" customWidth="1"/>
    <col min="3587" max="3587" width="9.42578125" style="10" customWidth="1"/>
    <col min="3588" max="3588" width="9.7109375" style="10" customWidth="1"/>
    <col min="3589" max="3589" width="8.28515625" style="10" customWidth="1"/>
    <col min="3590" max="3590" width="8.7109375" style="10" customWidth="1"/>
    <col min="3591" max="3591" width="10.42578125" style="10" customWidth="1"/>
    <col min="3592" max="3593" width="9.140625" style="10" customWidth="1"/>
    <col min="3594" max="3594" width="10.140625" style="10" customWidth="1"/>
    <col min="3595" max="3596" width="9.5703125" style="10" customWidth="1"/>
    <col min="3597" max="3597" width="10.42578125" style="10" customWidth="1"/>
    <col min="3598" max="3598" width="7.140625" style="10" customWidth="1"/>
    <col min="3599" max="3840" width="9.140625" style="10"/>
    <col min="3841" max="3841" width="22.7109375" style="10" customWidth="1"/>
    <col min="3842" max="3842" width="9.5703125" style="10" customWidth="1"/>
    <col min="3843" max="3843" width="9.42578125" style="10" customWidth="1"/>
    <col min="3844" max="3844" width="9.7109375" style="10" customWidth="1"/>
    <col min="3845" max="3845" width="8.28515625" style="10" customWidth="1"/>
    <col min="3846" max="3846" width="8.7109375" style="10" customWidth="1"/>
    <col min="3847" max="3847" width="10.42578125" style="10" customWidth="1"/>
    <col min="3848" max="3849" width="9.140625" style="10" customWidth="1"/>
    <col min="3850" max="3850" width="10.140625" style="10" customWidth="1"/>
    <col min="3851" max="3852" width="9.5703125" style="10" customWidth="1"/>
    <col min="3853" max="3853" width="10.42578125" style="10" customWidth="1"/>
    <col min="3854" max="3854" width="7.140625" style="10" customWidth="1"/>
    <col min="3855" max="4096" width="9.140625" style="10"/>
    <col min="4097" max="4097" width="22.7109375" style="10" customWidth="1"/>
    <col min="4098" max="4098" width="9.5703125" style="10" customWidth="1"/>
    <col min="4099" max="4099" width="9.42578125" style="10" customWidth="1"/>
    <col min="4100" max="4100" width="9.7109375" style="10" customWidth="1"/>
    <col min="4101" max="4101" width="8.28515625" style="10" customWidth="1"/>
    <col min="4102" max="4102" width="8.7109375" style="10" customWidth="1"/>
    <col min="4103" max="4103" width="10.42578125" style="10" customWidth="1"/>
    <col min="4104" max="4105" width="9.140625" style="10" customWidth="1"/>
    <col min="4106" max="4106" width="10.140625" style="10" customWidth="1"/>
    <col min="4107" max="4108" width="9.5703125" style="10" customWidth="1"/>
    <col min="4109" max="4109" width="10.42578125" style="10" customWidth="1"/>
    <col min="4110" max="4110" width="7.140625" style="10" customWidth="1"/>
    <col min="4111" max="4352" width="9.140625" style="10"/>
    <col min="4353" max="4353" width="22.7109375" style="10" customWidth="1"/>
    <col min="4354" max="4354" width="9.5703125" style="10" customWidth="1"/>
    <col min="4355" max="4355" width="9.42578125" style="10" customWidth="1"/>
    <col min="4356" max="4356" width="9.7109375" style="10" customWidth="1"/>
    <col min="4357" max="4357" width="8.28515625" style="10" customWidth="1"/>
    <col min="4358" max="4358" width="8.7109375" style="10" customWidth="1"/>
    <col min="4359" max="4359" width="10.42578125" style="10" customWidth="1"/>
    <col min="4360" max="4361" width="9.140625" style="10" customWidth="1"/>
    <col min="4362" max="4362" width="10.140625" style="10" customWidth="1"/>
    <col min="4363" max="4364" width="9.5703125" style="10" customWidth="1"/>
    <col min="4365" max="4365" width="10.42578125" style="10" customWidth="1"/>
    <col min="4366" max="4366" width="7.140625" style="10" customWidth="1"/>
    <col min="4367" max="4608" width="9.140625" style="10"/>
    <col min="4609" max="4609" width="22.7109375" style="10" customWidth="1"/>
    <col min="4610" max="4610" width="9.5703125" style="10" customWidth="1"/>
    <col min="4611" max="4611" width="9.42578125" style="10" customWidth="1"/>
    <col min="4612" max="4612" width="9.7109375" style="10" customWidth="1"/>
    <col min="4613" max="4613" width="8.28515625" style="10" customWidth="1"/>
    <col min="4614" max="4614" width="8.7109375" style="10" customWidth="1"/>
    <col min="4615" max="4615" width="10.42578125" style="10" customWidth="1"/>
    <col min="4616" max="4617" width="9.140625" style="10" customWidth="1"/>
    <col min="4618" max="4618" width="10.140625" style="10" customWidth="1"/>
    <col min="4619" max="4620" width="9.5703125" style="10" customWidth="1"/>
    <col min="4621" max="4621" width="10.42578125" style="10" customWidth="1"/>
    <col min="4622" max="4622" width="7.140625" style="10" customWidth="1"/>
    <col min="4623" max="4864" width="9.140625" style="10"/>
    <col min="4865" max="4865" width="22.7109375" style="10" customWidth="1"/>
    <col min="4866" max="4866" width="9.5703125" style="10" customWidth="1"/>
    <col min="4867" max="4867" width="9.42578125" style="10" customWidth="1"/>
    <col min="4868" max="4868" width="9.7109375" style="10" customWidth="1"/>
    <col min="4869" max="4869" width="8.28515625" style="10" customWidth="1"/>
    <col min="4870" max="4870" width="8.7109375" style="10" customWidth="1"/>
    <col min="4871" max="4871" width="10.42578125" style="10" customWidth="1"/>
    <col min="4872" max="4873" width="9.140625" style="10" customWidth="1"/>
    <col min="4874" max="4874" width="10.140625" style="10" customWidth="1"/>
    <col min="4875" max="4876" width="9.5703125" style="10" customWidth="1"/>
    <col min="4877" max="4877" width="10.42578125" style="10" customWidth="1"/>
    <col min="4878" max="4878" width="7.140625" style="10" customWidth="1"/>
    <col min="4879" max="5120" width="9.140625" style="10"/>
    <col min="5121" max="5121" width="22.7109375" style="10" customWidth="1"/>
    <col min="5122" max="5122" width="9.5703125" style="10" customWidth="1"/>
    <col min="5123" max="5123" width="9.42578125" style="10" customWidth="1"/>
    <col min="5124" max="5124" width="9.7109375" style="10" customWidth="1"/>
    <col min="5125" max="5125" width="8.28515625" style="10" customWidth="1"/>
    <col min="5126" max="5126" width="8.7109375" style="10" customWidth="1"/>
    <col min="5127" max="5127" width="10.42578125" style="10" customWidth="1"/>
    <col min="5128" max="5129" width="9.140625" style="10" customWidth="1"/>
    <col min="5130" max="5130" width="10.140625" style="10" customWidth="1"/>
    <col min="5131" max="5132" width="9.5703125" style="10" customWidth="1"/>
    <col min="5133" max="5133" width="10.42578125" style="10" customWidth="1"/>
    <col min="5134" max="5134" width="7.140625" style="10" customWidth="1"/>
    <col min="5135" max="5376" width="9.140625" style="10"/>
    <col min="5377" max="5377" width="22.7109375" style="10" customWidth="1"/>
    <col min="5378" max="5378" width="9.5703125" style="10" customWidth="1"/>
    <col min="5379" max="5379" width="9.42578125" style="10" customWidth="1"/>
    <col min="5380" max="5380" width="9.7109375" style="10" customWidth="1"/>
    <col min="5381" max="5381" width="8.28515625" style="10" customWidth="1"/>
    <col min="5382" max="5382" width="8.7109375" style="10" customWidth="1"/>
    <col min="5383" max="5383" width="10.42578125" style="10" customWidth="1"/>
    <col min="5384" max="5385" width="9.140625" style="10" customWidth="1"/>
    <col min="5386" max="5386" width="10.140625" style="10" customWidth="1"/>
    <col min="5387" max="5388" width="9.5703125" style="10" customWidth="1"/>
    <col min="5389" max="5389" width="10.42578125" style="10" customWidth="1"/>
    <col min="5390" max="5390" width="7.140625" style="10" customWidth="1"/>
    <col min="5391" max="5632" width="9.140625" style="10"/>
    <col min="5633" max="5633" width="22.7109375" style="10" customWidth="1"/>
    <col min="5634" max="5634" width="9.5703125" style="10" customWidth="1"/>
    <col min="5635" max="5635" width="9.42578125" style="10" customWidth="1"/>
    <col min="5636" max="5636" width="9.7109375" style="10" customWidth="1"/>
    <col min="5637" max="5637" width="8.28515625" style="10" customWidth="1"/>
    <col min="5638" max="5638" width="8.7109375" style="10" customWidth="1"/>
    <col min="5639" max="5639" width="10.42578125" style="10" customWidth="1"/>
    <col min="5640" max="5641" width="9.140625" style="10" customWidth="1"/>
    <col min="5642" max="5642" width="10.140625" style="10" customWidth="1"/>
    <col min="5643" max="5644" width="9.5703125" style="10" customWidth="1"/>
    <col min="5645" max="5645" width="10.42578125" style="10" customWidth="1"/>
    <col min="5646" max="5646" width="7.140625" style="10" customWidth="1"/>
    <col min="5647" max="5888" width="9.140625" style="10"/>
    <col min="5889" max="5889" width="22.7109375" style="10" customWidth="1"/>
    <col min="5890" max="5890" width="9.5703125" style="10" customWidth="1"/>
    <col min="5891" max="5891" width="9.42578125" style="10" customWidth="1"/>
    <col min="5892" max="5892" width="9.7109375" style="10" customWidth="1"/>
    <col min="5893" max="5893" width="8.28515625" style="10" customWidth="1"/>
    <col min="5894" max="5894" width="8.7109375" style="10" customWidth="1"/>
    <col min="5895" max="5895" width="10.42578125" style="10" customWidth="1"/>
    <col min="5896" max="5897" width="9.140625" style="10" customWidth="1"/>
    <col min="5898" max="5898" width="10.140625" style="10" customWidth="1"/>
    <col min="5899" max="5900" width="9.5703125" style="10" customWidth="1"/>
    <col min="5901" max="5901" width="10.42578125" style="10" customWidth="1"/>
    <col min="5902" max="5902" width="7.140625" style="10" customWidth="1"/>
    <col min="5903" max="6144" width="9.140625" style="10"/>
    <col min="6145" max="6145" width="22.7109375" style="10" customWidth="1"/>
    <col min="6146" max="6146" width="9.5703125" style="10" customWidth="1"/>
    <col min="6147" max="6147" width="9.42578125" style="10" customWidth="1"/>
    <col min="6148" max="6148" width="9.7109375" style="10" customWidth="1"/>
    <col min="6149" max="6149" width="8.28515625" style="10" customWidth="1"/>
    <col min="6150" max="6150" width="8.7109375" style="10" customWidth="1"/>
    <col min="6151" max="6151" width="10.42578125" style="10" customWidth="1"/>
    <col min="6152" max="6153" width="9.140625" style="10" customWidth="1"/>
    <col min="6154" max="6154" width="10.140625" style="10" customWidth="1"/>
    <col min="6155" max="6156" width="9.5703125" style="10" customWidth="1"/>
    <col min="6157" max="6157" width="10.42578125" style="10" customWidth="1"/>
    <col min="6158" max="6158" width="7.140625" style="10" customWidth="1"/>
    <col min="6159" max="6400" width="9.140625" style="10"/>
    <col min="6401" max="6401" width="22.7109375" style="10" customWidth="1"/>
    <col min="6402" max="6402" width="9.5703125" style="10" customWidth="1"/>
    <col min="6403" max="6403" width="9.42578125" style="10" customWidth="1"/>
    <col min="6404" max="6404" width="9.7109375" style="10" customWidth="1"/>
    <col min="6405" max="6405" width="8.28515625" style="10" customWidth="1"/>
    <col min="6406" max="6406" width="8.7109375" style="10" customWidth="1"/>
    <col min="6407" max="6407" width="10.42578125" style="10" customWidth="1"/>
    <col min="6408" max="6409" width="9.140625" style="10" customWidth="1"/>
    <col min="6410" max="6410" width="10.140625" style="10" customWidth="1"/>
    <col min="6411" max="6412" width="9.5703125" style="10" customWidth="1"/>
    <col min="6413" max="6413" width="10.42578125" style="10" customWidth="1"/>
    <col min="6414" max="6414" width="7.140625" style="10" customWidth="1"/>
    <col min="6415" max="6656" width="9.140625" style="10"/>
    <col min="6657" max="6657" width="22.7109375" style="10" customWidth="1"/>
    <col min="6658" max="6658" width="9.5703125" style="10" customWidth="1"/>
    <col min="6659" max="6659" width="9.42578125" style="10" customWidth="1"/>
    <col min="6660" max="6660" width="9.7109375" style="10" customWidth="1"/>
    <col min="6661" max="6661" width="8.28515625" style="10" customWidth="1"/>
    <col min="6662" max="6662" width="8.7109375" style="10" customWidth="1"/>
    <col min="6663" max="6663" width="10.42578125" style="10" customWidth="1"/>
    <col min="6664" max="6665" width="9.140625" style="10" customWidth="1"/>
    <col min="6666" max="6666" width="10.140625" style="10" customWidth="1"/>
    <col min="6667" max="6668" width="9.5703125" style="10" customWidth="1"/>
    <col min="6669" max="6669" width="10.42578125" style="10" customWidth="1"/>
    <col min="6670" max="6670" width="7.140625" style="10" customWidth="1"/>
    <col min="6671" max="6912" width="9.140625" style="10"/>
    <col min="6913" max="6913" width="22.7109375" style="10" customWidth="1"/>
    <col min="6914" max="6914" width="9.5703125" style="10" customWidth="1"/>
    <col min="6915" max="6915" width="9.42578125" style="10" customWidth="1"/>
    <col min="6916" max="6916" width="9.7109375" style="10" customWidth="1"/>
    <col min="6917" max="6917" width="8.28515625" style="10" customWidth="1"/>
    <col min="6918" max="6918" width="8.7109375" style="10" customWidth="1"/>
    <col min="6919" max="6919" width="10.42578125" style="10" customWidth="1"/>
    <col min="6920" max="6921" width="9.140625" style="10" customWidth="1"/>
    <col min="6922" max="6922" width="10.140625" style="10" customWidth="1"/>
    <col min="6923" max="6924" width="9.5703125" style="10" customWidth="1"/>
    <col min="6925" max="6925" width="10.42578125" style="10" customWidth="1"/>
    <col min="6926" max="6926" width="7.140625" style="10" customWidth="1"/>
    <col min="6927" max="7168" width="9.140625" style="10"/>
    <col min="7169" max="7169" width="22.7109375" style="10" customWidth="1"/>
    <col min="7170" max="7170" width="9.5703125" style="10" customWidth="1"/>
    <col min="7171" max="7171" width="9.42578125" style="10" customWidth="1"/>
    <col min="7172" max="7172" width="9.7109375" style="10" customWidth="1"/>
    <col min="7173" max="7173" width="8.28515625" style="10" customWidth="1"/>
    <col min="7174" max="7174" width="8.7109375" style="10" customWidth="1"/>
    <col min="7175" max="7175" width="10.42578125" style="10" customWidth="1"/>
    <col min="7176" max="7177" width="9.140625" style="10" customWidth="1"/>
    <col min="7178" max="7178" width="10.140625" style="10" customWidth="1"/>
    <col min="7179" max="7180" width="9.5703125" style="10" customWidth="1"/>
    <col min="7181" max="7181" width="10.42578125" style="10" customWidth="1"/>
    <col min="7182" max="7182" width="7.140625" style="10" customWidth="1"/>
    <col min="7183" max="7424" width="9.140625" style="10"/>
    <col min="7425" max="7425" width="22.7109375" style="10" customWidth="1"/>
    <col min="7426" max="7426" width="9.5703125" style="10" customWidth="1"/>
    <col min="7427" max="7427" width="9.42578125" style="10" customWidth="1"/>
    <col min="7428" max="7428" width="9.7109375" style="10" customWidth="1"/>
    <col min="7429" max="7429" width="8.28515625" style="10" customWidth="1"/>
    <col min="7430" max="7430" width="8.7109375" style="10" customWidth="1"/>
    <col min="7431" max="7431" width="10.42578125" style="10" customWidth="1"/>
    <col min="7432" max="7433" width="9.140625" style="10" customWidth="1"/>
    <col min="7434" max="7434" width="10.140625" style="10" customWidth="1"/>
    <col min="7435" max="7436" width="9.5703125" style="10" customWidth="1"/>
    <col min="7437" max="7437" width="10.42578125" style="10" customWidth="1"/>
    <col min="7438" max="7438" width="7.140625" style="10" customWidth="1"/>
    <col min="7439" max="7680" width="9.140625" style="10"/>
    <col min="7681" max="7681" width="22.7109375" style="10" customWidth="1"/>
    <col min="7682" max="7682" width="9.5703125" style="10" customWidth="1"/>
    <col min="7683" max="7683" width="9.42578125" style="10" customWidth="1"/>
    <col min="7684" max="7684" width="9.7109375" style="10" customWidth="1"/>
    <col min="7685" max="7685" width="8.28515625" style="10" customWidth="1"/>
    <col min="7686" max="7686" width="8.7109375" style="10" customWidth="1"/>
    <col min="7687" max="7687" width="10.42578125" style="10" customWidth="1"/>
    <col min="7688" max="7689" width="9.140625" style="10" customWidth="1"/>
    <col min="7690" max="7690" width="10.140625" style="10" customWidth="1"/>
    <col min="7691" max="7692" width="9.5703125" style="10" customWidth="1"/>
    <col min="7693" max="7693" width="10.42578125" style="10" customWidth="1"/>
    <col min="7694" max="7694" width="7.140625" style="10" customWidth="1"/>
    <col min="7695" max="7936" width="9.140625" style="10"/>
    <col min="7937" max="7937" width="22.7109375" style="10" customWidth="1"/>
    <col min="7938" max="7938" width="9.5703125" style="10" customWidth="1"/>
    <col min="7939" max="7939" width="9.42578125" style="10" customWidth="1"/>
    <col min="7940" max="7940" width="9.7109375" style="10" customWidth="1"/>
    <col min="7941" max="7941" width="8.28515625" style="10" customWidth="1"/>
    <col min="7942" max="7942" width="8.7109375" style="10" customWidth="1"/>
    <col min="7943" max="7943" width="10.42578125" style="10" customWidth="1"/>
    <col min="7944" max="7945" width="9.140625" style="10" customWidth="1"/>
    <col min="7946" max="7946" width="10.140625" style="10" customWidth="1"/>
    <col min="7947" max="7948" width="9.5703125" style="10" customWidth="1"/>
    <col min="7949" max="7949" width="10.42578125" style="10" customWidth="1"/>
    <col min="7950" max="7950" width="7.140625" style="10" customWidth="1"/>
    <col min="7951" max="8192" width="9.140625" style="10"/>
    <col min="8193" max="8193" width="22.7109375" style="10" customWidth="1"/>
    <col min="8194" max="8194" width="9.5703125" style="10" customWidth="1"/>
    <col min="8195" max="8195" width="9.42578125" style="10" customWidth="1"/>
    <col min="8196" max="8196" width="9.7109375" style="10" customWidth="1"/>
    <col min="8197" max="8197" width="8.28515625" style="10" customWidth="1"/>
    <col min="8198" max="8198" width="8.7109375" style="10" customWidth="1"/>
    <col min="8199" max="8199" width="10.42578125" style="10" customWidth="1"/>
    <col min="8200" max="8201" width="9.140625" style="10" customWidth="1"/>
    <col min="8202" max="8202" width="10.140625" style="10" customWidth="1"/>
    <col min="8203" max="8204" width="9.5703125" style="10" customWidth="1"/>
    <col min="8205" max="8205" width="10.42578125" style="10" customWidth="1"/>
    <col min="8206" max="8206" width="7.140625" style="10" customWidth="1"/>
    <col min="8207" max="8448" width="9.140625" style="10"/>
    <col min="8449" max="8449" width="22.7109375" style="10" customWidth="1"/>
    <col min="8450" max="8450" width="9.5703125" style="10" customWidth="1"/>
    <col min="8451" max="8451" width="9.42578125" style="10" customWidth="1"/>
    <col min="8452" max="8452" width="9.7109375" style="10" customWidth="1"/>
    <col min="8453" max="8453" width="8.28515625" style="10" customWidth="1"/>
    <col min="8454" max="8454" width="8.7109375" style="10" customWidth="1"/>
    <col min="8455" max="8455" width="10.42578125" style="10" customWidth="1"/>
    <col min="8456" max="8457" width="9.140625" style="10" customWidth="1"/>
    <col min="8458" max="8458" width="10.140625" style="10" customWidth="1"/>
    <col min="8459" max="8460" width="9.5703125" style="10" customWidth="1"/>
    <col min="8461" max="8461" width="10.42578125" style="10" customWidth="1"/>
    <col min="8462" max="8462" width="7.140625" style="10" customWidth="1"/>
    <col min="8463" max="8704" width="9.140625" style="10"/>
    <col min="8705" max="8705" width="22.7109375" style="10" customWidth="1"/>
    <col min="8706" max="8706" width="9.5703125" style="10" customWidth="1"/>
    <col min="8707" max="8707" width="9.42578125" style="10" customWidth="1"/>
    <col min="8708" max="8708" width="9.7109375" style="10" customWidth="1"/>
    <col min="8709" max="8709" width="8.28515625" style="10" customWidth="1"/>
    <col min="8710" max="8710" width="8.7109375" style="10" customWidth="1"/>
    <col min="8711" max="8711" width="10.42578125" style="10" customWidth="1"/>
    <col min="8712" max="8713" width="9.140625" style="10" customWidth="1"/>
    <col min="8714" max="8714" width="10.140625" style="10" customWidth="1"/>
    <col min="8715" max="8716" width="9.5703125" style="10" customWidth="1"/>
    <col min="8717" max="8717" width="10.42578125" style="10" customWidth="1"/>
    <col min="8718" max="8718" width="7.140625" style="10" customWidth="1"/>
    <col min="8719" max="8960" width="9.140625" style="10"/>
    <col min="8961" max="8961" width="22.7109375" style="10" customWidth="1"/>
    <col min="8962" max="8962" width="9.5703125" style="10" customWidth="1"/>
    <col min="8963" max="8963" width="9.42578125" style="10" customWidth="1"/>
    <col min="8964" max="8964" width="9.7109375" style="10" customWidth="1"/>
    <col min="8965" max="8965" width="8.28515625" style="10" customWidth="1"/>
    <col min="8966" max="8966" width="8.7109375" style="10" customWidth="1"/>
    <col min="8967" max="8967" width="10.42578125" style="10" customWidth="1"/>
    <col min="8968" max="8969" width="9.140625" style="10" customWidth="1"/>
    <col min="8970" max="8970" width="10.140625" style="10" customWidth="1"/>
    <col min="8971" max="8972" width="9.5703125" style="10" customWidth="1"/>
    <col min="8973" max="8973" width="10.42578125" style="10" customWidth="1"/>
    <col min="8974" max="8974" width="7.140625" style="10" customWidth="1"/>
    <col min="8975" max="9216" width="9.140625" style="10"/>
    <col min="9217" max="9217" width="22.7109375" style="10" customWidth="1"/>
    <col min="9218" max="9218" width="9.5703125" style="10" customWidth="1"/>
    <col min="9219" max="9219" width="9.42578125" style="10" customWidth="1"/>
    <col min="9220" max="9220" width="9.7109375" style="10" customWidth="1"/>
    <col min="9221" max="9221" width="8.28515625" style="10" customWidth="1"/>
    <col min="9222" max="9222" width="8.7109375" style="10" customWidth="1"/>
    <col min="9223" max="9223" width="10.42578125" style="10" customWidth="1"/>
    <col min="9224" max="9225" width="9.140625" style="10" customWidth="1"/>
    <col min="9226" max="9226" width="10.140625" style="10" customWidth="1"/>
    <col min="9227" max="9228" width="9.5703125" style="10" customWidth="1"/>
    <col min="9229" max="9229" width="10.42578125" style="10" customWidth="1"/>
    <col min="9230" max="9230" width="7.140625" style="10" customWidth="1"/>
    <col min="9231" max="9472" width="9.140625" style="10"/>
    <col min="9473" max="9473" width="22.7109375" style="10" customWidth="1"/>
    <col min="9474" max="9474" width="9.5703125" style="10" customWidth="1"/>
    <col min="9475" max="9475" width="9.42578125" style="10" customWidth="1"/>
    <col min="9476" max="9476" width="9.7109375" style="10" customWidth="1"/>
    <col min="9477" max="9477" width="8.28515625" style="10" customWidth="1"/>
    <col min="9478" max="9478" width="8.7109375" style="10" customWidth="1"/>
    <col min="9479" max="9479" width="10.42578125" style="10" customWidth="1"/>
    <col min="9480" max="9481" width="9.140625" style="10" customWidth="1"/>
    <col min="9482" max="9482" width="10.140625" style="10" customWidth="1"/>
    <col min="9483" max="9484" width="9.5703125" style="10" customWidth="1"/>
    <col min="9485" max="9485" width="10.42578125" style="10" customWidth="1"/>
    <col min="9486" max="9486" width="7.140625" style="10" customWidth="1"/>
    <col min="9487" max="9728" width="9.140625" style="10"/>
    <col min="9729" max="9729" width="22.7109375" style="10" customWidth="1"/>
    <col min="9730" max="9730" width="9.5703125" style="10" customWidth="1"/>
    <col min="9731" max="9731" width="9.42578125" style="10" customWidth="1"/>
    <col min="9732" max="9732" width="9.7109375" style="10" customWidth="1"/>
    <col min="9733" max="9733" width="8.28515625" style="10" customWidth="1"/>
    <col min="9734" max="9734" width="8.7109375" style="10" customWidth="1"/>
    <col min="9735" max="9735" width="10.42578125" style="10" customWidth="1"/>
    <col min="9736" max="9737" width="9.140625" style="10" customWidth="1"/>
    <col min="9738" max="9738" width="10.140625" style="10" customWidth="1"/>
    <col min="9739" max="9740" width="9.5703125" style="10" customWidth="1"/>
    <col min="9741" max="9741" width="10.42578125" style="10" customWidth="1"/>
    <col min="9742" max="9742" width="7.140625" style="10" customWidth="1"/>
    <col min="9743" max="9984" width="9.140625" style="10"/>
    <col min="9985" max="9985" width="22.7109375" style="10" customWidth="1"/>
    <col min="9986" max="9986" width="9.5703125" style="10" customWidth="1"/>
    <col min="9987" max="9987" width="9.42578125" style="10" customWidth="1"/>
    <col min="9988" max="9988" width="9.7109375" style="10" customWidth="1"/>
    <col min="9989" max="9989" width="8.28515625" style="10" customWidth="1"/>
    <col min="9990" max="9990" width="8.7109375" style="10" customWidth="1"/>
    <col min="9991" max="9991" width="10.42578125" style="10" customWidth="1"/>
    <col min="9992" max="9993" width="9.140625" style="10" customWidth="1"/>
    <col min="9994" max="9994" width="10.140625" style="10" customWidth="1"/>
    <col min="9995" max="9996" width="9.5703125" style="10" customWidth="1"/>
    <col min="9997" max="9997" width="10.42578125" style="10" customWidth="1"/>
    <col min="9998" max="9998" width="7.140625" style="10" customWidth="1"/>
    <col min="9999" max="10240" width="9.140625" style="10"/>
    <col min="10241" max="10241" width="22.7109375" style="10" customWidth="1"/>
    <col min="10242" max="10242" width="9.5703125" style="10" customWidth="1"/>
    <col min="10243" max="10243" width="9.42578125" style="10" customWidth="1"/>
    <col min="10244" max="10244" width="9.7109375" style="10" customWidth="1"/>
    <col min="10245" max="10245" width="8.28515625" style="10" customWidth="1"/>
    <col min="10246" max="10246" width="8.7109375" style="10" customWidth="1"/>
    <col min="10247" max="10247" width="10.42578125" style="10" customWidth="1"/>
    <col min="10248" max="10249" width="9.140625" style="10" customWidth="1"/>
    <col min="10250" max="10250" width="10.140625" style="10" customWidth="1"/>
    <col min="10251" max="10252" width="9.5703125" style="10" customWidth="1"/>
    <col min="10253" max="10253" width="10.42578125" style="10" customWidth="1"/>
    <col min="10254" max="10254" width="7.140625" style="10" customWidth="1"/>
    <col min="10255" max="10496" width="9.140625" style="10"/>
    <col min="10497" max="10497" width="22.7109375" style="10" customWidth="1"/>
    <col min="10498" max="10498" width="9.5703125" style="10" customWidth="1"/>
    <col min="10499" max="10499" width="9.42578125" style="10" customWidth="1"/>
    <col min="10500" max="10500" width="9.7109375" style="10" customWidth="1"/>
    <col min="10501" max="10501" width="8.28515625" style="10" customWidth="1"/>
    <col min="10502" max="10502" width="8.7109375" style="10" customWidth="1"/>
    <col min="10503" max="10503" width="10.42578125" style="10" customWidth="1"/>
    <col min="10504" max="10505" width="9.140625" style="10" customWidth="1"/>
    <col min="10506" max="10506" width="10.140625" style="10" customWidth="1"/>
    <col min="10507" max="10508" width="9.5703125" style="10" customWidth="1"/>
    <col min="10509" max="10509" width="10.42578125" style="10" customWidth="1"/>
    <col min="10510" max="10510" width="7.140625" style="10" customWidth="1"/>
    <col min="10511" max="10752" width="9.140625" style="10"/>
    <col min="10753" max="10753" width="22.7109375" style="10" customWidth="1"/>
    <col min="10754" max="10754" width="9.5703125" style="10" customWidth="1"/>
    <col min="10755" max="10755" width="9.42578125" style="10" customWidth="1"/>
    <col min="10756" max="10756" width="9.7109375" style="10" customWidth="1"/>
    <col min="10757" max="10757" width="8.28515625" style="10" customWidth="1"/>
    <col min="10758" max="10758" width="8.7109375" style="10" customWidth="1"/>
    <col min="10759" max="10759" width="10.42578125" style="10" customWidth="1"/>
    <col min="10760" max="10761" width="9.140625" style="10" customWidth="1"/>
    <col min="10762" max="10762" width="10.140625" style="10" customWidth="1"/>
    <col min="10763" max="10764" width="9.5703125" style="10" customWidth="1"/>
    <col min="10765" max="10765" width="10.42578125" style="10" customWidth="1"/>
    <col min="10766" max="10766" width="7.140625" style="10" customWidth="1"/>
    <col min="10767" max="11008" width="9.140625" style="10"/>
    <col min="11009" max="11009" width="22.7109375" style="10" customWidth="1"/>
    <col min="11010" max="11010" width="9.5703125" style="10" customWidth="1"/>
    <col min="11011" max="11011" width="9.42578125" style="10" customWidth="1"/>
    <col min="11012" max="11012" width="9.7109375" style="10" customWidth="1"/>
    <col min="11013" max="11013" width="8.28515625" style="10" customWidth="1"/>
    <col min="11014" max="11014" width="8.7109375" style="10" customWidth="1"/>
    <col min="11015" max="11015" width="10.42578125" style="10" customWidth="1"/>
    <col min="11016" max="11017" width="9.140625" style="10" customWidth="1"/>
    <col min="11018" max="11018" width="10.140625" style="10" customWidth="1"/>
    <col min="11019" max="11020" width="9.5703125" style="10" customWidth="1"/>
    <col min="11021" max="11021" width="10.42578125" style="10" customWidth="1"/>
    <col min="11022" max="11022" width="7.140625" style="10" customWidth="1"/>
    <col min="11023" max="11264" width="9.140625" style="10"/>
    <col min="11265" max="11265" width="22.7109375" style="10" customWidth="1"/>
    <col min="11266" max="11266" width="9.5703125" style="10" customWidth="1"/>
    <col min="11267" max="11267" width="9.42578125" style="10" customWidth="1"/>
    <col min="11268" max="11268" width="9.7109375" style="10" customWidth="1"/>
    <col min="11269" max="11269" width="8.28515625" style="10" customWidth="1"/>
    <col min="11270" max="11270" width="8.7109375" style="10" customWidth="1"/>
    <col min="11271" max="11271" width="10.42578125" style="10" customWidth="1"/>
    <col min="11272" max="11273" width="9.140625" style="10" customWidth="1"/>
    <col min="11274" max="11274" width="10.140625" style="10" customWidth="1"/>
    <col min="11275" max="11276" width="9.5703125" style="10" customWidth="1"/>
    <col min="11277" max="11277" width="10.42578125" style="10" customWidth="1"/>
    <col min="11278" max="11278" width="7.140625" style="10" customWidth="1"/>
    <col min="11279" max="11520" width="9.140625" style="10"/>
    <col min="11521" max="11521" width="22.7109375" style="10" customWidth="1"/>
    <col min="11522" max="11522" width="9.5703125" style="10" customWidth="1"/>
    <col min="11523" max="11523" width="9.42578125" style="10" customWidth="1"/>
    <col min="11524" max="11524" width="9.7109375" style="10" customWidth="1"/>
    <col min="11525" max="11525" width="8.28515625" style="10" customWidth="1"/>
    <col min="11526" max="11526" width="8.7109375" style="10" customWidth="1"/>
    <col min="11527" max="11527" width="10.42578125" style="10" customWidth="1"/>
    <col min="11528" max="11529" width="9.140625" style="10" customWidth="1"/>
    <col min="11530" max="11530" width="10.140625" style="10" customWidth="1"/>
    <col min="11531" max="11532" width="9.5703125" style="10" customWidth="1"/>
    <col min="11533" max="11533" width="10.42578125" style="10" customWidth="1"/>
    <col min="11534" max="11534" width="7.140625" style="10" customWidth="1"/>
    <col min="11535" max="11776" width="9.140625" style="10"/>
    <col min="11777" max="11777" width="22.7109375" style="10" customWidth="1"/>
    <col min="11778" max="11778" width="9.5703125" style="10" customWidth="1"/>
    <col min="11779" max="11779" width="9.42578125" style="10" customWidth="1"/>
    <col min="11780" max="11780" width="9.7109375" style="10" customWidth="1"/>
    <col min="11781" max="11781" width="8.28515625" style="10" customWidth="1"/>
    <col min="11782" max="11782" width="8.7109375" style="10" customWidth="1"/>
    <col min="11783" max="11783" width="10.42578125" style="10" customWidth="1"/>
    <col min="11784" max="11785" width="9.140625" style="10" customWidth="1"/>
    <col min="11786" max="11786" width="10.140625" style="10" customWidth="1"/>
    <col min="11787" max="11788" width="9.5703125" style="10" customWidth="1"/>
    <col min="11789" max="11789" width="10.42578125" style="10" customWidth="1"/>
    <col min="11790" max="11790" width="7.140625" style="10" customWidth="1"/>
    <col min="11791" max="12032" width="9.140625" style="10"/>
    <col min="12033" max="12033" width="22.7109375" style="10" customWidth="1"/>
    <col min="12034" max="12034" width="9.5703125" style="10" customWidth="1"/>
    <col min="12035" max="12035" width="9.42578125" style="10" customWidth="1"/>
    <col min="12036" max="12036" width="9.7109375" style="10" customWidth="1"/>
    <col min="12037" max="12037" width="8.28515625" style="10" customWidth="1"/>
    <col min="12038" max="12038" width="8.7109375" style="10" customWidth="1"/>
    <col min="12039" max="12039" width="10.42578125" style="10" customWidth="1"/>
    <col min="12040" max="12041" width="9.140625" style="10" customWidth="1"/>
    <col min="12042" max="12042" width="10.140625" style="10" customWidth="1"/>
    <col min="12043" max="12044" width="9.5703125" style="10" customWidth="1"/>
    <col min="12045" max="12045" width="10.42578125" style="10" customWidth="1"/>
    <col min="12046" max="12046" width="7.140625" style="10" customWidth="1"/>
    <col min="12047" max="12288" width="9.140625" style="10"/>
    <col min="12289" max="12289" width="22.7109375" style="10" customWidth="1"/>
    <col min="12290" max="12290" width="9.5703125" style="10" customWidth="1"/>
    <col min="12291" max="12291" width="9.42578125" style="10" customWidth="1"/>
    <col min="12292" max="12292" width="9.7109375" style="10" customWidth="1"/>
    <col min="12293" max="12293" width="8.28515625" style="10" customWidth="1"/>
    <col min="12294" max="12294" width="8.7109375" style="10" customWidth="1"/>
    <col min="12295" max="12295" width="10.42578125" style="10" customWidth="1"/>
    <col min="12296" max="12297" width="9.140625" style="10" customWidth="1"/>
    <col min="12298" max="12298" width="10.140625" style="10" customWidth="1"/>
    <col min="12299" max="12300" width="9.5703125" style="10" customWidth="1"/>
    <col min="12301" max="12301" width="10.42578125" style="10" customWidth="1"/>
    <col min="12302" max="12302" width="7.140625" style="10" customWidth="1"/>
    <col min="12303" max="12544" width="9.140625" style="10"/>
    <col min="12545" max="12545" width="22.7109375" style="10" customWidth="1"/>
    <col min="12546" max="12546" width="9.5703125" style="10" customWidth="1"/>
    <col min="12547" max="12547" width="9.42578125" style="10" customWidth="1"/>
    <col min="12548" max="12548" width="9.7109375" style="10" customWidth="1"/>
    <col min="12549" max="12549" width="8.28515625" style="10" customWidth="1"/>
    <col min="12550" max="12550" width="8.7109375" style="10" customWidth="1"/>
    <col min="12551" max="12551" width="10.42578125" style="10" customWidth="1"/>
    <col min="12552" max="12553" width="9.140625" style="10" customWidth="1"/>
    <col min="12554" max="12554" width="10.140625" style="10" customWidth="1"/>
    <col min="12555" max="12556" width="9.5703125" style="10" customWidth="1"/>
    <col min="12557" max="12557" width="10.42578125" style="10" customWidth="1"/>
    <col min="12558" max="12558" width="7.140625" style="10" customWidth="1"/>
    <col min="12559" max="12800" width="9.140625" style="10"/>
    <col min="12801" max="12801" width="22.7109375" style="10" customWidth="1"/>
    <col min="12802" max="12802" width="9.5703125" style="10" customWidth="1"/>
    <col min="12803" max="12803" width="9.42578125" style="10" customWidth="1"/>
    <col min="12804" max="12804" width="9.7109375" style="10" customWidth="1"/>
    <col min="12805" max="12805" width="8.28515625" style="10" customWidth="1"/>
    <col min="12806" max="12806" width="8.7109375" style="10" customWidth="1"/>
    <col min="12807" max="12807" width="10.42578125" style="10" customWidth="1"/>
    <col min="12808" max="12809" width="9.140625" style="10" customWidth="1"/>
    <col min="12810" max="12810" width="10.140625" style="10" customWidth="1"/>
    <col min="12811" max="12812" width="9.5703125" style="10" customWidth="1"/>
    <col min="12813" max="12813" width="10.42578125" style="10" customWidth="1"/>
    <col min="12814" max="12814" width="7.140625" style="10" customWidth="1"/>
    <col min="12815" max="13056" width="9.140625" style="10"/>
    <col min="13057" max="13057" width="22.7109375" style="10" customWidth="1"/>
    <col min="13058" max="13058" width="9.5703125" style="10" customWidth="1"/>
    <col min="13059" max="13059" width="9.42578125" style="10" customWidth="1"/>
    <col min="13060" max="13060" width="9.7109375" style="10" customWidth="1"/>
    <col min="13061" max="13061" width="8.28515625" style="10" customWidth="1"/>
    <col min="13062" max="13062" width="8.7109375" style="10" customWidth="1"/>
    <col min="13063" max="13063" width="10.42578125" style="10" customWidth="1"/>
    <col min="13064" max="13065" width="9.140625" style="10" customWidth="1"/>
    <col min="13066" max="13066" width="10.140625" style="10" customWidth="1"/>
    <col min="13067" max="13068" width="9.5703125" style="10" customWidth="1"/>
    <col min="13069" max="13069" width="10.42578125" style="10" customWidth="1"/>
    <col min="13070" max="13070" width="7.140625" style="10" customWidth="1"/>
    <col min="13071" max="13312" width="9.140625" style="10"/>
    <col min="13313" max="13313" width="22.7109375" style="10" customWidth="1"/>
    <col min="13314" max="13314" width="9.5703125" style="10" customWidth="1"/>
    <col min="13315" max="13315" width="9.42578125" style="10" customWidth="1"/>
    <col min="13316" max="13316" width="9.7109375" style="10" customWidth="1"/>
    <col min="13317" max="13317" width="8.28515625" style="10" customWidth="1"/>
    <col min="13318" max="13318" width="8.7109375" style="10" customWidth="1"/>
    <col min="13319" max="13319" width="10.42578125" style="10" customWidth="1"/>
    <col min="13320" max="13321" width="9.140625" style="10" customWidth="1"/>
    <col min="13322" max="13322" width="10.140625" style="10" customWidth="1"/>
    <col min="13323" max="13324" width="9.5703125" style="10" customWidth="1"/>
    <col min="13325" max="13325" width="10.42578125" style="10" customWidth="1"/>
    <col min="13326" max="13326" width="7.140625" style="10" customWidth="1"/>
    <col min="13327" max="13568" width="9.140625" style="10"/>
    <col min="13569" max="13569" width="22.7109375" style="10" customWidth="1"/>
    <col min="13570" max="13570" width="9.5703125" style="10" customWidth="1"/>
    <col min="13571" max="13571" width="9.42578125" style="10" customWidth="1"/>
    <col min="13572" max="13572" width="9.7109375" style="10" customWidth="1"/>
    <col min="13573" max="13573" width="8.28515625" style="10" customWidth="1"/>
    <col min="13574" max="13574" width="8.7109375" style="10" customWidth="1"/>
    <col min="13575" max="13575" width="10.42578125" style="10" customWidth="1"/>
    <col min="13576" max="13577" width="9.140625" style="10" customWidth="1"/>
    <col min="13578" max="13578" width="10.140625" style="10" customWidth="1"/>
    <col min="13579" max="13580" width="9.5703125" style="10" customWidth="1"/>
    <col min="13581" max="13581" width="10.42578125" style="10" customWidth="1"/>
    <col min="13582" max="13582" width="7.140625" style="10" customWidth="1"/>
    <col min="13583" max="13824" width="9.140625" style="10"/>
    <col min="13825" max="13825" width="22.7109375" style="10" customWidth="1"/>
    <col min="13826" max="13826" width="9.5703125" style="10" customWidth="1"/>
    <col min="13827" max="13827" width="9.42578125" style="10" customWidth="1"/>
    <col min="13828" max="13828" width="9.7109375" style="10" customWidth="1"/>
    <col min="13829" max="13829" width="8.28515625" style="10" customWidth="1"/>
    <col min="13830" max="13830" width="8.7109375" style="10" customWidth="1"/>
    <col min="13831" max="13831" width="10.42578125" style="10" customWidth="1"/>
    <col min="13832" max="13833" width="9.140625" style="10" customWidth="1"/>
    <col min="13834" max="13834" width="10.140625" style="10" customWidth="1"/>
    <col min="13835" max="13836" width="9.5703125" style="10" customWidth="1"/>
    <col min="13837" max="13837" width="10.42578125" style="10" customWidth="1"/>
    <col min="13838" max="13838" width="7.140625" style="10" customWidth="1"/>
    <col min="13839" max="14080" width="9.140625" style="10"/>
    <col min="14081" max="14081" width="22.7109375" style="10" customWidth="1"/>
    <col min="14082" max="14082" width="9.5703125" style="10" customWidth="1"/>
    <col min="14083" max="14083" width="9.42578125" style="10" customWidth="1"/>
    <col min="14084" max="14084" width="9.7109375" style="10" customWidth="1"/>
    <col min="14085" max="14085" width="8.28515625" style="10" customWidth="1"/>
    <col min="14086" max="14086" width="8.7109375" style="10" customWidth="1"/>
    <col min="14087" max="14087" width="10.42578125" style="10" customWidth="1"/>
    <col min="14088" max="14089" width="9.140625" style="10" customWidth="1"/>
    <col min="14090" max="14090" width="10.140625" style="10" customWidth="1"/>
    <col min="14091" max="14092" width="9.5703125" style="10" customWidth="1"/>
    <col min="14093" max="14093" width="10.42578125" style="10" customWidth="1"/>
    <col min="14094" max="14094" width="7.140625" style="10" customWidth="1"/>
    <col min="14095" max="14336" width="9.140625" style="10"/>
    <col min="14337" max="14337" width="22.7109375" style="10" customWidth="1"/>
    <col min="14338" max="14338" width="9.5703125" style="10" customWidth="1"/>
    <col min="14339" max="14339" width="9.42578125" style="10" customWidth="1"/>
    <col min="14340" max="14340" width="9.7109375" style="10" customWidth="1"/>
    <col min="14341" max="14341" width="8.28515625" style="10" customWidth="1"/>
    <col min="14342" max="14342" width="8.7109375" style="10" customWidth="1"/>
    <col min="14343" max="14343" width="10.42578125" style="10" customWidth="1"/>
    <col min="14344" max="14345" width="9.140625" style="10" customWidth="1"/>
    <col min="14346" max="14346" width="10.140625" style="10" customWidth="1"/>
    <col min="14347" max="14348" width="9.5703125" style="10" customWidth="1"/>
    <col min="14349" max="14349" width="10.42578125" style="10" customWidth="1"/>
    <col min="14350" max="14350" width="7.140625" style="10" customWidth="1"/>
    <col min="14351" max="14592" width="9.140625" style="10"/>
    <col min="14593" max="14593" width="22.7109375" style="10" customWidth="1"/>
    <col min="14594" max="14594" width="9.5703125" style="10" customWidth="1"/>
    <col min="14595" max="14595" width="9.42578125" style="10" customWidth="1"/>
    <col min="14596" max="14596" width="9.7109375" style="10" customWidth="1"/>
    <col min="14597" max="14597" width="8.28515625" style="10" customWidth="1"/>
    <col min="14598" max="14598" width="8.7109375" style="10" customWidth="1"/>
    <col min="14599" max="14599" width="10.42578125" style="10" customWidth="1"/>
    <col min="14600" max="14601" width="9.140625" style="10" customWidth="1"/>
    <col min="14602" max="14602" width="10.140625" style="10" customWidth="1"/>
    <col min="14603" max="14604" width="9.5703125" style="10" customWidth="1"/>
    <col min="14605" max="14605" width="10.42578125" style="10" customWidth="1"/>
    <col min="14606" max="14606" width="7.140625" style="10" customWidth="1"/>
    <col min="14607" max="14848" width="9.140625" style="10"/>
    <col min="14849" max="14849" width="22.7109375" style="10" customWidth="1"/>
    <col min="14850" max="14850" width="9.5703125" style="10" customWidth="1"/>
    <col min="14851" max="14851" width="9.42578125" style="10" customWidth="1"/>
    <col min="14852" max="14852" width="9.7109375" style="10" customWidth="1"/>
    <col min="14853" max="14853" width="8.28515625" style="10" customWidth="1"/>
    <col min="14854" max="14854" width="8.7109375" style="10" customWidth="1"/>
    <col min="14855" max="14855" width="10.42578125" style="10" customWidth="1"/>
    <col min="14856" max="14857" width="9.140625" style="10" customWidth="1"/>
    <col min="14858" max="14858" width="10.140625" style="10" customWidth="1"/>
    <col min="14859" max="14860" width="9.5703125" style="10" customWidth="1"/>
    <col min="14861" max="14861" width="10.42578125" style="10" customWidth="1"/>
    <col min="14862" max="14862" width="7.140625" style="10" customWidth="1"/>
    <col min="14863" max="15104" width="9.140625" style="10"/>
    <col min="15105" max="15105" width="22.7109375" style="10" customWidth="1"/>
    <col min="15106" max="15106" width="9.5703125" style="10" customWidth="1"/>
    <col min="15107" max="15107" width="9.42578125" style="10" customWidth="1"/>
    <col min="15108" max="15108" width="9.7109375" style="10" customWidth="1"/>
    <col min="15109" max="15109" width="8.28515625" style="10" customWidth="1"/>
    <col min="15110" max="15110" width="8.7109375" style="10" customWidth="1"/>
    <col min="15111" max="15111" width="10.42578125" style="10" customWidth="1"/>
    <col min="15112" max="15113" width="9.140625" style="10" customWidth="1"/>
    <col min="15114" max="15114" width="10.140625" style="10" customWidth="1"/>
    <col min="15115" max="15116" width="9.5703125" style="10" customWidth="1"/>
    <col min="15117" max="15117" width="10.42578125" style="10" customWidth="1"/>
    <col min="15118" max="15118" width="7.140625" style="10" customWidth="1"/>
    <col min="15119" max="15360" width="9.140625" style="10"/>
    <col min="15361" max="15361" width="22.7109375" style="10" customWidth="1"/>
    <col min="15362" max="15362" width="9.5703125" style="10" customWidth="1"/>
    <col min="15363" max="15363" width="9.42578125" style="10" customWidth="1"/>
    <col min="15364" max="15364" width="9.7109375" style="10" customWidth="1"/>
    <col min="15365" max="15365" width="8.28515625" style="10" customWidth="1"/>
    <col min="15366" max="15366" width="8.7109375" style="10" customWidth="1"/>
    <col min="15367" max="15367" width="10.42578125" style="10" customWidth="1"/>
    <col min="15368" max="15369" width="9.140625" style="10" customWidth="1"/>
    <col min="15370" max="15370" width="10.140625" style="10" customWidth="1"/>
    <col min="15371" max="15372" width="9.5703125" style="10" customWidth="1"/>
    <col min="15373" max="15373" width="10.42578125" style="10" customWidth="1"/>
    <col min="15374" max="15374" width="7.140625" style="10" customWidth="1"/>
    <col min="15375" max="15616" width="9.140625" style="10"/>
    <col min="15617" max="15617" width="22.7109375" style="10" customWidth="1"/>
    <col min="15618" max="15618" width="9.5703125" style="10" customWidth="1"/>
    <col min="15619" max="15619" width="9.42578125" style="10" customWidth="1"/>
    <col min="15620" max="15620" width="9.7109375" style="10" customWidth="1"/>
    <col min="15621" max="15621" width="8.28515625" style="10" customWidth="1"/>
    <col min="15622" max="15622" width="8.7109375" style="10" customWidth="1"/>
    <col min="15623" max="15623" width="10.42578125" style="10" customWidth="1"/>
    <col min="15624" max="15625" width="9.140625" style="10" customWidth="1"/>
    <col min="15626" max="15626" width="10.140625" style="10" customWidth="1"/>
    <col min="15627" max="15628" width="9.5703125" style="10" customWidth="1"/>
    <col min="15629" max="15629" width="10.42578125" style="10" customWidth="1"/>
    <col min="15630" max="15630" width="7.140625" style="10" customWidth="1"/>
    <col min="15631" max="15872" width="9.140625" style="10"/>
    <col min="15873" max="15873" width="22.7109375" style="10" customWidth="1"/>
    <col min="15874" max="15874" width="9.5703125" style="10" customWidth="1"/>
    <col min="15875" max="15875" width="9.42578125" style="10" customWidth="1"/>
    <col min="15876" max="15876" width="9.7109375" style="10" customWidth="1"/>
    <col min="15877" max="15877" width="8.28515625" style="10" customWidth="1"/>
    <col min="15878" max="15878" width="8.7109375" style="10" customWidth="1"/>
    <col min="15879" max="15879" width="10.42578125" style="10" customWidth="1"/>
    <col min="15880" max="15881" width="9.140625" style="10" customWidth="1"/>
    <col min="15882" max="15882" width="10.140625" style="10" customWidth="1"/>
    <col min="15883" max="15884" width="9.5703125" style="10" customWidth="1"/>
    <col min="15885" max="15885" width="10.42578125" style="10" customWidth="1"/>
    <col min="15886" max="15886" width="7.140625" style="10" customWidth="1"/>
    <col min="15887" max="16128" width="9.140625" style="10"/>
    <col min="16129" max="16129" width="22.7109375" style="10" customWidth="1"/>
    <col min="16130" max="16130" width="9.5703125" style="10" customWidth="1"/>
    <col min="16131" max="16131" width="9.42578125" style="10" customWidth="1"/>
    <col min="16132" max="16132" width="9.7109375" style="10" customWidth="1"/>
    <col min="16133" max="16133" width="8.28515625" style="10" customWidth="1"/>
    <col min="16134" max="16134" width="8.7109375" style="10" customWidth="1"/>
    <col min="16135" max="16135" width="10.42578125" style="10" customWidth="1"/>
    <col min="16136" max="16137" width="9.140625" style="10" customWidth="1"/>
    <col min="16138" max="16138" width="10.140625" style="10" customWidth="1"/>
    <col min="16139" max="16140" width="9.5703125" style="10" customWidth="1"/>
    <col min="16141" max="16141" width="10.42578125" style="10" customWidth="1"/>
    <col min="16142" max="16142" width="7.140625" style="10" customWidth="1"/>
    <col min="16143" max="16384" width="9.140625" style="10"/>
  </cols>
  <sheetData>
    <row r="1" spans="1:26" ht="29.25" customHeight="1">
      <c r="A1" s="412" t="s">
        <v>121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26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5"/>
      <c r="N2" s="115"/>
      <c r="O2" s="115"/>
      <c r="P2" s="117" t="s">
        <v>122</v>
      </c>
    </row>
    <row r="3" spans="1:26" ht="15" customHeight="1">
      <c r="A3" s="381"/>
      <c r="B3" s="379" t="s">
        <v>156</v>
      </c>
      <c r="C3" s="379"/>
      <c r="D3" s="379"/>
      <c r="E3" s="380" t="s">
        <v>78</v>
      </c>
      <c r="F3" s="382"/>
      <c r="G3" s="382"/>
      <c r="H3" s="382"/>
      <c r="I3" s="382"/>
      <c r="J3" s="382"/>
      <c r="K3" s="373" t="s">
        <v>190</v>
      </c>
      <c r="L3" s="374"/>
      <c r="M3" s="375"/>
      <c r="N3" s="379" t="s">
        <v>79</v>
      </c>
      <c r="O3" s="379"/>
      <c r="P3" s="380"/>
      <c r="Q3" s="11"/>
    </row>
    <row r="4" spans="1:26" ht="34.5" customHeight="1">
      <c r="A4" s="381"/>
      <c r="B4" s="379"/>
      <c r="C4" s="379"/>
      <c r="D4" s="379"/>
      <c r="E4" s="379" t="s">
        <v>77</v>
      </c>
      <c r="F4" s="379"/>
      <c r="G4" s="379"/>
      <c r="H4" s="379" t="s">
        <v>76</v>
      </c>
      <c r="I4" s="379"/>
      <c r="J4" s="379"/>
      <c r="K4" s="376"/>
      <c r="L4" s="377"/>
      <c r="M4" s="378"/>
      <c r="N4" s="379"/>
      <c r="O4" s="379"/>
      <c r="P4" s="380"/>
      <c r="Q4" s="11"/>
    </row>
    <row r="5" spans="1:26" ht="36.75" customHeight="1">
      <c r="A5" s="381"/>
      <c r="B5" s="20" t="s">
        <v>154</v>
      </c>
      <c r="C5" s="20" t="s">
        <v>75</v>
      </c>
      <c r="D5" s="20" t="s">
        <v>155</v>
      </c>
      <c r="E5" s="20" t="s">
        <v>154</v>
      </c>
      <c r="F5" s="20" t="s">
        <v>75</v>
      </c>
      <c r="G5" s="20" t="s">
        <v>155</v>
      </c>
      <c r="H5" s="20" t="s">
        <v>154</v>
      </c>
      <c r="I5" s="20" t="s">
        <v>75</v>
      </c>
      <c r="J5" s="20" t="s">
        <v>155</v>
      </c>
      <c r="K5" s="20" t="s">
        <v>154</v>
      </c>
      <c r="L5" s="20" t="s">
        <v>75</v>
      </c>
      <c r="M5" s="21" t="s">
        <v>155</v>
      </c>
      <c r="N5" s="20" t="s">
        <v>154</v>
      </c>
      <c r="O5" s="20" t="s">
        <v>75</v>
      </c>
      <c r="P5" s="21" t="s">
        <v>155</v>
      </c>
      <c r="Q5" s="11"/>
    </row>
    <row r="6" spans="1:26" ht="12.75" customHeight="1">
      <c r="A6" s="66" t="s">
        <v>83</v>
      </c>
      <c r="B6" s="214">
        <f>SUM(B7:B26)</f>
        <v>305207</v>
      </c>
      <c r="C6" s="214">
        <f>SUM(C7:C26)</f>
        <v>297060</v>
      </c>
      <c r="D6" s="68">
        <f t="shared" ref="D6:D26" si="0">B6/C6*100</f>
        <v>102.74254359388675</v>
      </c>
      <c r="E6" s="214">
        <f>SUM(E7:E26)</f>
        <v>77900</v>
      </c>
      <c r="F6" s="214">
        <f>SUM(F7:F26)</f>
        <v>68996</v>
      </c>
      <c r="G6" s="68">
        <f t="shared" ref="G6:G23" si="1">E6/F6*100</f>
        <v>112.90509594759118</v>
      </c>
      <c r="H6" s="214">
        <f>SUM(H7:H26)</f>
        <v>227307</v>
      </c>
      <c r="I6" s="214">
        <f>SUM(I7:I26)</f>
        <v>228064</v>
      </c>
      <c r="J6" s="68">
        <f t="shared" ref="J6:J26" si="2">H6/I6*100</f>
        <v>99.668075627893927</v>
      </c>
      <c r="K6" s="214">
        <f>SUM(K7:K26)</f>
        <v>570077</v>
      </c>
      <c r="L6" s="214">
        <f>SUM(L7:L26)</f>
        <v>667899</v>
      </c>
      <c r="M6" s="68">
        <f>K6/L6*100</f>
        <v>85.353773549593583</v>
      </c>
      <c r="N6" s="214">
        <f>SUM(N7:N26)</f>
        <v>875284</v>
      </c>
      <c r="O6" s="214">
        <f>SUM(O7:O26)</f>
        <v>964959</v>
      </c>
      <c r="P6" s="68">
        <f t="shared" ref="P6:P26" si="3">N6/O6*100</f>
        <v>90.706859047897368</v>
      </c>
      <c r="Q6" s="3"/>
      <c r="R6" s="12"/>
      <c r="S6" s="12"/>
      <c r="T6" s="3"/>
      <c r="U6" s="12"/>
      <c r="V6" s="12"/>
      <c r="W6" s="3"/>
      <c r="X6" s="12"/>
      <c r="Y6" s="12"/>
      <c r="Z6" s="3"/>
    </row>
    <row r="7" spans="1:26" ht="12.75" customHeight="1">
      <c r="A7" s="71" t="s">
        <v>84</v>
      </c>
      <c r="B7" s="214">
        <f t="shared" ref="B7:C23" si="4">E7+H7</f>
        <v>39154</v>
      </c>
      <c r="C7" s="214">
        <f t="shared" si="4"/>
        <v>39324</v>
      </c>
      <c r="D7" s="68">
        <f t="shared" si="0"/>
        <v>99.567694029091641</v>
      </c>
      <c r="E7" s="214">
        <v>373</v>
      </c>
      <c r="F7" s="214">
        <v>399</v>
      </c>
      <c r="G7" s="68">
        <f t="shared" si="1"/>
        <v>93.483709273182953</v>
      </c>
      <c r="H7" s="214">
        <v>38781</v>
      </c>
      <c r="I7" s="214">
        <v>38925</v>
      </c>
      <c r="J7" s="68">
        <f t="shared" si="2"/>
        <v>99.630057803468205</v>
      </c>
      <c r="K7" s="214">
        <v>38053</v>
      </c>
      <c r="L7" s="214">
        <v>38283</v>
      </c>
      <c r="M7" s="68">
        <f t="shared" ref="M7:M26" si="5">K7/L7*100</f>
        <v>99.39921113810307</v>
      </c>
      <c r="N7" s="218">
        <f t="shared" ref="N7:O26" si="6">B7+K7</f>
        <v>77207</v>
      </c>
      <c r="O7" s="218">
        <f t="shared" si="6"/>
        <v>77607</v>
      </c>
      <c r="P7" s="68">
        <f t="shared" si="3"/>
        <v>99.484582576313997</v>
      </c>
      <c r="Q7" s="254"/>
      <c r="R7" s="254"/>
      <c r="S7" s="12"/>
      <c r="T7" s="3"/>
      <c r="U7" s="12"/>
      <c r="V7" s="12"/>
      <c r="W7" s="3"/>
      <c r="X7" s="12"/>
      <c r="Y7" s="12"/>
      <c r="Z7" s="3"/>
    </row>
    <row r="8" spans="1:26">
      <c r="A8" s="72" t="s">
        <v>85</v>
      </c>
      <c r="B8" s="214">
        <f t="shared" si="4"/>
        <v>9089</v>
      </c>
      <c r="C8" s="214">
        <f t="shared" si="4"/>
        <v>11054</v>
      </c>
      <c r="D8" s="68">
        <f t="shared" si="0"/>
        <v>82.223629455400754</v>
      </c>
      <c r="E8" s="214">
        <v>3720</v>
      </c>
      <c r="F8" s="214">
        <v>5183</v>
      </c>
      <c r="G8" s="68">
        <f t="shared" si="1"/>
        <v>71.773104379702886</v>
      </c>
      <c r="H8" s="214">
        <v>5369</v>
      </c>
      <c r="I8" s="214">
        <v>5871</v>
      </c>
      <c r="J8" s="68">
        <f t="shared" si="2"/>
        <v>91.449497530233344</v>
      </c>
      <c r="K8" s="214">
        <v>38508</v>
      </c>
      <c r="L8" s="214">
        <v>51156</v>
      </c>
      <c r="M8" s="68">
        <f t="shared" si="5"/>
        <v>75.275627492376259</v>
      </c>
      <c r="N8" s="218">
        <f t="shared" si="6"/>
        <v>47597</v>
      </c>
      <c r="O8" s="218">
        <f t="shared" si="6"/>
        <v>62210</v>
      </c>
      <c r="P8" s="68">
        <f t="shared" si="3"/>
        <v>76.510207362160415</v>
      </c>
      <c r="Q8" s="254"/>
      <c r="R8" s="254"/>
      <c r="S8" s="12"/>
      <c r="T8" s="3"/>
      <c r="U8" s="12"/>
      <c r="V8" s="12"/>
      <c r="W8" s="3"/>
      <c r="X8" s="12"/>
      <c r="Y8" s="12"/>
      <c r="Z8" s="3"/>
    </row>
    <row r="9" spans="1:26">
      <c r="A9" s="72" t="s">
        <v>86</v>
      </c>
      <c r="B9" s="214">
        <f t="shared" si="4"/>
        <v>31615</v>
      </c>
      <c r="C9" s="214">
        <f t="shared" si="4"/>
        <v>32273</v>
      </c>
      <c r="D9" s="68">
        <f t="shared" si="0"/>
        <v>97.961143990332474</v>
      </c>
      <c r="E9" s="214">
        <v>13053</v>
      </c>
      <c r="F9" s="214">
        <v>15370</v>
      </c>
      <c r="G9" s="68">
        <f t="shared" si="1"/>
        <v>84.925178919973973</v>
      </c>
      <c r="H9" s="214">
        <v>18562</v>
      </c>
      <c r="I9" s="214">
        <v>16903</v>
      </c>
      <c r="J9" s="68">
        <f t="shared" si="2"/>
        <v>109.81482577057326</v>
      </c>
      <c r="K9" s="214">
        <v>67927</v>
      </c>
      <c r="L9" s="214">
        <v>70724</v>
      </c>
      <c r="M9" s="68">
        <f t="shared" si="5"/>
        <v>96.045189751710879</v>
      </c>
      <c r="N9" s="218">
        <f t="shared" si="6"/>
        <v>99542</v>
      </c>
      <c r="O9" s="218">
        <f t="shared" si="6"/>
        <v>102997</v>
      </c>
      <c r="P9" s="68">
        <f t="shared" si="3"/>
        <v>96.645533365049459</v>
      </c>
      <c r="Q9" s="254"/>
      <c r="R9" s="254"/>
      <c r="S9" s="12"/>
      <c r="T9" s="3"/>
      <c r="U9" s="12"/>
      <c r="V9" s="12"/>
      <c r="W9" s="3"/>
      <c r="X9" s="12"/>
      <c r="Y9" s="12"/>
      <c r="Z9" s="3"/>
    </row>
    <row r="10" spans="1:26">
      <c r="A10" s="72" t="s">
        <v>87</v>
      </c>
      <c r="B10" s="214">
        <f t="shared" si="4"/>
        <v>35109</v>
      </c>
      <c r="C10" s="214">
        <f t="shared" si="4"/>
        <v>34698</v>
      </c>
      <c r="D10" s="68">
        <f t="shared" si="0"/>
        <v>101.18450631160299</v>
      </c>
      <c r="E10" s="214">
        <v>938</v>
      </c>
      <c r="F10" s="214">
        <v>1498</v>
      </c>
      <c r="G10" s="68">
        <f t="shared" si="1"/>
        <v>62.616822429906534</v>
      </c>
      <c r="H10" s="214">
        <v>34171</v>
      </c>
      <c r="I10" s="214">
        <v>33200</v>
      </c>
      <c r="J10" s="68">
        <f t="shared" si="2"/>
        <v>102.92469879518072</v>
      </c>
      <c r="K10" s="214">
        <v>55611</v>
      </c>
      <c r="L10" s="214">
        <v>51170</v>
      </c>
      <c r="M10" s="68">
        <f t="shared" si="5"/>
        <v>108.67891342583545</v>
      </c>
      <c r="N10" s="218">
        <f t="shared" si="6"/>
        <v>90720</v>
      </c>
      <c r="O10" s="218">
        <f t="shared" si="6"/>
        <v>85868</v>
      </c>
      <c r="P10" s="68">
        <f t="shared" si="3"/>
        <v>105.65053337681091</v>
      </c>
      <c r="Q10" s="254"/>
      <c r="R10" s="254"/>
      <c r="S10" s="12"/>
      <c r="T10" s="3"/>
      <c r="U10" s="12"/>
      <c r="V10" s="12"/>
      <c r="W10" s="3"/>
      <c r="X10" s="12"/>
      <c r="Y10" s="12"/>
      <c r="Z10" s="3"/>
    </row>
    <row r="11" spans="1:26">
      <c r="A11" s="72" t="s">
        <v>88</v>
      </c>
      <c r="B11" s="214">
        <f t="shared" si="4"/>
        <v>2314</v>
      </c>
      <c r="C11" s="214">
        <f t="shared" si="4"/>
        <v>2792</v>
      </c>
      <c r="D11" s="68">
        <f t="shared" si="0"/>
        <v>82.879656160458453</v>
      </c>
      <c r="E11" s="214">
        <v>1</v>
      </c>
      <c r="F11" s="214">
        <v>1</v>
      </c>
      <c r="G11" s="68">
        <f t="shared" si="1"/>
        <v>100</v>
      </c>
      <c r="H11" s="214">
        <v>2313</v>
      </c>
      <c r="I11" s="214">
        <v>2791</v>
      </c>
      <c r="J11" s="68">
        <f t="shared" si="2"/>
        <v>82.87352203511287</v>
      </c>
      <c r="K11" s="214">
        <v>6239</v>
      </c>
      <c r="L11" s="214">
        <v>8841</v>
      </c>
      <c r="M11" s="68">
        <f t="shared" si="5"/>
        <v>70.568940165139693</v>
      </c>
      <c r="N11" s="218">
        <f t="shared" si="6"/>
        <v>8553</v>
      </c>
      <c r="O11" s="218">
        <f t="shared" si="6"/>
        <v>11633</v>
      </c>
      <c r="P11" s="68">
        <f t="shared" si="3"/>
        <v>73.523596664660886</v>
      </c>
      <c r="Q11" s="254"/>
      <c r="R11" s="254"/>
      <c r="S11" s="12"/>
      <c r="T11" s="3"/>
      <c r="U11" s="12"/>
      <c r="V11" s="12"/>
      <c r="W11" s="3"/>
      <c r="X11" s="12"/>
      <c r="Y11" s="12"/>
      <c r="Z11" s="3"/>
    </row>
    <row r="12" spans="1:26">
      <c r="A12" s="72" t="s">
        <v>89</v>
      </c>
      <c r="B12" s="214">
        <f t="shared" si="4"/>
        <v>28349</v>
      </c>
      <c r="C12" s="214">
        <f t="shared" si="4"/>
        <v>25547</v>
      </c>
      <c r="D12" s="68">
        <f t="shared" si="0"/>
        <v>110.96801972834385</v>
      </c>
      <c r="E12" s="214">
        <v>4676</v>
      </c>
      <c r="F12" s="214">
        <v>3810</v>
      </c>
      <c r="G12" s="68">
        <f t="shared" si="1"/>
        <v>122.72965879265092</v>
      </c>
      <c r="H12" s="214">
        <v>23673</v>
      </c>
      <c r="I12" s="214">
        <v>21737</v>
      </c>
      <c r="J12" s="68">
        <f t="shared" si="2"/>
        <v>108.90647283433776</v>
      </c>
      <c r="K12" s="214">
        <v>31703</v>
      </c>
      <c r="L12" s="214">
        <v>30916</v>
      </c>
      <c r="M12" s="68">
        <f t="shared" si="5"/>
        <v>102.5456074524518</v>
      </c>
      <c r="N12" s="218">
        <f t="shared" si="6"/>
        <v>60052</v>
      </c>
      <c r="O12" s="218">
        <f t="shared" si="6"/>
        <v>56463</v>
      </c>
      <c r="P12" s="68">
        <f t="shared" si="3"/>
        <v>106.35637497122008</v>
      </c>
      <c r="Q12" s="254"/>
      <c r="R12" s="254"/>
      <c r="S12" s="12"/>
      <c r="T12" s="3"/>
      <c r="U12" s="12"/>
      <c r="V12" s="12"/>
      <c r="W12" s="3"/>
      <c r="X12" s="12"/>
      <c r="Y12" s="12"/>
      <c r="Z12" s="3"/>
    </row>
    <row r="13" spans="1:26">
      <c r="A13" s="72" t="s">
        <v>90</v>
      </c>
      <c r="B13" s="214">
        <f t="shared" si="4"/>
        <v>16163</v>
      </c>
      <c r="C13" s="214">
        <f t="shared" si="4"/>
        <v>14004</v>
      </c>
      <c r="D13" s="68">
        <f t="shared" si="0"/>
        <v>115.41702370751214</v>
      </c>
      <c r="E13" s="214">
        <v>4023</v>
      </c>
      <c r="F13" s="214">
        <v>2813</v>
      </c>
      <c r="G13" s="68">
        <f t="shared" si="1"/>
        <v>143.01457518663349</v>
      </c>
      <c r="H13" s="214">
        <v>12140</v>
      </c>
      <c r="I13" s="214">
        <v>11191</v>
      </c>
      <c r="J13" s="68">
        <f t="shared" si="2"/>
        <v>108.48002859440622</v>
      </c>
      <c r="K13" s="214">
        <v>26320</v>
      </c>
      <c r="L13" s="214">
        <v>29277</v>
      </c>
      <c r="M13" s="68">
        <f t="shared" si="5"/>
        <v>89.899921440038256</v>
      </c>
      <c r="N13" s="218">
        <f t="shared" si="6"/>
        <v>42483</v>
      </c>
      <c r="O13" s="218">
        <f t="shared" si="6"/>
        <v>43281</v>
      </c>
      <c r="P13" s="68">
        <f t="shared" si="3"/>
        <v>98.156234837457546</v>
      </c>
      <c r="Q13" s="254"/>
      <c r="R13" s="254"/>
      <c r="S13" s="12"/>
      <c r="T13" s="3"/>
      <c r="U13" s="12"/>
      <c r="V13" s="12"/>
      <c r="W13" s="3"/>
      <c r="X13" s="12"/>
      <c r="Y13" s="12"/>
      <c r="Z13" s="3"/>
    </row>
    <row r="14" spans="1:26">
      <c r="A14" s="72" t="s">
        <v>91</v>
      </c>
      <c r="B14" s="214">
        <f t="shared" si="4"/>
        <v>23696</v>
      </c>
      <c r="C14" s="214">
        <f t="shared" si="4"/>
        <v>26176</v>
      </c>
      <c r="D14" s="68">
        <f t="shared" si="0"/>
        <v>90.525672371638137</v>
      </c>
      <c r="E14" s="214">
        <v>992</v>
      </c>
      <c r="F14" s="214">
        <v>604</v>
      </c>
      <c r="G14" s="68">
        <f t="shared" si="1"/>
        <v>164.23841059602648</v>
      </c>
      <c r="H14" s="214">
        <v>22704</v>
      </c>
      <c r="I14" s="214">
        <v>25572</v>
      </c>
      <c r="J14" s="68">
        <f t="shared" si="2"/>
        <v>88.784608165180671</v>
      </c>
      <c r="K14" s="214">
        <v>37460</v>
      </c>
      <c r="L14" s="214">
        <v>40067</v>
      </c>
      <c r="M14" s="68">
        <f t="shared" si="5"/>
        <v>93.493398557416327</v>
      </c>
      <c r="N14" s="218">
        <f t="shared" si="6"/>
        <v>61156</v>
      </c>
      <c r="O14" s="218">
        <f t="shared" si="6"/>
        <v>66243</v>
      </c>
      <c r="P14" s="68">
        <f t="shared" si="3"/>
        <v>92.320698036018896</v>
      </c>
      <c r="Q14" s="254"/>
      <c r="R14" s="254"/>
      <c r="S14" s="12"/>
      <c r="T14" s="3"/>
      <c r="U14" s="12"/>
      <c r="V14" s="12"/>
      <c r="W14" s="3"/>
      <c r="X14" s="12"/>
      <c r="Y14" s="12"/>
      <c r="Z14" s="3"/>
    </row>
    <row r="15" spans="1:26">
      <c r="A15" s="72" t="s">
        <v>92</v>
      </c>
      <c r="B15" s="214">
        <f t="shared" si="4"/>
        <v>17680</v>
      </c>
      <c r="C15" s="214">
        <f t="shared" si="4"/>
        <v>20316</v>
      </c>
      <c r="D15" s="68">
        <f t="shared" si="0"/>
        <v>87.025004922228788</v>
      </c>
      <c r="E15" s="214">
        <v>2580</v>
      </c>
      <c r="F15" s="214">
        <v>5771</v>
      </c>
      <c r="G15" s="68">
        <f t="shared" si="1"/>
        <v>44.706290071044883</v>
      </c>
      <c r="H15" s="214">
        <v>15100</v>
      </c>
      <c r="I15" s="214">
        <v>14545</v>
      </c>
      <c r="J15" s="68">
        <f t="shared" si="2"/>
        <v>103.81574424200757</v>
      </c>
      <c r="K15" s="214">
        <v>28637</v>
      </c>
      <c r="L15" s="214">
        <v>28639</v>
      </c>
      <c r="M15" s="68">
        <f t="shared" si="5"/>
        <v>99.9930165159398</v>
      </c>
      <c r="N15" s="218">
        <f t="shared" si="6"/>
        <v>46317</v>
      </c>
      <c r="O15" s="218">
        <f t="shared" si="6"/>
        <v>48955</v>
      </c>
      <c r="P15" s="68">
        <f t="shared" si="3"/>
        <v>94.611377795935041</v>
      </c>
      <c r="Q15" s="254"/>
      <c r="R15" s="254"/>
      <c r="S15" s="12"/>
      <c r="T15" s="3"/>
      <c r="U15" s="12"/>
      <c r="V15" s="12"/>
      <c r="W15" s="3"/>
      <c r="X15" s="12"/>
      <c r="Y15" s="12"/>
      <c r="Z15" s="3"/>
    </row>
    <row r="16" spans="1:26" ht="14.25" customHeight="1">
      <c r="A16" s="72" t="s">
        <v>93</v>
      </c>
      <c r="B16" s="214">
        <f t="shared" si="4"/>
        <v>6379</v>
      </c>
      <c r="C16" s="214">
        <f t="shared" si="4"/>
        <v>7064</v>
      </c>
      <c r="D16" s="68">
        <f t="shared" si="0"/>
        <v>90.302944507361275</v>
      </c>
      <c r="E16" s="214">
        <v>6060</v>
      </c>
      <c r="F16" s="214">
        <v>6748</v>
      </c>
      <c r="G16" s="68">
        <f t="shared" si="1"/>
        <v>89.804386484884418</v>
      </c>
      <c r="H16" s="214">
        <v>319</v>
      </c>
      <c r="I16" s="214">
        <v>316</v>
      </c>
      <c r="J16" s="68">
        <f t="shared" si="2"/>
        <v>100.9493670886076</v>
      </c>
      <c r="K16" s="214">
        <v>12388</v>
      </c>
      <c r="L16" s="214">
        <v>12304</v>
      </c>
      <c r="M16" s="68">
        <f t="shared" si="5"/>
        <v>100.68270481144343</v>
      </c>
      <c r="N16" s="218">
        <f t="shared" si="6"/>
        <v>18767</v>
      </c>
      <c r="O16" s="218">
        <f t="shared" si="6"/>
        <v>19368</v>
      </c>
      <c r="P16" s="68">
        <f t="shared" si="3"/>
        <v>96.896943411813297</v>
      </c>
      <c r="Q16" s="254"/>
      <c r="R16" s="254"/>
      <c r="S16" s="12"/>
      <c r="T16" s="3"/>
      <c r="U16" s="12"/>
      <c r="V16" s="12"/>
      <c r="W16" s="3"/>
      <c r="X16" s="12"/>
      <c r="Y16" s="12"/>
      <c r="Z16" s="3"/>
    </row>
    <row r="17" spans="1:27" ht="14.25" customHeight="1">
      <c r="A17" s="72" t="s">
        <v>94</v>
      </c>
      <c r="B17" s="214">
        <f t="shared" si="4"/>
        <v>2940</v>
      </c>
      <c r="C17" s="214">
        <f t="shared" si="4"/>
        <v>2632</v>
      </c>
      <c r="D17" s="68">
        <f t="shared" si="0"/>
        <v>111.70212765957446</v>
      </c>
      <c r="E17" s="214">
        <v>767</v>
      </c>
      <c r="F17" s="214">
        <v>735</v>
      </c>
      <c r="G17" s="68">
        <f t="shared" si="1"/>
        <v>104.35374149659864</v>
      </c>
      <c r="H17" s="214">
        <v>2173</v>
      </c>
      <c r="I17" s="214">
        <v>1897</v>
      </c>
      <c r="J17" s="68">
        <f t="shared" si="2"/>
        <v>114.54928835002636</v>
      </c>
      <c r="K17" s="214">
        <v>19915</v>
      </c>
      <c r="L17" s="214">
        <v>24878</v>
      </c>
      <c r="M17" s="68">
        <f t="shared" si="5"/>
        <v>80.050647158131682</v>
      </c>
      <c r="N17" s="218">
        <f t="shared" si="6"/>
        <v>22855</v>
      </c>
      <c r="O17" s="218">
        <f t="shared" si="6"/>
        <v>27510</v>
      </c>
      <c r="P17" s="68">
        <f t="shared" si="3"/>
        <v>83.078880407124672</v>
      </c>
      <c r="Q17" s="254"/>
      <c r="R17" s="254"/>
      <c r="S17" s="12"/>
      <c r="T17" s="3"/>
      <c r="U17" s="12"/>
      <c r="V17" s="12"/>
      <c r="W17" s="3"/>
      <c r="X17" s="12"/>
      <c r="Y17" s="12"/>
      <c r="Z17" s="3"/>
    </row>
    <row r="18" spans="1:27" ht="14.25" customHeight="1">
      <c r="A18" s="72" t="s">
        <v>95</v>
      </c>
      <c r="B18" s="214">
        <f t="shared" si="4"/>
        <v>1531</v>
      </c>
      <c r="C18" s="214">
        <f t="shared" si="4"/>
        <v>1551</v>
      </c>
      <c r="D18" s="68">
        <f t="shared" si="0"/>
        <v>98.710509348807221</v>
      </c>
      <c r="E18" s="214">
        <v>5</v>
      </c>
      <c r="F18" s="214">
        <v>18</v>
      </c>
      <c r="G18" s="68">
        <f t="shared" si="1"/>
        <v>27.777777777777779</v>
      </c>
      <c r="H18" s="214">
        <v>1526</v>
      </c>
      <c r="I18" s="214">
        <v>1533</v>
      </c>
      <c r="J18" s="68">
        <f t="shared" si="2"/>
        <v>99.543378995433784</v>
      </c>
      <c r="K18" s="214">
        <v>3521</v>
      </c>
      <c r="L18" s="214">
        <v>3515</v>
      </c>
      <c r="M18" s="68">
        <f t="shared" si="5"/>
        <v>100.17069701280228</v>
      </c>
      <c r="N18" s="218">
        <f t="shared" si="6"/>
        <v>5052</v>
      </c>
      <c r="O18" s="218">
        <f t="shared" si="6"/>
        <v>5066</v>
      </c>
      <c r="P18" s="68">
        <f t="shared" si="3"/>
        <v>99.723647848401114</v>
      </c>
      <c r="Q18" s="254"/>
      <c r="R18" s="254"/>
      <c r="S18" s="12"/>
      <c r="T18" s="3"/>
      <c r="U18" s="12"/>
      <c r="V18" s="12"/>
      <c r="W18" s="3"/>
      <c r="X18" s="12"/>
      <c r="Y18" s="12"/>
      <c r="Z18" s="3"/>
    </row>
    <row r="19" spans="1:27" ht="14.25" customHeight="1">
      <c r="A19" s="72" t="s">
        <v>96</v>
      </c>
      <c r="B19" s="214">
        <f t="shared" si="4"/>
        <v>22047</v>
      </c>
      <c r="C19" s="214">
        <f t="shared" si="4"/>
        <v>25151</v>
      </c>
      <c r="D19" s="68">
        <f t="shared" si="0"/>
        <v>87.65854240388056</v>
      </c>
      <c r="E19" s="214">
        <v>5761</v>
      </c>
      <c r="F19" s="214">
        <v>7362</v>
      </c>
      <c r="G19" s="68">
        <f t="shared" si="1"/>
        <v>78.253192067373007</v>
      </c>
      <c r="H19" s="214">
        <v>16286</v>
      </c>
      <c r="I19" s="214">
        <v>17789</v>
      </c>
      <c r="J19" s="68">
        <f t="shared" si="2"/>
        <v>91.550958457473712</v>
      </c>
      <c r="K19" s="214">
        <v>30489</v>
      </c>
      <c r="L19" s="214">
        <v>38665</v>
      </c>
      <c r="M19" s="68">
        <f t="shared" si="5"/>
        <v>78.854260959524112</v>
      </c>
      <c r="N19" s="218">
        <f t="shared" si="6"/>
        <v>52536</v>
      </c>
      <c r="O19" s="218">
        <f t="shared" si="6"/>
        <v>63816</v>
      </c>
      <c r="P19" s="68">
        <f t="shared" si="3"/>
        <v>82.324182023317036</v>
      </c>
      <c r="Q19" s="254"/>
      <c r="R19" s="254"/>
      <c r="S19" s="12"/>
      <c r="T19" s="3"/>
      <c r="U19" s="12"/>
      <c r="V19" s="12"/>
      <c r="W19" s="3"/>
      <c r="X19" s="12"/>
      <c r="Y19" s="12"/>
      <c r="Z19" s="3"/>
    </row>
    <row r="20" spans="1:27" ht="14.25" customHeight="1">
      <c r="A20" s="72" t="s">
        <v>97</v>
      </c>
      <c r="B20" s="214">
        <f t="shared" si="4"/>
        <v>6891</v>
      </c>
      <c r="C20" s="214">
        <f t="shared" si="4"/>
        <v>7271</v>
      </c>
      <c r="D20" s="68">
        <f t="shared" si="0"/>
        <v>94.773758767707335</v>
      </c>
      <c r="E20" s="214">
        <v>699</v>
      </c>
      <c r="F20" s="214">
        <v>600</v>
      </c>
      <c r="G20" s="68">
        <f t="shared" si="1"/>
        <v>116.5</v>
      </c>
      <c r="H20" s="214">
        <v>6192</v>
      </c>
      <c r="I20" s="214">
        <v>6671</v>
      </c>
      <c r="J20" s="68">
        <f t="shared" si="2"/>
        <v>92.819667216309398</v>
      </c>
      <c r="K20" s="214">
        <v>20060</v>
      </c>
      <c r="L20" s="214">
        <v>22903</v>
      </c>
      <c r="M20" s="68">
        <f t="shared" si="5"/>
        <v>87.586779024581929</v>
      </c>
      <c r="N20" s="218">
        <f t="shared" si="6"/>
        <v>26951</v>
      </c>
      <c r="O20" s="218">
        <f t="shared" si="6"/>
        <v>30174</v>
      </c>
      <c r="P20" s="68">
        <f t="shared" si="3"/>
        <v>89.318618678332342</v>
      </c>
      <c r="Q20" s="254"/>
      <c r="R20" s="254"/>
      <c r="S20" s="12"/>
      <c r="T20" s="3"/>
      <c r="U20" s="12"/>
      <c r="V20" s="12"/>
      <c r="W20" s="3"/>
      <c r="X20" s="12"/>
      <c r="Y20" s="12"/>
      <c r="Z20" s="3"/>
    </row>
    <row r="21" spans="1:27" ht="14.25" customHeight="1">
      <c r="A21" s="72" t="s">
        <v>98</v>
      </c>
      <c r="B21" s="214">
        <f t="shared" si="4"/>
        <v>41010</v>
      </c>
      <c r="C21" s="214">
        <f t="shared" si="4"/>
        <v>22859</v>
      </c>
      <c r="D21" s="68">
        <f t="shared" si="0"/>
        <v>179.40417341091037</v>
      </c>
      <c r="E21" s="214">
        <v>33540</v>
      </c>
      <c r="F21" s="214">
        <v>16624</v>
      </c>
      <c r="G21" s="68">
        <f t="shared" si="1"/>
        <v>201.75649663137634</v>
      </c>
      <c r="H21" s="214">
        <v>7470</v>
      </c>
      <c r="I21" s="214">
        <v>6235</v>
      </c>
      <c r="J21" s="68">
        <f t="shared" si="2"/>
        <v>119.8075380914194</v>
      </c>
      <c r="K21" s="214">
        <v>108816</v>
      </c>
      <c r="L21" s="214">
        <v>146258</v>
      </c>
      <c r="M21" s="68">
        <f t="shared" si="5"/>
        <v>74.400032818717605</v>
      </c>
      <c r="N21" s="218">
        <f t="shared" si="6"/>
        <v>149826</v>
      </c>
      <c r="O21" s="218">
        <f t="shared" si="6"/>
        <v>169117</v>
      </c>
      <c r="P21" s="68">
        <f t="shared" si="3"/>
        <v>88.593104182311649</v>
      </c>
      <c r="Q21" s="254"/>
      <c r="R21" s="254"/>
      <c r="S21" s="12"/>
      <c r="T21" s="3"/>
      <c r="U21" s="12"/>
      <c r="V21" s="12"/>
      <c r="W21" s="3"/>
      <c r="X21" s="12"/>
      <c r="Y21" s="12"/>
      <c r="Z21" s="3"/>
    </row>
    <row r="22" spans="1:27" ht="14.25" customHeight="1">
      <c r="A22" s="71" t="s">
        <v>99</v>
      </c>
      <c r="B22" s="214">
        <f t="shared" si="4"/>
        <v>9318</v>
      </c>
      <c r="C22" s="214">
        <f t="shared" si="4"/>
        <v>10193</v>
      </c>
      <c r="D22" s="68">
        <f t="shared" si="0"/>
        <v>91.415677425684294</v>
      </c>
      <c r="E22" s="214">
        <v>41</v>
      </c>
      <c r="F22" s="214">
        <v>339</v>
      </c>
      <c r="G22" s="68">
        <f t="shared" si="1"/>
        <v>12.094395280235988</v>
      </c>
      <c r="H22" s="214">
        <v>9277</v>
      </c>
      <c r="I22" s="214">
        <v>9854</v>
      </c>
      <c r="J22" s="68">
        <f t="shared" si="2"/>
        <v>94.144509843718282</v>
      </c>
      <c r="K22" s="214">
        <v>14271</v>
      </c>
      <c r="L22" s="214">
        <v>27978</v>
      </c>
      <c r="M22" s="68">
        <f t="shared" si="5"/>
        <v>51.007934805918929</v>
      </c>
      <c r="N22" s="218">
        <f t="shared" si="6"/>
        <v>23589</v>
      </c>
      <c r="O22" s="218">
        <f t="shared" si="6"/>
        <v>38171</v>
      </c>
      <c r="P22" s="68">
        <f t="shared" si="3"/>
        <v>61.798223782452645</v>
      </c>
      <c r="Q22" s="254"/>
      <c r="R22" s="254"/>
      <c r="S22" s="12"/>
      <c r="T22" s="3"/>
      <c r="U22" s="12"/>
      <c r="V22" s="12"/>
      <c r="W22" s="3"/>
      <c r="X22" s="12"/>
      <c r="Y22" s="12"/>
      <c r="Z22" s="3"/>
    </row>
    <row r="23" spans="1:27" ht="14.25" customHeight="1">
      <c r="A23" s="72" t="s">
        <v>100</v>
      </c>
      <c r="B23" s="214">
        <f t="shared" si="4"/>
        <v>10979</v>
      </c>
      <c r="C23" s="214">
        <f t="shared" si="4"/>
        <v>13227</v>
      </c>
      <c r="D23" s="68">
        <f t="shared" si="0"/>
        <v>83.004460573070233</v>
      </c>
      <c r="E23" s="214">
        <v>671</v>
      </c>
      <c r="F23" s="214">
        <v>1121</v>
      </c>
      <c r="G23" s="68">
        <f t="shared" si="1"/>
        <v>59.857270294380015</v>
      </c>
      <c r="H23" s="214">
        <v>10308</v>
      </c>
      <c r="I23" s="214">
        <v>12106</v>
      </c>
      <c r="J23" s="68">
        <f t="shared" si="2"/>
        <v>85.147860565009083</v>
      </c>
      <c r="K23" s="214">
        <v>24872</v>
      </c>
      <c r="L23" s="214">
        <v>37034</v>
      </c>
      <c r="M23" s="68">
        <f t="shared" si="5"/>
        <v>67.159907112383209</v>
      </c>
      <c r="N23" s="218">
        <f t="shared" si="6"/>
        <v>35851</v>
      </c>
      <c r="O23" s="218">
        <f t="shared" si="6"/>
        <v>50261</v>
      </c>
      <c r="P23" s="68">
        <f t="shared" si="3"/>
        <v>71.329659179085183</v>
      </c>
      <c r="Q23" s="254"/>
      <c r="R23" s="254"/>
      <c r="S23" s="12"/>
      <c r="T23" s="3"/>
      <c r="U23" s="12"/>
      <c r="V23" s="12"/>
      <c r="W23" s="3"/>
      <c r="X23" s="12"/>
      <c r="Y23" s="12"/>
      <c r="Z23" s="3"/>
    </row>
    <row r="24" spans="1:27">
      <c r="A24" s="72" t="s">
        <v>101</v>
      </c>
      <c r="B24" s="214" t="s">
        <v>162</v>
      </c>
      <c r="C24" s="214" t="s">
        <v>162</v>
      </c>
      <c r="D24" s="68" t="s">
        <v>162</v>
      </c>
      <c r="E24" s="214" t="s">
        <v>162</v>
      </c>
      <c r="F24" s="214" t="s">
        <v>162</v>
      </c>
      <c r="G24" s="68" t="s">
        <v>162</v>
      </c>
      <c r="H24" s="214" t="s">
        <v>162</v>
      </c>
      <c r="I24" s="214" t="s">
        <v>162</v>
      </c>
      <c r="J24" s="68" t="s">
        <v>162</v>
      </c>
      <c r="K24" s="214">
        <v>41</v>
      </c>
      <c r="L24" s="214">
        <v>45</v>
      </c>
      <c r="M24" s="68">
        <f>K24/L24*100</f>
        <v>91.111111111111114</v>
      </c>
      <c r="N24" s="218">
        <f>K24</f>
        <v>41</v>
      </c>
      <c r="O24" s="218">
        <f>L24</f>
        <v>45</v>
      </c>
      <c r="P24" s="68">
        <f t="shared" si="3"/>
        <v>91.111111111111114</v>
      </c>
      <c r="Q24" s="254"/>
      <c r="R24" s="254"/>
      <c r="S24" s="12"/>
      <c r="T24" s="4"/>
      <c r="U24" s="4"/>
      <c r="V24" s="12"/>
      <c r="W24" s="4"/>
      <c r="X24" s="12"/>
      <c r="Y24" s="12"/>
      <c r="Z24" s="3"/>
      <c r="AA24" s="11"/>
    </row>
    <row r="25" spans="1:27">
      <c r="A25" s="72" t="s">
        <v>102</v>
      </c>
      <c r="B25" s="214" t="s">
        <v>162</v>
      </c>
      <c r="C25" s="214" t="s">
        <v>162</v>
      </c>
      <c r="D25" s="68" t="s">
        <v>162</v>
      </c>
      <c r="E25" s="214" t="s">
        <v>162</v>
      </c>
      <c r="F25" s="214" t="s">
        <v>162</v>
      </c>
      <c r="G25" s="68" t="s">
        <v>162</v>
      </c>
      <c r="H25" s="214" t="s">
        <v>162</v>
      </c>
      <c r="I25" s="214" t="s">
        <v>162</v>
      </c>
      <c r="J25" s="68" t="s">
        <v>162</v>
      </c>
      <c r="K25" s="214">
        <v>3</v>
      </c>
      <c r="L25" s="214">
        <v>22</v>
      </c>
      <c r="M25" s="68">
        <f t="shared" si="5"/>
        <v>13.636363636363635</v>
      </c>
      <c r="N25" s="218">
        <f>K25</f>
        <v>3</v>
      </c>
      <c r="O25" s="218">
        <f>L25</f>
        <v>22</v>
      </c>
      <c r="P25" s="68">
        <f t="shared" si="3"/>
        <v>13.636363636363635</v>
      </c>
      <c r="Q25" s="254"/>
      <c r="R25" s="254"/>
      <c r="S25" s="12"/>
      <c r="T25" s="4"/>
      <c r="U25" s="4"/>
      <c r="V25" s="4"/>
      <c r="W25" s="4"/>
      <c r="X25" s="12"/>
      <c r="Y25" s="12"/>
      <c r="Z25" s="3"/>
      <c r="AA25" s="11"/>
    </row>
    <row r="26" spans="1:27">
      <c r="A26" s="74" t="s">
        <v>103</v>
      </c>
      <c r="B26" s="215">
        <f>H26</f>
        <v>943</v>
      </c>
      <c r="C26" s="215">
        <f>I26</f>
        <v>928</v>
      </c>
      <c r="D26" s="76">
        <f t="shared" si="0"/>
        <v>101.61637931034481</v>
      </c>
      <c r="E26" s="215" t="s">
        <v>162</v>
      </c>
      <c r="F26" s="215" t="s">
        <v>162</v>
      </c>
      <c r="G26" s="76" t="s">
        <v>162</v>
      </c>
      <c r="H26" s="215">
        <v>943</v>
      </c>
      <c r="I26" s="215">
        <v>928</v>
      </c>
      <c r="J26" s="76">
        <f t="shared" si="2"/>
        <v>101.61637931034481</v>
      </c>
      <c r="K26" s="215">
        <v>5243</v>
      </c>
      <c r="L26" s="215">
        <v>5224</v>
      </c>
      <c r="M26" s="76">
        <f t="shared" si="5"/>
        <v>100.36370597243491</v>
      </c>
      <c r="N26" s="215">
        <f t="shared" si="6"/>
        <v>6186</v>
      </c>
      <c r="O26" s="215">
        <f t="shared" si="6"/>
        <v>6152</v>
      </c>
      <c r="P26" s="76">
        <f t="shared" si="3"/>
        <v>100.55266579973991</v>
      </c>
      <c r="Q26" s="254"/>
      <c r="R26" s="254"/>
      <c r="S26" s="12"/>
      <c r="T26" s="4"/>
      <c r="U26" s="12"/>
      <c r="V26" s="12"/>
      <c r="W26" s="3"/>
      <c r="X26" s="12"/>
      <c r="Y26" s="12"/>
      <c r="Z26" s="3"/>
      <c r="AA26" s="11"/>
    </row>
    <row r="27" spans="1:27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1"/>
    </row>
    <row r="28" spans="1:27">
      <c r="A28" s="213"/>
      <c r="B28" s="15"/>
      <c r="C28" s="15"/>
      <c r="D28" s="9"/>
      <c r="E28" s="15"/>
      <c r="F28" s="15"/>
      <c r="G28" s="9"/>
      <c r="H28" s="15"/>
      <c r="I28" s="15"/>
      <c r="J28" s="9"/>
      <c r="K28" s="15"/>
      <c r="L28" s="15"/>
      <c r="M28" s="9"/>
    </row>
    <row r="29" spans="1:27">
      <c r="D29" s="118"/>
      <c r="I29" s="214"/>
    </row>
    <row r="31" spans="1:27">
      <c r="H31" s="118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workbookViewId="0">
      <selection activeCell="A3" sqref="A3:A5"/>
    </sheetView>
  </sheetViews>
  <sheetFormatPr defaultRowHeight="12.75"/>
  <cols>
    <col min="1" max="1" width="21.7109375" style="119" customWidth="1"/>
    <col min="2" max="2" width="9.7109375" style="119" customWidth="1"/>
    <col min="3" max="3" width="9.5703125" style="119" customWidth="1"/>
    <col min="4" max="6" width="8.85546875" style="119" customWidth="1"/>
    <col min="7" max="7" width="10.140625" style="119" customWidth="1"/>
    <col min="8" max="8" width="9.85546875" style="119" customWidth="1"/>
    <col min="9" max="9" width="9.7109375" style="119" customWidth="1"/>
    <col min="10" max="10" width="10.5703125" style="119" customWidth="1"/>
    <col min="11" max="12" width="9.7109375" style="119" customWidth="1"/>
    <col min="13" max="13" width="8.7109375" style="119" customWidth="1"/>
    <col min="14" max="256" width="9.140625" style="119"/>
    <col min="257" max="257" width="21.7109375" style="119" customWidth="1"/>
    <col min="258" max="258" width="9.7109375" style="119" customWidth="1"/>
    <col min="259" max="259" width="9.5703125" style="119" customWidth="1"/>
    <col min="260" max="262" width="8.85546875" style="119" customWidth="1"/>
    <col min="263" max="263" width="10.140625" style="119" customWidth="1"/>
    <col min="264" max="264" width="9.85546875" style="119" customWidth="1"/>
    <col min="265" max="265" width="9.7109375" style="119" customWidth="1"/>
    <col min="266" max="266" width="10.5703125" style="119" customWidth="1"/>
    <col min="267" max="268" width="9.7109375" style="119" customWidth="1"/>
    <col min="269" max="269" width="8.7109375" style="119" customWidth="1"/>
    <col min="270" max="512" width="9.140625" style="119"/>
    <col min="513" max="513" width="21.7109375" style="119" customWidth="1"/>
    <col min="514" max="514" width="9.7109375" style="119" customWidth="1"/>
    <col min="515" max="515" width="9.5703125" style="119" customWidth="1"/>
    <col min="516" max="518" width="8.85546875" style="119" customWidth="1"/>
    <col min="519" max="519" width="10.140625" style="119" customWidth="1"/>
    <col min="520" max="520" width="9.85546875" style="119" customWidth="1"/>
    <col min="521" max="521" width="9.7109375" style="119" customWidth="1"/>
    <col min="522" max="522" width="10.5703125" style="119" customWidth="1"/>
    <col min="523" max="524" width="9.7109375" style="119" customWidth="1"/>
    <col min="525" max="525" width="8.7109375" style="119" customWidth="1"/>
    <col min="526" max="768" width="9.140625" style="119"/>
    <col min="769" max="769" width="21.7109375" style="119" customWidth="1"/>
    <col min="770" max="770" width="9.7109375" style="119" customWidth="1"/>
    <col min="771" max="771" width="9.5703125" style="119" customWidth="1"/>
    <col min="772" max="774" width="8.85546875" style="119" customWidth="1"/>
    <col min="775" max="775" width="10.140625" style="119" customWidth="1"/>
    <col min="776" max="776" width="9.85546875" style="119" customWidth="1"/>
    <col min="777" max="777" width="9.7109375" style="119" customWidth="1"/>
    <col min="778" max="778" width="10.5703125" style="119" customWidth="1"/>
    <col min="779" max="780" width="9.7109375" style="119" customWidth="1"/>
    <col min="781" max="781" width="8.7109375" style="119" customWidth="1"/>
    <col min="782" max="1024" width="9.140625" style="119"/>
    <col min="1025" max="1025" width="21.7109375" style="119" customWidth="1"/>
    <col min="1026" max="1026" width="9.7109375" style="119" customWidth="1"/>
    <col min="1027" max="1027" width="9.5703125" style="119" customWidth="1"/>
    <col min="1028" max="1030" width="8.85546875" style="119" customWidth="1"/>
    <col min="1031" max="1031" width="10.140625" style="119" customWidth="1"/>
    <col min="1032" max="1032" width="9.85546875" style="119" customWidth="1"/>
    <col min="1033" max="1033" width="9.7109375" style="119" customWidth="1"/>
    <col min="1034" max="1034" width="10.5703125" style="119" customWidth="1"/>
    <col min="1035" max="1036" width="9.7109375" style="119" customWidth="1"/>
    <col min="1037" max="1037" width="8.7109375" style="119" customWidth="1"/>
    <col min="1038" max="1280" width="9.140625" style="119"/>
    <col min="1281" max="1281" width="21.7109375" style="119" customWidth="1"/>
    <col min="1282" max="1282" width="9.7109375" style="119" customWidth="1"/>
    <col min="1283" max="1283" width="9.5703125" style="119" customWidth="1"/>
    <col min="1284" max="1286" width="8.85546875" style="119" customWidth="1"/>
    <col min="1287" max="1287" width="10.140625" style="119" customWidth="1"/>
    <col min="1288" max="1288" width="9.85546875" style="119" customWidth="1"/>
    <col min="1289" max="1289" width="9.7109375" style="119" customWidth="1"/>
    <col min="1290" max="1290" width="10.5703125" style="119" customWidth="1"/>
    <col min="1291" max="1292" width="9.7109375" style="119" customWidth="1"/>
    <col min="1293" max="1293" width="8.7109375" style="119" customWidth="1"/>
    <col min="1294" max="1536" width="9.140625" style="119"/>
    <col min="1537" max="1537" width="21.7109375" style="119" customWidth="1"/>
    <col min="1538" max="1538" width="9.7109375" style="119" customWidth="1"/>
    <col min="1539" max="1539" width="9.5703125" style="119" customWidth="1"/>
    <col min="1540" max="1542" width="8.85546875" style="119" customWidth="1"/>
    <col min="1543" max="1543" width="10.140625" style="119" customWidth="1"/>
    <col min="1544" max="1544" width="9.85546875" style="119" customWidth="1"/>
    <col min="1545" max="1545" width="9.7109375" style="119" customWidth="1"/>
    <col min="1546" max="1546" width="10.5703125" style="119" customWidth="1"/>
    <col min="1547" max="1548" width="9.7109375" style="119" customWidth="1"/>
    <col min="1549" max="1549" width="8.7109375" style="119" customWidth="1"/>
    <col min="1550" max="1792" width="9.140625" style="119"/>
    <col min="1793" max="1793" width="21.7109375" style="119" customWidth="1"/>
    <col min="1794" max="1794" width="9.7109375" style="119" customWidth="1"/>
    <col min="1795" max="1795" width="9.5703125" style="119" customWidth="1"/>
    <col min="1796" max="1798" width="8.85546875" style="119" customWidth="1"/>
    <col min="1799" max="1799" width="10.140625" style="119" customWidth="1"/>
    <col min="1800" max="1800" width="9.85546875" style="119" customWidth="1"/>
    <col min="1801" max="1801" width="9.7109375" style="119" customWidth="1"/>
    <col min="1802" max="1802" width="10.5703125" style="119" customWidth="1"/>
    <col min="1803" max="1804" width="9.7109375" style="119" customWidth="1"/>
    <col min="1805" max="1805" width="8.7109375" style="119" customWidth="1"/>
    <col min="1806" max="2048" width="9.140625" style="119"/>
    <col min="2049" max="2049" width="21.7109375" style="119" customWidth="1"/>
    <col min="2050" max="2050" width="9.7109375" style="119" customWidth="1"/>
    <col min="2051" max="2051" width="9.5703125" style="119" customWidth="1"/>
    <col min="2052" max="2054" width="8.85546875" style="119" customWidth="1"/>
    <col min="2055" max="2055" width="10.140625" style="119" customWidth="1"/>
    <col min="2056" max="2056" width="9.85546875" style="119" customWidth="1"/>
    <col min="2057" max="2057" width="9.7109375" style="119" customWidth="1"/>
    <col min="2058" max="2058" width="10.5703125" style="119" customWidth="1"/>
    <col min="2059" max="2060" width="9.7109375" style="119" customWidth="1"/>
    <col min="2061" max="2061" width="8.7109375" style="119" customWidth="1"/>
    <col min="2062" max="2304" width="9.140625" style="119"/>
    <col min="2305" max="2305" width="21.7109375" style="119" customWidth="1"/>
    <col min="2306" max="2306" width="9.7109375" style="119" customWidth="1"/>
    <col min="2307" max="2307" width="9.5703125" style="119" customWidth="1"/>
    <col min="2308" max="2310" width="8.85546875" style="119" customWidth="1"/>
    <col min="2311" max="2311" width="10.140625" style="119" customWidth="1"/>
    <col min="2312" max="2312" width="9.85546875" style="119" customWidth="1"/>
    <col min="2313" max="2313" width="9.7109375" style="119" customWidth="1"/>
    <col min="2314" max="2314" width="10.5703125" style="119" customWidth="1"/>
    <col min="2315" max="2316" width="9.7109375" style="119" customWidth="1"/>
    <col min="2317" max="2317" width="8.7109375" style="119" customWidth="1"/>
    <col min="2318" max="2560" width="9.140625" style="119"/>
    <col min="2561" max="2561" width="21.7109375" style="119" customWidth="1"/>
    <col min="2562" max="2562" width="9.7109375" style="119" customWidth="1"/>
    <col min="2563" max="2563" width="9.5703125" style="119" customWidth="1"/>
    <col min="2564" max="2566" width="8.85546875" style="119" customWidth="1"/>
    <col min="2567" max="2567" width="10.140625" style="119" customWidth="1"/>
    <col min="2568" max="2568" width="9.85546875" style="119" customWidth="1"/>
    <col min="2569" max="2569" width="9.7109375" style="119" customWidth="1"/>
    <col min="2570" max="2570" width="10.5703125" style="119" customWidth="1"/>
    <col min="2571" max="2572" width="9.7109375" style="119" customWidth="1"/>
    <col min="2573" max="2573" width="8.7109375" style="119" customWidth="1"/>
    <col min="2574" max="2816" width="9.140625" style="119"/>
    <col min="2817" max="2817" width="21.7109375" style="119" customWidth="1"/>
    <col min="2818" max="2818" width="9.7109375" style="119" customWidth="1"/>
    <col min="2819" max="2819" width="9.5703125" style="119" customWidth="1"/>
    <col min="2820" max="2822" width="8.85546875" style="119" customWidth="1"/>
    <col min="2823" max="2823" width="10.140625" style="119" customWidth="1"/>
    <col min="2824" max="2824" width="9.85546875" style="119" customWidth="1"/>
    <col min="2825" max="2825" width="9.7109375" style="119" customWidth="1"/>
    <col min="2826" max="2826" width="10.5703125" style="119" customWidth="1"/>
    <col min="2827" max="2828" width="9.7109375" style="119" customWidth="1"/>
    <col min="2829" max="2829" width="8.7109375" style="119" customWidth="1"/>
    <col min="2830" max="3072" width="9.140625" style="119"/>
    <col min="3073" max="3073" width="21.7109375" style="119" customWidth="1"/>
    <col min="3074" max="3074" width="9.7109375" style="119" customWidth="1"/>
    <col min="3075" max="3075" width="9.5703125" style="119" customWidth="1"/>
    <col min="3076" max="3078" width="8.85546875" style="119" customWidth="1"/>
    <col min="3079" max="3079" width="10.140625" style="119" customWidth="1"/>
    <col min="3080" max="3080" width="9.85546875" style="119" customWidth="1"/>
    <col min="3081" max="3081" width="9.7109375" style="119" customWidth="1"/>
    <col min="3082" max="3082" width="10.5703125" style="119" customWidth="1"/>
    <col min="3083" max="3084" width="9.7109375" style="119" customWidth="1"/>
    <col min="3085" max="3085" width="8.7109375" style="119" customWidth="1"/>
    <col min="3086" max="3328" width="9.140625" style="119"/>
    <col min="3329" max="3329" width="21.7109375" style="119" customWidth="1"/>
    <col min="3330" max="3330" width="9.7109375" style="119" customWidth="1"/>
    <col min="3331" max="3331" width="9.5703125" style="119" customWidth="1"/>
    <col min="3332" max="3334" width="8.85546875" style="119" customWidth="1"/>
    <col min="3335" max="3335" width="10.140625" style="119" customWidth="1"/>
    <col min="3336" max="3336" width="9.85546875" style="119" customWidth="1"/>
    <col min="3337" max="3337" width="9.7109375" style="119" customWidth="1"/>
    <col min="3338" max="3338" width="10.5703125" style="119" customWidth="1"/>
    <col min="3339" max="3340" width="9.7109375" style="119" customWidth="1"/>
    <col min="3341" max="3341" width="8.7109375" style="119" customWidth="1"/>
    <col min="3342" max="3584" width="9.140625" style="119"/>
    <col min="3585" max="3585" width="21.7109375" style="119" customWidth="1"/>
    <col min="3586" max="3586" width="9.7109375" style="119" customWidth="1"/>
    <col min="3587" max="3587" width="9.5703125" style="119" customWidth="1"/>
    <col min="3588" max="3590" width="8.85546875" style="119" customWidth="1"/>
    <col min="3591" max="3591" width="10.140625" style="119" customWidth="1"/>
    <col min="3592" max="3592" width="9.85546875" style="119" customWidth="1"/>
    <col min="3593" max="3593" width="9.7109375" style="119" customWidth="1"/>
    <col min="3594" max="3594" width="10.5703125" style="119" customWidth="1"/>
    <col min="3595" max="3596" width="9.7109375" style="119" customWidth="1"/>
    <col min="3597" max="3597" width="8.7109375" style="119" customWidth="1"/>
    <col min="3598" max="3840" width="9.140625" style="119"/>
    <col min="3841" max="3841" width="21.7109375" style="119" customWidth="1"/>
    <col min="3842" max="3842" width="9.7109375" style="119" customWidth="1"/>
    <col min="3843" max="3843" width="9.5703125" style="119" customWidth="1"/>
    <col min="3844" max="3846" width="8.85546875" style="119" customWidth="1"/>
    <col min="3847" max="3847" width="10.140625" style="119" customWidth="1"/>
    <col min="3848" max="3848" width="9.85546875" style="119" customWidth="1"/>
    <col min="3849" max="3849" width="9.7109375" style="119" customWidth="1"/>
    <col min="3850" max="3850" width="10.5703125" style="119" customWidth="1"/>
    <col min="3851" max="3852" width="9.7109375" style="119" customWidth="1"/>
    <col min="3853" max="3853" width="8.7109375" style="119" customWidth="1"/>
    <col min="3854" max="4096" width="9.140625" style="119"/>
    <col min="4097" max="4097" width="21.7109375" style="119" customWidth="1"/>
    <col min="4098" max="4098" width="9.7109375" style="119" customWidth="1"/>
    <col min="4099" max="4099" width="9.5703125" style="119" customWidth="1"/>
    <col min="4100" max="4102" width="8.85546875" style="119" customWidth="1"/>
    <col min="4103" max="4103" width="10.140625" style="119" customWidth="1"/>
    <col min="4104" max="4104" width="9.85546875" style="119" customWidth="1"/>
    <col min="4105" max="4105" width="9.7109375" style="119" customWidth="1"/>
    <col min="4106" max="4106" width="10.5703125" style="119" customWidth="1"/>
    <col min="4107" max="4108" width="9.7109375" style="119" customWidth="1"/>
    <col min="4109" max="4109" width="8.7109375" style="119" customWidth="1"/>
    <col min="4110" max="4352" width="9.140625" style="119"/>
    <col min="4353" max="4353" width="21.7109375" style="119" customWidth="1"/>
    <col min="4354" max="4354" width="9.7109375" style="119" customWidth="1"/>
    <col min="4355" max="4355" width="9.5703125" style="119" customWidth="1"/>
    <col min="4356" max="4358" width="8.85546875" style="119" customWidth="1"/>
    <col min="4359" max="4359" width="10.140625" style="119" customWidth="1"/>
    <col min="4360" max="4360" width="9.85546875" style="119" customWidth="1"/>
    <col min="4361" max="4361" width="9.7109375" style="119" customWidth="1"/>
    <col min="4362" max="4362" width="10.5703125" style="119" customWidth="1"/>
    <col min="4363" max="4364" width="9.7109375" style="119" customWidth="1"/>
    <col min="4365" max="4365" width="8.7109375" style="119" customWidth="1"/>
    <col min="4366" max="4608" width="9.140625" style="119"/>
    <col min="4609" max="4609" width="21.7109375" style="119" customWidth="1"/>
    <col min="4610" max="4610" width="9.7109375" style="119" customWidth="1"/>
    <col min="4611" max="4611" width="9.5703125" style="119" customWidth="1"/>
    <col min="4612" max="4614" width="8.85546875" style="119" customWidth="1"/>
    <col min="4615" max="4615" width="10.140625" style="119" customWidth="1"/>
    <col min="4616" max="4616" width="9.85546875" style="119" customWidth="1"/>
    <col min="4617" max="4617" width="9.7109375" style="119" customWidth="1"/>
    <col min="4618" max="4618" width="10.5703125" style="119" customWidth="1"/>
    <col min="4619" max="4620" width="9.7109375" style="119" customWidth="1"/>
    <col min="4621" max="4621" width="8.7109375" style="119" customWidth="1"/>
    <col min="4622" max="4864" width="9.140625" style="119"/>
    <col min="4865" max="4865" width="21.7109375" style="119" customWidth="1"/>
    <col min="4866" max="4866" width="9.7109375" style="119" customWidth="1"/>
    <col min="4867" max="4867" width="9.5703125" style="119" customWidth="1"/>
    <col min="4868" max="4870" width="8.85546875" style="119" customWidth="1"/>
    <col min="4871" max="4871" width="10.140625" style="119" customWidth="1"/>
    <col min="4872" max="4872" width="9.85546875" style="119" customWidth="1"/>
    <col min="4873" max="4873" width="9.7109375" style="119" customWidth="1"/>
    <col min="4874" max="4874" width="10.5703125" style="119" customWidth="1"/>
    <col min="4875" max="4876" width="9.7109375" style="119" customWidth="1"/>
    <col min="4877" max="4877" width="8.7109375" style="119" customWidth="1"/>
    <col min="4878" max="5120" width="9.140625" style="119"/>
    <col min="5121" max="5121" width="21.7109375" style="119" customWidth="1"/>
    <col min="5122" max="5122" width="9.7109375" style="119" customWidth="1"/>
    <col min="5123" max="5123" width="9.5703125" style="119" customWidth="1"/>
    <col min="5124" max="5126" width="8.85546875" style="119" customWidth="1"/>
    <col min="5127" max="5127" width="10.140625" style="119" customWidth="1"/>
    <col min="5128" max="5128" width="9.85546875" style="119" customWidth="1"/>
    <col min="5129" max="5129" width="9.7109375" style="119" customWidth="1"/>
    <col min="5130" max="5130" width="10.5703125" style="119" customWidth="1"/>
    <col min="5131" max="5132" width="9.7109375" style="119" customWidth="1"/>
    <col min="5133" max="5133" width="8.7109375" style="119" customWidth="1"/>
    <col min="5134" max="5376" width="9.140625" style="119"/>
    <col min="5377" max="5377" width="21.7109375" style="119" customWidth="1"/>
    <col min="5378" max="5378" width="9.7109375" style="119" customWidth="1"/>
    <col min="5379" max="5379" width="9.5703125" style="119" customWidth="1"/>
    <col min="5380" max="5382" width="8.85546875" style="119" customWidth="1"/>
    <col min="5383" max="5383" width="10.140625" style="119" customWidth="1"/>
    <col min="5384" max="5384" width="9.85546875" style="119" customWidth="1"/>
    <col min="5385" max="5385" width="9.7109375" style="119" customWidth="1"/>
    <col min="5386" max="5386" width="10.5703125" style="119" customWidth="1"/>
    <col min="5387" max="5388" width="9.7109375" style="119" customWidth="1"/>
    <col min="5389" max="5389" width="8.7109375" style="119" customWidth="1"/>
    <col min="5390" max="5632" width="9.140625" style="119"/>
    <col min="5633" max="5633" width="21.7109375" style="119" customWidth="1"/>
    <col min="5634" max="5634" width="9.7109375" style="119" customWidth="1"/>
    <col min="5635" max="5635" width="9.5703125" style="119" customWidth="1"/>
    <col min="5636" max="5638" width="8.85546875" style="119" customWidth="1"/>
    <col min="5639" max="5639" width="10.140625" style="119" customWidth="1"/>
    <col min="5640" max="5640" width="9.85546875" style="119" customWidth="1"/>
    <col min="5641" max="5641" width="9.7109375" style="119" customWidth="1"/>
    <col min="5642" max="5642" width="10.5703125" style="119" customWidth="1"/>
    <col min="5643" max="5644" width="9.7109375" style="119" customWidth="1"/>
    <col min="5645" max="5645" width="8.7109375" style="119" customWidth="1"/>
    <col min="5646" max="5888" width="9.140625" style="119"/>
    <col min="5889" max="5889" width="21.7109375" style="119" customWidth="1"/>
    <col min="5890" max="5890" width="9.7109375" style="119" customWidth="1"/>
    <col min="5891" max="5891" width="9.5703125" style="119" customWidth="1"/>
    <col min="5892" max="5894" width="8.85546875" style="119" customWidth="1"/>
    <col min="5895" max="5895" width="10.140625" style="119" customWidth="1"/>
    <col min="5896" max="5896" width="9.85546875" style="119" customWidth="1"/>
    <col min="5897" max="5897" width="9.7109375" style="119" customWidth="1"/>
    <col min="5898" max="5898" width="10.5703125" style="119" customWidth="1"/>
    <col min="5899" max="5900" width="9.7109375" style="119" customWidth="1"/>
    <col min="5901" max="5901" width="8.7109375" style="119" customWidth="1"/>
    <col min="5902" max="6144" width="9.140625" style="119"/>
    <col min="6145" max="6145" width="21.7109375" style="119" customWidth="1"/>
    <col min="6146" max="6146" width="9.7109375" style="119" customWidth="1"/>
    <col min="6147" max="6147" width="9.5703125" style="119" customWidth="1"/>
    <col min="6148" max="6150" width="8.85546875" style="119" customWidth="1"/>
    <col min="6151" max="6151" width="10.140625" style="119" customWidth="1"/>
    <col min="6152" max="6152" width="9.85546875" style="119" customWidth="1"/>
    <col min="6153" max="6153" width="9.7109375" style="119" customWidth="1"/>
    <col min="6154" max="6154" width="10.5703125" style="119" customWidth="1"/>
    <col min="6155" max="6156" width="9.7109375" style="119" customWidth="1"/>
    <col min="6157" max="6157" width="8.7109375" style="119" customWidth="1"/>
    <col min="6158" max="6400" width="9.140625" style="119"/>
    <col min="6401" max="6401" width="21.7109375" style="119" customWidth="1"/>
    <col min="6402" max="6402" width="9.7109375" style="119" customWidth="1"/>
    <col min="6403" max="6403" width="9.5703125" style="119" customWidth="1"/>
    <col min="6404" max="6406" width="8.85546875" style="119" customWidth="1"/>
    <col min="6407" max="6407" width="10.140625" style="119" customWidth="1"/>
    <col min="6408" max="6408" width="9.85546875" style="119" customWidth="1"/>
    <col min="6409" max="6409" width="9.7109375" style="119" customWidth="1"/>
    <col min="6410" max="6410" width="10.5703125" style="119" customWidth="1"/>
    <col min="6411" max="6412" width="9.7109375" style="119" customWidth="1"/>
    <col min="6413" max="6413" width="8.7109375" style="119" customWidth="1"/>
    <col min="6414" max="6656" width="9.140625" style="119"/>
    <col min="6657" max="6657" width="21.7109375" style="119" customWidth="1"/>
    <col min="6658" max="6658" width="9.7109375" style="119" customWidth="1"/>
    <col min="6659" max="6659" width="9.5703125" style="119" customWidth="1"/>
    <col min="6660" max="6662" width="8.85546875" style="119" customWidth="1"/>
    <col min="6663" max="6663" width="10.140625" style="119" customWidth="1"/>
    <col min="6664" max="6664" width="9.85546875" style="119" customWidth="1"/>
    <col min="6665" max="6665" width="9.7109375" style="119" customWidth="1"/>
    <col min="6666" max="6666" width="10.5703125" style="119" customWidth="1"/>
    <col min="6667" max="6668" width="9.7109375" style="119" customWidth="1"/>
    <col min="6669" max="6669" width="8.7109375" style="119" customWidth="1"/>
    <col min="6670" max="6912" width="9.140625" style="119"/>
    <col min="6913" max="6913" width="21.7109375" style="119" customWidth="1"/>
    <col min="6914" max="6914" width="9.7109375" style="119" customWidth="1"/>
    <col min="6915" max="6915" width="9.5703125" style="119" customWidth="1"/>
    <col min="6916" max="6918" width="8.85546875" style="119" customWidth="1"/>
    <col min="6919" max="6919" width="10.140625" style="119" customWidth="1"/>
    <col min="6920" max="6920" width="9.85546875" style="119" customWidth="1"/>
    <col min="6921" max="6921" width="9.7109375" style="119" customWidth="1"/>
    <col min="6922" max="6922" width="10.5703125" style="119" customWidth="1"/>
    <col min="6923" max="6924" width="9.7109375" style="119" customWidth="1"/>
    <col min="6925" max="6925" width="8.7109375" style="119" customWidth="1"/>
    <col min="6926" max="7168" width="9.140625" style="119"/>
    <col min="7169" max="7169" width="21.7109375" style="119" customWidth="1"/>
    <col min="7170" max="7170" width="9.7109375" style="119" customWidth="1"/>
    <col min="7171" max="7171" width="9.5703125" style="119" customWidth="1"/>
    <col min="7172" max="7174" width="8.85546875" style="119" customWidth="1"/>
    <col min="7175" max="7175" width="10.140625" style="119" customWidth="1"/>
    <col min="7176" max="7176" width="9.85546875" style="119" customWidth="1"/>
    <col min="7177" max="7177" width="9.7109375" style="119" customWidth="1"/>
    <col min="7178" max="7178" width="10.5703125" style="119" customWidth="1"/>
    <col min="7179" max="7180" width="9.7109375" style="119" customWidth="1"/>
    <col min="7181" max="7181" width="8.7109375" style="119" customWidth="1"/>
    <col min="7182" max="7424" width="9.140625" style="119"/>
    <col min="7425" max="7425" width="21.7109375" style="119" customWidth="1"/>
    <col min="7426" max="7426" width="9.7109375" style="119" customWidth="1"/>
    <col min="7427" max="7427" width="9.5703125" style="119" customWidth="1"/>
    <col min="7428" max="7430" width="8.85546875" style="119" customWidth="1"/>
    <col min="7431" max="7431" width="10.140625" style="119" customWidth="1"/>
    <col min="7432" max="7432" width="9.85546875" style="119" customWidth="1"/>
    <col min="7433" max="7433" width="9.7109375" style="119" customWidth="1"/>
    <col min="7434" max="7434" width="10.5703125" style="119" customWidth="1"/>
    <col min="7435" max="7436" width="9.7109375" style="119" customWidth="1"/>
    <col min="7437" max="7437" width="8.7109375" style="119" customWidth="1"/>
    <col min="7438" max="7680" width="9.140625" style="119"/>
    <col min="7681" max="7681" width="21.7109375" style="119" customWidth="1"/>
    <col min="7682" max="7682" width="9.7109375" style="119" customWidth="1"/>
    <col min="7683" max="7683" width="9.5703125" style="119" customWidth="1"/>
    <col min="7684" max="7686" width="8.85546875" style="119" customWidth="1"/>
    <col min="7687" max="7687" width="10.140625" style="119" customWidth="1"/>
    <col min="7688" max="7688" width="9.85546875" style="119" customWidth="1"/>
    <col min="7689" max="7689" width="9.7109375" style="119" customWidth="1"/>
    <col min="7690" max="7690" width="10.5703125" style="119" customWidth="1"/>
    <col min="7691" max="7692" width="9.7109375" style="119" customWidth="1"/>
    <col min="7693" max="7693" width="8.7109375" style="119" customWidth="1"/>
    <col min="7694" max="7936" width="9.140625" style="119"/>
    <col min="7937" max="7937" width="21.7109375" style="119" customWidth="1"/>
    <col min="7938" max="7938" width="9.7109375" style="119" customWidth="1"/>
    <col min="7939" max="7939" width="9.5703125" style="119" customWidth="1"/>
    <col min="7940" max="7942" width="8.85546875" style="119" customWidth="1"/>
    <col min="7943" max="7943" width="10.140625" style="119" customWidth="1"/>
    <col min="7944" max="7944" width="9.85546875" style="119" customWidth="1"/>
    <col min="7945" max="7945" width="9.7109375" style="119" customWidth="1"/>
    <col min="7946" max="7946" width="10.5703125" style="119" customWidth="1"/>
    <col min="7947" max="7948" width="9.7109375" style="119" customWidth="1"/>
    <col min="7949" max="7949" width="8.7109375" style="119" customWidth="1"/>
    <col min="7950" max="8192" width="9.140625" style="119"/>
    <col min="8193" max="8193" width="21.7109375" style="119" customWidth="1"/>
    <col min="8194" max="8194" width="9.7109375" style="119" customWidth="1"/>
    <col min="8195" max="8195" width="9.5703125" style="119" customWidth="1"/>
    <col min="8196" max="8198" width="8.85546875" style="119" customWidth="1"/>
    <col min="8199" max="8199" width="10.140625" style="119" customWidth="1"/>
    <col min="8200" max="8200" width="9.85546875" style="119" customWidth="1"/>
    <col min="8201" max="8201" width="9.7109375" style="119" customWidth="1"/>
    <col min="8202" max="8202" width="10.5703125" style="119" customWidth="1"/>
    <col min="8203" max="8204" width="9.7109375" style="119" customWidth="1"/>
    <col min="8205" max="8205" width="8.7109375" style="119" customWidth="1"/>
    <col min="8206" max="8448" width="9.140625" style="119"/>
    <col min="8449" max="8449" width="21.7109375" style="119" customWidth="1"/>
    <col min="8450" max="8450" width="9.7109375" style="119" customWidth="1"/>
    <col min="8451" max="8451" width="9.5703125" style="119" customWidth="1"/>
    <col min="8452" max="8454" width="8.85546875" style="119" customWidth="1"/>
    <col min="8455" max="8455" width="10.140625" style="119" customWidth="1"/>
    <col min="8456" max="8456" width="9.85546875" style="119" customWidth="1"/>
    <col min="8457" max="8457" width="9.7109375" style="119" customWidth="1"/>
    <col min="8458" max="8458" width="10.5703125" style="119" customWidth="1"/>
    <col min="8459" max="8460" width="9.7109375" style="119" customWidth="1"/>
    <col min="8461" max="8461" width="8.7109375" style="119" customWidth="1"/>
    <col min="8462" max="8704" width="9.140625" style="119"/>
    <col min="8705" max="8705" width="21.7109375" style="119" customWidth="1"/>
    <col min="8706" max="8706" width="9.7109375" style="119" customWidth="1"/>
    <col min="8707" max="8707" width="9.5703125" style="119" customWidth="1"/>
    <col min="8708" max="8710" width="8.85546875" style="119" customWidth="1"/>
    <col min="8711" max="8711" width="10.140625" style="119" customWidth="1"/>
    <col min="8712" max="8712" width="9.85546875" style="119" customWidth="1"/>
    <col min="8713" max="8713" width="9.7109375" style="119" customWidth="1"/>
    <col min="8714" max="8714" width="10.5703125" style="119" customWidth="1"/>
    <col min="8715" max="8716" width="9.7109375" style="119" customWidth="1"/>
    <col min="8717" max="8717" width="8.7109375" style="119" customWidth="1"/>
    <col min="8718" max="8960" width="9.140625" style="119"/>
    <col min="8961" max="8961" width="21.7109375" style="119" customWidth="1"/>
    <col min="8962" max="8962" width="9.7109375" style="119" customWidth="1"/>
    <col min="8963" max="8963" width="9.5703125" style="119" customWidth="1"/>
    <col min="8964" max="8966" width="8.85546875" style="119" customWidth="1"/>
    <col min="8967" max="8967" width="10.140625" style="119" customWidth="1"/>
    <col min="8968" max="8968" width="9.85546875" style="119" customWidth="1"/>
    <col min="8969" max="8969" width="9.7109375" style="119" customWidth="1"/>
    <col min="8970" max="8970" width="10.5703125" style="119" customWidth="1"/>
    <col min="8971" max="8972" width="9.7109375" style="119" customWidth="1"/>
    <col min="8973" max="8973" width="8.7109375" style="119" customWidth="1"/>
    <col min="8974" max="9216" width="9.140625" style="119"/>
    <col min="9217" max="9217" width="21.7109375" style="119" customWidth="1"/>
    <col min="9218" max="9218" width="9.7109375" style="119" customWidth="1"/>
    <col min="9219" max="9219" width="9.5703125" style="119" customWidth="1"/>
    <col min="9220" max="9222" width="8.85546875" style="119" customWidth="1"/>
    <col min="9223" max="9223" width="10.140625" style="119" customWidth="1"/>
    <col min="9224" max="9224" width="9.85546875" style="119" customWidth="1"/>
    <col min="9225" max="9225" width="9.7109375" style="119" customWidth="1"/>
    <col min="9226" max="9226" width="10.5703125" style="119" customWidth="1"/>
    <col min="9227" max="9228" width="9.7109375" style="119" customWidth="1"/>
    <col min="9229" max="9229" width="8.7109375" style="119" customWidth="1"/>
    <col min="9230" max="9472" width="9.140625" style="119"/>
    <col min="9473" max="9473" width="21.7109375" style="119" customWidth="1"/>
    <col min="9474" max="9474" width="9.7109375" style="119" customWidth="1"/>
    <col min="9475" max="9475" width="9.5703125" style="119" customWidth="1"/>
    <col min="9476" max="9478" width="8.85546875" style="119" customWidth="1"/>
    <col min="9479" max="9479" width="10.140625" style="119" customWidth="1"/>
    <col min="9480" max="9480" width="9.85546875" style="119" customWidth="1"/>
    <col min="9481" max="9481" width="9.7109375" style="119" customWidth="1"/>
    <col min="9482" max="9482" width="10.5703125" style="119" customWidth="1"/>
    <col min="9483" max="9484" width="9.7109375" style="119" customWidth="1"/>
    <col min="9485" max="9485" width="8.7109375" style="119" customWidth="1"/>
    <col min="9486" max="9728" width="9.140625" style="119"/>
    <col min="9729" max="9729" width="21.7109375" style="119" customWidth="1"/>
    <col min="9730" max="9730" width="9.7109375" style="119" customWidth="1"/>
    <col min="9731" max="9731" width="9.5703125" style="119" customWidth="1"/>
    <col min="9732" max="9734" width="8.85546875" style="119" customWidth="1"/>
    <col min="9735" max="9735" width="10.140625" style="119" customWidth="1"/>
    <col min="9736" max="9736" width="9.85546875" style="119" customWidth="1"/>
    <col min="9737" max="9737" width="9.7109375" style="119" customWidth="1"/>
    <col min="9738" max="9738" width="10.5703125" style="119" customWidth="1"/>
    <col min="9739" max="9740" width="9.7109375" style="119" customWidth="1"/>
    <col min="9741" max="9741" width="8.7109375" style="119" customWidth="1"/>
    <col min="9742" max="9984" width="9.140625" style="119"/>
    <col min="9985" max="9985" width="21.7109375" style="119" customWidth="1"/>
    <col min="9986" max="9986" width="9.7109375" style="119" customWidth="1"/>
    <col min="9987" max="9987" width="9.5703125" style="119" customWidth="1"/>
    <col min="9988" max="9990" width="8.85546875" style="119" customWidth="1"/>
    <col min="9991" max="9991" width="10.140625" style="119" customWidth="1"/>
    <col min="9992" max="9992" width="9.85546875" style="119" customWidth="1"/>
    <col min="9993" max="9993" width="9.7109375" style="119" customWidth="1"/>
    <col min="9994" max="9994" width="10.5703125" style="119" customWidth="1"/>
    <col min="9995" max="9996" width="9.7109375" style="119" customWidth="1"/>
    <col min="9997" max="9997" width="8.7109375" style="119" customWidth="1"/>
    <col min="9998" max="10240" width="9.140625" style="119"/>
    <col min="10241" max="10241" width="21.7109375" style="119" customWidth="1"/>
    <col min="10242" max="10242" width="9.7109375" style="119" customWidth="1"/>
    <col min="10243" max="10243" width="9.5703125" style="119" customWidth="1"/>
    <col min="10244" max="10246" width="8.85546875" style="119" customWidth="1"/>
    <col min="10247" max="10247" width="10.140625" style="119" customWidth="1"/>
    <col min="10248" max="10248" width="9.85546875" style="119" customWidth="1"/>
    <col min="10249" max="10249" width="9.7109375" style="119" customWidth="1"/>
    <col min="10250" max="10250" width="10.5703125" style="119" customWidth="1"/>
    <col min="10251" max="10252" width="9.7109375" style="119" customWidth="1"/>
    <col min="10253" max="10253" width="8.7109375" style="119" customWidth="1"/>
    <col min="10254" max="10496" width="9.140625" style="119"/>
    <col min="10497" max="10497" width="21.7109375" style="119" customWidth="1"/>
    <col min="10498" max="10498" width="9.7109375" style="119" customWidth="1"/>
    <col min="10499" max="10499" width="9.5703125" style="119" customWidth="1"/>
    <col min="10500" max="10502" width="8.85546875" style="119" customWidth="1"/>
    <col min="10503" max="10503" width="10.140625" style="119" customWidth="1"/>
    <col min="10504" max="10504" width="9.85546875" style="119" customWidth="1"/>
    <col min="10505" max="10505" width="9.7109375" style="119" customWidth="1"/>
    <col min="10506" max="10506" width="10.5703125" style="119" customWidth="1"/>
    <col min="10507" max="10508" width="9.7109375" style="119" customWidth="1"/>
    <col min="10509" max="10509" width="8.7109375" style="119" customWidth="1"/>
    <col min="10510" max="10752" width="9.140625" style="119"/>
    <col min="10753" max="10753" width="21.7109375" style="119" customWidth="1"/>
    <col min="10754" max="10754" width="9.7109375" style="119" customWidth="1"/>
    <col min="10755" max="10755" width="9.5703125" style="119" customWidth="1"/>
    <col min="10756" max="10758" width="8.85546875" style="119" customWidth="1"/>
    <col min="10759" max="10759" width="10.140625" style="119" customWidth="1"/>
    <col min="10760" max="10760" width="9.85546875" style="119" customWidth="1"/>
    <col min="10761" max="10761" width="9.7109375" style="119" customWidth="1"/>
    <col min="10762" max="10762" width="10.5703125" style="119" customWidth="1"/>
    <col min="10763" max="10764" width="9.7109375" style="119" customWidth="1"/>
    <col min="10765" max="10765" width="8.7109375" style="119" customWidth="1"/>
    <col min="10766" max="11008" width="9.140625" style="119"/>
    <col min="11009" max="11009" width="21.7109375" style="119" customWidth="1"/>
    <col min="11010" max="11010" width="9.7109375" style="119" customWidth="1"/>
    <col min="11011" max="11011" width="9.5703125" style="119" customWidth="1"/>
    <col min="11012" max="11014" width="8.85546875" style="119" customWidth="1"/>
    <col min="11015" max="11015" width="10.140625" style="119" customWidth="1"/>
    <col min="11016" max="11016" width="9.85546875" style="119" customWidth="1"/>
    <col min="11017" max="11017" width="9.7109375" style="119" customWidth="1"/>
    <col min="11018" max="11018" width="10.5703125" style="119" customWidth="1"/>
    <col min="11019" max="11020" width="9.7109375" style="119" customWidth="1"/>
    <col min="11021" max="11021" width="8.7109375" style="119" customWidth="1"/>
    <col min="11022" max="11264" width="9.140625" style="119"/>
    <col min="11265" max="11265" width="21.7109375" style="119" customWidth="1"/>
    <col min="11266" max="11266" width="9.7109375" style="119" customWidth="1"/>
    <col min="11267" max="11267" width="9.5703125" style="119" customWidth="1"/>
    <col min="11268" max="11270" width="8.85546875" style="119" customWidth="1"/>
    <col min="11271" max="11271" width="10.140625" style="119" customWidth="1"/>
    <col min="11272" max="11272" width="9.85546875" style="119" customWidth="1"/>
    <col min="11273" max="11273" width="9.7109375" style="119" customWidth="1"/>
    <col min="11274" max="11274" width="10.5703125" style="119" customWidth="1"/>
    <col min="11275" max="11276" width="9.7109375" style="119" customWidth="1"/>
    <col min="11277" max="11277" width="8.7109375" style="119" customWidth="1"/>
    <col min="11278" max="11520" width="9.140625" style="119"/>
    <col min="11521" max="11521" width="21.7109375" style="119" customWidth="1"/>
    <col min="11522" max="11522" width="9.7109375" style="119" customWidth="1"/>
    <col min="11523" max="11523" width="9.5703125" style="119" customWidth="1"/>
    <col min="11524" max="11526" width="8.85546875" style="119" customWidth="1"/>
    <col min="11527" max="11527" width="10.140625" style="119" customWidth="1"/>
    <col min="11528" max="11528" width="9.85546875" style="119" customWidth="1"/>
    <col min="11529" max="11529" width="9.7109375" style="119" customWidth="1"/>
    <col min="11530" max="11530" width="10.5703125" style="119" customWidth="1"/>
    <col min="11531" max="11532" width="9.7109375" style="119" customWidth="1"/>
    <col min="11533" max="11533" width="8.7109375" style="119" customWidth="1"/>
    <col min="11534" max="11776" width="9.140625" style="119"/>
    <col min="11777" max="11777" width="21.7109375" style="119" customWidth="1"/>
    <col min="11778" max="11778" width="9.7109375" style="119" customWidth="1"/>
    <col min="11779" max="11779" width="9.5703125" style="119" customWidth="1"/>
    <col min="11780" max="11782" width="8.85546875" style="119" customWidth="1"/>
    <col min="11783" max="11783" width="10.140625" style="119" customWidth="1"/>
    <col min="11784" max="11784" width="9.85546875" style="119" customWidth="1"/>
    <col min="11785" max="11785" width="9.7109375" style="119" customWidth="1"/>
    <col min="11786" max="11786" width="10.5703125" style="119" customWidth="1"/>
    <col min="11787" max="11788" width="9.7109375" style="119" customWidth="1"/>
    <col min="11789" max="11789" width="8.7109375" style="119" customWidth="1"/>
    <col min="11790" max="12032" width="9.140625" style="119"/>
    <col min="12033" max="12033" width="21.7109375" style="119" customWidth="1"/>
    <col min="12034" max="12034" width="9.7109375" style="119" customWidth="1"/>
    <col min="12035" max="12035" width="9.5703125" style="119" customWidth="1"/>
    <col min="12036" max="12038" width="8.85546875" style="119" customWidth="1"/>
    <col min="12039" max="12039" width="10.140625" style="119" customWidth="1"/>
    <col min="12040" max="12040" width="9.85546875" style="119" customWidth="1"/>
    <col min="12041" max="12041" width="9.7109375" style="119" customWidth="1"/>
    <col min="12042" max="12042" width="10.5703125" style="119" customWidth="1"/>
    <col min="12043" max="12044" width="9.7109375" style="119" customWidth="1"/>
    <col min="12045" max="12045" width="8.7109375" style="119" customWidth="1"/>
    <col min="12046" max="12288" width="9.140625" style="119"/>
    <col min="12289" max="12289" width="21.7109375" style="119" customWidth="1"/>
    <col min="12290" max="12290" width="9.7109375" style="119" customWidth="1"/>
    <col min="12291" max="12291" width="9.5703125" style="119" customWidth="1"/>
    <col min="12292" max="12294" width="8.85546875" style="119" customWidth="1"/>
    <col min="12295" max="12295" width="10.140625" style="119" customWidth="1"/>
    <col min="12296" max="12296" width="9.85546875" style="119" customWidth="1"/>
    <col min="12297" max="12297" width="9.7109375" style="119" customWidth="1"/>
    <col min="12298" max="12298" width="10.5703125" style="119" customWidth="1"/>
    <col min="12299" max="12300" width="9.7109375" style="119" customWidth="1"/>
    <col min="12301" max="12301" width="8.7109375" style="119" customWidth="1"/>
    <col min="12302" max="12544" width="9.140625" style="119"/>
    <col min="12545" max="12545" width="21.7109375" style="119" customWidth="1"/>
    <col min="12546" max="12546" width="9.7109375" style="119" customWidth="1"/>
    <col min="12547" max="12547" width="9.5703125" style="119" customWidth="1"/>
    <col min="12548" max="12550" width="8.85546875" style="119" customWidth="1"/>
    <col min="12551" max="12551" width="10.140625" style="119" customWidth="1"/>
    <col min="12552" max="12552" width="9.85546875" style="119" customWidth="1"/>
    <col min="12553" max="12553" width="9.7109375" style="119" customWidth="1"/>
    <col min="12554" max="12554" width="10.5703125" style="119" customWidth="1"/>
    <col min="12555" max="12556" width="9.7109375" style="119" customWidth="1"/>
    <col min="12557" max="12557" width="8.7109375" style="119" customWidth="1"/>
    <col min="12558" max="12800" width="9.140625" style="119"/>
    <col min="12801" max="12801" width="21.7109375" style="119" customWidth="1"/>
    <col min="12802" max="12802" width="9.7109375" style="119" customWidth="1"/>
    <col min="12803" max="12803" width="9.5703125" style="119" customWidth="1"/>
    <col min="12804" max="12806" width="8.85546875" style="119" customWidth="1"/>
    <col min="12807" max="12807" width="10.140625" style="119" customWidth="1"/>
    <col min="12808" max="12808" width="9.85546875" style="119" customWidth="1"/>
    <col min="12809" max="12809" width="9.7109375" style="119" customWidth="1"/>
    <col min="12810" max="12810" width="10.5703125" style="119" customWidth="1"/>
    <col min="12811" max="12812" width="9.7109375" style="119" customWidth="1"/>
    <col min="12813" max="12813" width="8.7109375" style="119" customWidth="1"/>
    <col min="12814" max="13056" width="9.140625" style="119"/>
    <col min="13057" max="13057" width="21.7109375" style="119" customWidth="1"/>
    <col min="13058" max="13058" width="9.7109375" style="119" customWidth="1"/>
    <col min="13059" max="13059" width="9.5703125" style="119" customWidth="1"/>
    <col min="13060" max="13062" width="8.85546875" style="119" customWidth="1"/>
    <col min="13063" max="13063" width="10.140625" style="119" customWidth="1"/>
    <col min="13064" max="13064" width="9.85546875" style="119" customWidth="1"/>
    <col min="13065" max="13065" width="9.7109375" style="119" customWidth="1"/>
    <col min="13066" max="13066" width="10.5703125" style="119" customWidth="1"/>
    <col min="13067" max="13068" width="9.7109375" style="119" customWidth="1"/>
    <col min="13069" max="13069" width="8.7109375" style="119" customWidth="1"/>
    <col min="13070" max="13312" width="9.140625" style="119"/>
    <col min="13313" max="13313" width="21.7109375" style="119" customWidth="1"/>
    <col min="13314" max="13314" width="9.7109375" style="119" customWidth="1"/>
    <col min="13315" max="13315" width="9.5703125" style="119" customWidth="1"/>
    <col min="13316" max="13318" width="8.85546875" style="119" customWidth="1"/>
    <col min="13319" max="13319" width="10.140625" style="119" customWidth="1"/>
    <col min="13320" max="13320" width="9.85546875" style="119" customWidth="1"/>
    <col min="13321" max="13321" width="9.7109375" style="119" customWidth="1"/>
    <col min="13322" max="13322" width="10.5703125" style="119" customWidth="1"/>
    <col min="13323" max="13324" width="9.7109375" style="119" customWidth="1"/>
    <col min="13325" max="13325" width="8.7109375" style="119" customWidth="1"/>
    <col min="13326" max="13568" width="9.140625" style="119"/>
    <col min="13569" max="13569" width="21.7109375" style="119" customWidth="1"/>
    <col min="13570" max="13570" width="9.7109375" style="119" customWidth="1"/>
    <col min="13571" max="13571" width="9.5703125" style="119" customWidth="1"/>
    <col min="13572" max="13574" width="8.85546875" style="119" customWidth="1"/>
    <col min="13575" max="13575" width="10.140625" style="119" customWidth="1"/>
    <col min="13576" max="13576" width="9.85546875" style="119" customWidth="1"/>
    <col min="13577" max="13577" width="9.7109375" style="119" customWidth="1"/>
    <col min="13578" max="13578" width="10.5703125" style="119" customWidth="1"/>
    <col min="13579" max="13580" width="9.7109375" style="119" customWidth="1"/>
    <col min="13581" max="13581" width="8.7109375" style="119" customWidth="1"/>
    <col min="13582" max="13824" width="9.140625" style="119"/>
    <col min="13825" max="13825" width="21.7109375" style="119" customWidth="1"/>
    <col min="13826" max="13826" width="9.7109375" style="119" customWidth="1"/>
    <col min="13827" max="13827" width="9.5703125" style="119" customWidth="1"/>
    <col min="13828" max="13830" width="8.85546875" style="119" customWidth="1"/>
    <col min="13831" max="13831" width="10.140625" style="119" customWidth="1"/>
    <col min="13832" max="13832" width="9.85546875" style="119" customWidth="1"/>
    <col min="13833" max="13833" width="9.7109375" style="119" customWidth="1"/>
    <col min="13834" max="13834" width="10.5703125" style="119" customWidth="1"/>
    <col min="13835" max="13836" width="9.7109375" style="119" customWidth="1"/>
    <col min="13837" max="13837" width="8.7109375" style="119" customWidth="1"/>
    <col min="13838" max="14080" width="9.140625" style="119"/>
    <col min="14081" max="14081" width="21.7109375" style="119" customWidth="1"/>
    <col min="14082" max="14082" width="9.7109375" style="119" customWidth="1"/>
    <col min="14083" max="14083" width="9.5703125" style="119" customWidth="1"/>
    <col min="14084" max="14086" width="8.85546875" style="119" customWidth="1"/>
    <col min="14087" max="14087" width="10.140625" style="119" customWidth="1"/>
    <col min="14088" max="14088" width="9.85546875" style="119" customWidth="1"/>
    <col min="14089" max="14089" width="9.7109375" style="119" customWidth="1"/>
    <col min="14090" max="14090" width="10.5703125" style="119" customWidth="1"/>
    <col min="14091" max="14092" width="9.7109375" style="119" customWidth="1"/>
    <col min="14093" max="14093" width="8.7109375" style="119" customWidth="1"/>
    <col min="14094" max="14336" width="9.140625" style="119"/>
    <col min="14337" max="14337" width="21.7109375" style="119" customWidth="1"/>
    <col min="14338" max="14338" width="9.7109375" style="119" customWidth="1"/>
    <col min="14339" max="14339" width="9.5703125" style="119" customWidth="1"/>
    <col min="14340" max="14342" width="8.85546875" style="119" customWidth="1"/>
    <col min="14343" max="14343" width="10.140625" style="119" customWidth="1"/>
    <col min="14344" max="14344" width="9.85546875" style="119" customWidth="1"/>
    <col min="14345" max="14345" width="9.7109375" style="119" customWidth="1"/>
    <col min="14346" max="14346" width="10.5703125" style="119" customWidth="1"/>
    <col min="14347" max="14348" width="9.7109375" style="119" customWidth="1"/>
    <col min="14349" max="14349" width="8.7109375" style="119" customWidth="1"/>
    <col min="14350" max="14592" width="9.140625" style="119"/>
    <col min="14593" max="14593" width="21.7109375" style="119" customWidth="1"/>
    <col min="14594" max="14594" width="9.7109375" style="119" customWidth="1"/>
    <col min="14595" max="14595" width="9.5703125" style="119" customWidth="1"/>
    <col min="14596" max="14598" width="8.85546875" style="119" customWidth="1"/>
    <col min="14599" max="14599" width="10.140625" style="119" customWidth="1"/>
    <col min="14600" max="14600" width="9.85546875" style="119" customWidth="1"/>
    <col min="14601" max="14601" width="9.7109375" style="119" customWidth="1"/>
    <col min="14602" max="14602" width="10.5703125" style="119" customWidth="1"/>
    <col min="14603" max="14604" width="9.7109375" style="119" customWidth="1"/>
    <col min="14605" max="14605" width="8.7109375" style="119" customWidth="1"/>
    <col min="14606" max="14848" width="9.140625" style="119"/>
    <col min="14849" max="14849" width="21.7109375" style="119" customWidth="1"/>
    <col min="14850" max="14850" width="9.7109375" style="119" customWidth="1"/>
    <col min="14851" max="14851" width="9.5703125" style="119" customWidth="1"/>
    <col min="14852" max="14854" width="8.85546875" style="119" customWidth="1"/>
    <col min="14855" max="14855" width="10.140625" style="119" customWidth="1"/>
    <col min="14856" max="14856" width="9.85546875" style="119" customWidth="1"/>
    <col min="14857" max="14857" width="9.7109375" style="119" customWidth="1"/>
    <col min="14858" max="14858" width="10.5703125" style="119" customWidth="1"/>
    <col min="14859" max="14860" width="9.7109375" style="119" customWidth="1"/>
    <col min="14861" max="14861" width="8.7109375" style="119" customWidth="1"/>
    <col min="14862" max="15104" width="9.140625" style="119"/>
    <col min="15105" max="15105" width="21.7109375" style="119" customWidth="1"/>
    <col min="15106" max="15106" width="9.7109375" style="119" customWidth="1"/>
    <col min="15107" max="15107" width="9.5703125" style="119" customWidth="1"/>
    <col min="15108" max="15110" width="8.85546875" style="119" customWidth="1"/>
    <col min="15111" max="15111" width="10.140625" style="119" customWidth="1"/>
    <col min="15112" max="15112" width="9.85546875" style="119" customWidth="1"/>
    <col min="15113" max="15113" width="9.7109375" style="119" customWidth="1"/>
    <col min="15114" max="15114" width="10.5703125" style="119" customWidth="1"/>
    <col min="15115" max="15116" width="9.7109375" style="119" customWidth="1"/>
    <col min="15117" max="15117" width="8.7109375" style="119" customWidth="1"/>
    <col min="15118" max="15360" width="9.140625" style="119"/>
    <col min="15361" max="15361" width="21.7109375" style="119" customWidth="1"/>
    <col min="15362" max="15362" width="9.7109375" style="119" customWidth="1"/>
    <col min="15363" max="15363" width="9.5703125" style="119" customWidth="1"/>
    <col min="15364" max="15366" width="8.85546875" style="119" customWidth="1"/>
    <col min="15367" max="15367" width="10.140625" style="119" customWidth="1"/>
    <col min="15368" max="15368" width="9.85546875" style="119" customWidth="1"/>
    <col min="15369" max="15369" width="9.7109375" style="119" customWidth="1"/>
    <col min="15370" max="15370" width="10.5703125" style="119" customWidth="1"/>
    <col min="15371" max="15372" width="9.7109375" style="119" customWidth="1"/>
    <col min="15373" max="15373" width="8.7109375" style="119" customWidth="1"/>
    <col min="15374" max="15616" width="9.140625" style="119"/>
    <col min="15617" max="15617" width="21.7109375" style="119" customWidth="1"/>
    <col min="15618" max="15618" width="9.7109375" style="119" customWidth="1"/>
    <col min="15619" max="15619" width="9.5703125" style="119" customWidth="1"/>
    <col min="15620" max="15622" width="8.85546875" style="119" customWidth="1"/>
    <col min="15623" max="15623" width="10.140625" style="119" customWidth="1"/>
    <col min="15624" max="15624" width="9.85546875" style="119" customWidth="1"/>
    <col min="15625" max="15625" width="9.7109375" style="119" customWidth="1"/>
    <col min="15626" max="15626" width="10.5703125" style="119" customWidth="1"/>
    <col min="15627" max="15628" width="9.7109375" style="119" customWidth="1"/>
    <col min="15629" max="15629" width="8.7109375" style="119" customWidth="1"/>
    <col min="15630" max="15872" width="9.140625" style="119"/>
    <col min="15873" max="15873" width="21.7109375" style="119" customWidth="1"/>
    <col min="15874" max="15874" width="9.7109375" style="119" customWidth="1"/>
    <col min="15875" max="15875" width="9.5703125" style="119" customWidth="1"/>
    <col min="15876" max="15878" width="8.85546875" style="119" customWidth="1"/>
    <col min="15879" max="15879" width="10.140625" style="119" customWidth="1"/>
    <col min="15880" max="15880" width="9.85546875" style="119" customWidth="1"/>
    <col min="15881" max="15881" width="9.7109375" style="119" customWidth="1"/>
    <col min="15882" max="15882" width="10.5703125" style="119" customWidth="1"/>
    <col min="15883" max="15884" width="9.7109375" style="119" customWidth="1"/>
    <col min="15885" max="15885" width="8.7109375" style="119" customWidth="1"/>
    <col min="15886" max="16128" width="9.140625" style="119"/>
    <col min="16129" max="16129" width="21.7109375" style="119" customWidth="1"/>
    <col min="16130" max="16130" width="9.7109375" style="119" customWidth="1"/>
    <col min="16131" max="16131" width="9.5703125" style="119" customWidth="1"/>
    <col min="16132" max="16134" width="8.85546875" style="119" customWidth="1"/>
    <col min="16135" max="16135" width="10.140625" style="119" customWidth="1"/>
    <col min="16136" max="16136" width="9.85546875" style="119" customWidth="1"/>
    <col min="16137" max="16137" width="9.7109375" style="119" customWidth="1"/>
    <col min="16138" max="16138" width="10.5703125" style="119" customWidth="1"/>
    <col min="16139" max="16140" width="9.7109375" style="119" customWidth="1"/>
    <col min="16141" max="16141" width="8.7109375" style="119" customWidth="1"/>
    <col min="16142" max="16384" width="9.140625" style="119"/>
  </cols>
  <sheetData>
    <row r="1" spans="1:24" ht="29.25" customHeight="1">
      <c r="A1" s="413" t="s">
        <v>123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</row>
    <row r="2" spans="1:2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P2" s="121" t="s">
        <v>122</v>
      </c>
    </row>
    <row r="3" spans="1:24" ht="14.25" customHeight="1">
      <c r="A3" s="381"/>
      <c r="B3" s="379" t="s">
        <v>156</v>
      </c>
      <c r="C3" s="379"/>
      <c r="D3" s="379"/>
      <c r="E3" s="380" t="s">
        <v>78</v>
      </c>
      <c r="F3" s="382"/>
      <c r="G3" s="382"/>
      <c r="H3" s="382"/>
      <c r="I3" s="382"/>
      <c r="J3" s="382"/>
      <c r="K3" s="373" t="s">
        <v>190</v>
      </c>
      <c r="L3" s="374"/>
      <c r="M3" s="375"/>
      <c r="N3" s="379" t="s">
        <v>79</v>
      </c>
      <c r="O3" s="379"/>
      <c r="P3" s="380"/>
      <c r="Q3" s="122"/>
    </row>
    <row r="4" spans="1:24" ht="31.5" customHeight="1">
      <c r="A4" s="381"/>
      <c r="B4" s="379"/>
      <c r="C4" s="379"/>
      <c r="D4" s="379"/>
      <c r="E4" s="379" t="s">
        <v>77</v>
      </c>
      <c r="F4" s="379"/>
      <c r="G4" s="379"/>
      <c r="H4" s="379" t="s">
        <v>76</v>
      </c>
      <c r="I4" s="379"/>
      <c r="J4" s="379"/>
      <c r="K4" s="376"/>
      <c r="L4" s="377"/>
      <c r="M4" s="378"/>
      <c r="N4" s="379"/>
      <c r="O4" s="379"/>
      <c r="P4" s="380"/>
      <c r="Q4" s="122"/>
    </row>
    <row r="5" spans="1:24" ht="36" customHeight="1">
      <c r="A5" s="381"/>
      <c r="B5" s="20" t="s">
        <v>154</v>
      </c>
      <c r="C5" s="20" t="s">
        <v>75</v>
      </c>
      <c r="D5" s="20" t="s">
        <v>155</v>
      </c>
      <c r="E5" s="20" t="s">
        <v>154</v>
      </c>
      <c r="F5" s="20" t="s">
        <v>75</v>
      </c>
      <c r="G5" s="20" t="s">
        <v>155</v>
      </c>
      <c r="H5" s="20" t="s">
        <v>154</v>
      </c>
      <c r="I5" s="20" t="s">
        <v>75</v>
      </c>
      <c r="J5" s="20" t="s">
        <v>155</v>
      </c>
      <c r="K5" s="20" t="s">
        <v>154</v>
      </c>
      <c r="L5" s="20" t="s">
        <v>75</v>
      </c>
      <c r="M5" s="21" t="s">
        <v>155</v>
      </c>
      <c r="N5" s="20" t="s">
        <v>154</v>
      </c>
      <c r="O5" s="20" t="s">
        <v>75</v>
      </c>
      <c r="P5" s="21" t="s">
        <v>155</v>
      </c>
      <c r="Q5" s="122"/>
    </row>
    <row r="6" spans="1:24">
      <c r="A6" s="66" t="s">
        <v>83</v>
      </c>
      <c r="B6" s="123">
        <f>E6+H6</f>
        <v>466904</v>
      </c>
      <c r="C6" s="123">
        <f>SUM(C7:C26)</f>
        <v>453677</v>
      </c>
      <c r="D6" s="124">
        <f>B6/C6*100</f>
        <v>102.91551037412079</v>
      </c>
      <c r="E6" s="123">
        <f>SUM(E7:E21)</f>
        <v>41182</v>
      </c>
      <c r="F6" s="123">
        <f>SUM(F7:F22)</f>
        <v>29255</v>
      </c>
      <c r="G6" s="125">
        <f>E6/F6*100</f>
        <v>140.76909929926509</v>
      </c>
      <c r="H6" s="123">
        <f>SUM(H7:H26)</f>
        <v>425722</v>
      </c>
      <c r="I6" s="123">
        <f>SUM(I7:I26)</f>
        <v>424422</v>
      </c>
      <c r="J6" s="125">
        <f>H6/I6*100</f>
        <v>100.30629891947164</v>
      </c>
      <c r="K6" s="123">
        <f>SUM(K7:K26)</f>
        <v>1353185</v>
      </c>
      <c r="L6" s="123">
        <f>SUM(L7:L26)</f>
        <v>1617986</v>
      </c>
      <c r="M6" s="125">
        <f>K6/L6%</f>
        <v>83.633912777984477</v>
      </c>
      <c r="N6" s="123">
        <f>E6+H6+K6</f>
        <v>1820089</v>
      </c>
      <c r="O6" s="123">
        <f>F6+I6+L6</f>
        <v>2071663</v>
      </c>
      <c r="P6" s="125">
        <f>N6/O6%</f>
        <v>87.856422593829208</v>
      </c>
      <c r="Q6" s="126"/>
      <c r="R6" s="127"/>
      <c r="S6" s="126"/>
      <c r="T6" s="126"/>
      <c r="U6" s="69"/>
      <c r="V6" s="126"/>
      <c r="W6" s="126"/>
      <c r="X6" s="69"/>
    </row>
    <row r="7" spans="1:24">
      <c r="A7" s="71" t="s">
        <v>84</v>
      </c>
      <c r="B7" s="123">
        <f>E7+H7</f>
        <v>61331</v>
      </c>
      <c r="C7" s="123">
        <f>F7+I7</f>
        <v>67456</v>
      </c>
      <c r="D7" s="124">
        <f t="shared" ref="D7:D23" si="0">B7/C7*100</f>
        <v>90.920007115749527</v>
      </c>
      <c r="E7" s="123">
        <v>392</v>
      </c>
      <c r="F7" s="123">
        <v>296</v>
      </c>
      <c r="G7" s="125">
        <f t="shared" ref="G7:G21" si="1">E7/F7*100</f>
        <v>132.43243243243242</v>
      </c>
      <c r="H7" s="123">
        <v>60939</v>
      </c>
      <c r="I7" s="123">
        <v>67160</v>
      </c>
      <c r="J7" s="125">
        <f t="shared" ref="J7:J23" si="2">H7/I7*100</f>
        <v>90.737045860631326</v>
      </c>
      <c r="K7" s="123">
        <v>55382</v>
      </c>
      <c r="L7" s="123">
        <v>62264</v>
      </c>
      <c r="M7" s="125">
        <f t="shared" ref="M7:M23" si="3">K7/L7%</f>
        <v>88.947064114094829</v>
      </c>
      <c r="N7" s="123">
        <f>E7+H7+K7</f>
        <v>116713</v>
      </c>
      <c r="O7" s="123">
        <f>F7+I7+L7</f>
        <v>129720</v>
      </c>
      <c r="P7" s="125">
        <f t="shared" ref="P7:P24" si="4">N7/O7%</f>
        <v>89.973018809744062</v>
      </c>
      <c r="Q7" s="126"/>
      <c r="R7" s="69"/>
      <c r="S7" s="126"/>
      <c r="T7" s="126"/>
      <c r="U7" s="69"/>
      <c r="V7" s="126"/>
      <c r="W7" s="126"/>
      <c r="X7" s="69"/>
    </row>
    <row r="8" spans="1:24">
      <c r="A8" s="72" t="s">
        <v>85</v>
      </c>
      <c r="B8" s="123">
        <f t="shared" ref="B8:B21" si="5">E8+H8</f>
        <v>5170</v>
      </c>
      <c r="C8" s="123">
        <f t="shared" ref="C8:C21" si="6">F8+I8</f>
        <v>6077</v>
      </c>
      <c r="D8" s="124">
        <f t="shared" si="0"/>
        <v>85.074872469968739</v>
      </c>
      <c r="E8" s="123">
        <v>644</v>
      </c>
      <c r="F8" s="123">
        <v>940</v>
      </c>
      <c r="G8" s="125">
        <f t="shared" si="1"/>
        <v>68.510638297872333</v>
      </c>
      <c r="H8" s="123">
        <v>4526</v>
      </c>
      <c r="I8" s="123">
        <v>5137</v>
      </c>
      <c r="J8" s="125">
        <f t="shared" si="2"/>
        <v>88.105898384270972</v>
      </c>
      <c r="K8" s="123">
        <v>46071</v>
      </c>
      <c r="L8" s="123">
        <v>50384</v>
      </c>
      <c r="M8" s="125">
        <f t="shared" si="3"/>
        <v>91.439742775484291</v>
      </c>
      <c r="N8" s="123">
        <f t="shared" ref="N8:N21" si="7">E8+H8+K8</f>
        <v>51241</v>
      </c>
      <c r="O8" s="123">
        <f t="shared" ref="O8:O22" si="8">F8+I8+L8</f>
        <v>56461</v>
      </c>
      <c r="P8" s="125">
        <f>N8/O8%</f>
        <v>90.754680221745986</v>
      </c>
      <c r="Q8" s="126"/>
      <c r="R8" s="69"/>
      <c r="S8" s="126"/>
      <c r="T8" s="126"/>
      <c r="U8" s="69"/>
      <c r="V8" s="126"/>
      <c r="W8" s="126"/>
      <c r="X8" s="69"/>
    </row>
    <row r="9" spans="1:24">
      <c r="A9" s="72" t="s">
        <v>86</v>
      </c>
      <c r="B9" s="123">
        <f t="shared" si="5"/>
        <v>43325</v>
      </c>
      <c r="C9" s="123">
        <f t="shared" si="6"/>
        <v>36011</v>
      </c>
      <c r="D9" s="124">
        <f t="shared" si="0"/>
        <v>120.31046069256617</v>
      </c>
      <c r="E9" s="123">
        <v>5533</v>
      </c>
      <c r="F9" s="123">
        <v>4968</v>
      </c>
      <c r="G9" s="125">
        <f t="shared" si="1"/>
        <v>111.37278582930756</v>
      </c>
      <c r="H9" s="123">
        <v>37792</v>
      </c>
      <c r="I9" s="123">
        <v>31043</v>
      </c>
      <c r="J9" s="125">
        <f t="shared" si="2"/>
        <v>121.74081113294461</v>
      </c>
      <c r="K9" s="123">
        <v>122805</v>
      </c>
      <c r="L9" s="123">
        <v>120658</v>
      </c>
      <c r="M9" s="125">
        <f t="shared" si="3"/>
        <v>101.77940957085316</v>
      </c>
      <c r="N9" s="123">
        <f t="shared" si="7"/>
        <v>166130</v>
      </c>
      <c r="O9" s="123">
        <f t="shared" si="8"/>
        <v>156669</v>
      </c>
      <c r="P9" s="125">
        <f t="shared" si="4"/>
        <v>106.03884622994977</v>
      </c>
      <c r="Q9" s="126"/>
      <c r="R9" s="69"/>
      <c r="S9" s="126"/>
      <c r="T9" s="126"/>
      <c r="U9" s="69"/>
      <c r="V9" s="126"/>
      <c r="W9" s="126"/>
      <c r="X9" s="69"/>
    </row>
    <row r="10" spans="1:24">
      <c r="A10" s="72" t="s">
        <v>87</v>
      </c>
      <c r="B10" s="123">
        <f t="shared" si="5"/>
        <v>71086</v>
      </c>
      <c r="C10" s="123">
        <f t="shared" si="6"/>
        <v>71598</v>
      </c>
      <c r="D10" s="124">
        <f t="shared" si="0"/>
        <v>99.28489622615156</v>
      </c>
      <c r="E10" s="123">
        <v>114</v>
      </c>
      <c r="F10" s="123">
        <v>294</v>
      </c>
      <c r="G10" s="125">
        <f t="shared" si="1"/>
        <v>38.775510204081634</v>
      </c>
      <c r="H10" s="123">
        <v>70972</v>
      </c>
      <c r="I10" s="123">
        <v>71304</v>
      </c>
      <c r="J10" s="125">
        <f t="shared" si="2"/>
        <v>99.534387972624259</v>
      </c>
      <c r="K10" s="123">
        <v>129312</v>
      </c>
      <c r="L10" s="123">
        <v>140547</v>
      </c>
      <c r="M10" s="125">
        <f t="shared" si="3"/>
        <v>92.006232790454433</v>
      </c>
      <c r="N10" s="123">
        <f t="shared" si="7"/>
        <v>200398</v>
      </c>
      <c r="O10" s="123">
        <f t="shared" si="8"/>
        <v>212145</v>
      </c>
      <c r="P10" s="125">
        <f t="shared" si="4"/>
        <v>94.46274953451649</v>
      </c>
      <c r="Q10" s="126"/>
      <c r="R10" s="69"/>
      <c r="S10" s="126"/>
      <c r="T10" s="126"/>
      <c r="U10" s="69"/>
      <c r="V10" s="126"/>
      <c r="W10" s="126"/>
      <c r="X10" s="69"/>
    </row>
    <row r="11" spans="1:24">
      <c r="A11" s="72" t="s">
        <v>88</v>
      </c>
      <c r="B11" s="123">
        <f t="shared" si="5"/>
        <v>5069</v>
      </c>
      <c r="C11" s="123">
        <f t="shared" si="6"/>
        <v>4620</v>
      </c>
      <c r="D11" s="124">
        <f t="shared" si="0"/>
        <v>109.71861471861473</v>
      </c>
      <c r="E11" s="123">
        <v>12</v>
      </c>
      <c r="F11" s="123">
        <v>11</v>
      </c>
      <c r="G11" s="125">
        <f t="shared" si="1"/>
        <v>109.09090909090908</v>
      </c>
      <c r="H11" s="123">
        <v>5057</v>
      </c>
      <c r="I11" s="123">
        <v>4609</v>
      </c>
      <c r="J11" s="125">
        <f t="shared" si="2"/>
        <v>109.72011282273813</v>
      </c>
      <c r="K11" s="123">
        <v>12810</v>
      </c>
      <c r="L11" s="123">
        <v>14765</v>
      </c>
      <c r="M11" s="125">
        <f t="shared" si="3"/>
        <v>86.759227903826613</v>
      </c>
      <c r="N11" s="123">
        <f t="shared" si="7"/>
        <v>17879</v>
      </c>
      <c r="O11" s="123">
        <f t="shared" si="8"/>
        <v>19385</v>
      </c>
      <c r="P11" s="125">
        <f t="shared" si="4"/>
        <v>92.231106525664174</v>
      </c>
      <c r="Q11" s="126"/>
      <c r="R11" s="69"/>
      <c r="S11" s="126"/>
      <c r="T11" s="126"/>
      <c r="U11" s="69"/>
      <c r="V11" s="126"/>
      <c r="W11" s="126"/>
      <c r="X11" s="69"/>
    </row>
    <row r="12" spans="1:24">
      <c r="A12" s="72" t="s">
        <v>89</v>
      </c>
      <c r="B12" s="123">
        <f t="shared" si="5"/>
        <v>41644</v>
      </c>
      <c r="C12" s="123">
        <f t="shared" si="6"/>
        <v>43460</v>
      </c>
      <c r="D12" s="124">
        <f t="shared" si="0"/>
        <v>95.821445006902891</v>
      </c>
      <c r="E12" s="123">
        <v>1125</v>
      </c>
      <c r="F12" s="123">
        <v>1647</v>
      </c>
      <c r="G12" s="125">
        <f t="shared" si="1"/>
        <v>68.30601092896174</v>
      </c>
      <c r="H12" s="123">
        <v>40519</v>
      </c>
      <c r="I12" s="123">
        <v>41813</v>
      </c>
      <c r="J12" s="125">
        <f t="shared" si="2"/>
        <v>96.905268696338467</v>
      </c>
      <c r="K12" s="123">
        <v>59671</v>
      </c>
      <c r="L12" s="123">
        <v>58220</v>
      </c>
      <c r="M12" s="125">
        <f t="shared" si="3"/>
        <v>102.49227069735485</v>
      </c>
      <c r="N12" s="123">
        <f t="shared" si="7"/>
        <v>101315</v>
      </c>
      <c r="O12" s="123">
        <f t="shared" si="8"/>
        <v>101680</v>
      </c>
      <c r="P12" s="125">
        <f t="shared" si="4"/>
        <v>99.641030684500393</v>
      </c>
      <c r="Q12" s="126"/>
      <c r="R12" s="69"/>
      <c r="S12" s="126"/>
      <c r="T12" s="126"/>
      <c r="U12" s="69"/>
      <c r="V12" s="126"/>
      <c r="W12" s="126"/>
      <c r="X12" s="69"/>
    </row>
    <row r="13" spans="1:24">
      <c r="A13" s="72" t="s">
        <v>90</v>
      </c>
      <c r="B13" s="123">
        <f t="shared" si="5"/>
        <v>49120</v>
      </c>
      <c r="C13" s="123">
        <f t="shared" si="6"/>
        <v>49031</v>
      </c>
      <c r="D13" s="124">
        <f t="shared" si="0"/>
        <v>100.18151781525972</v>
      </c>
      <c r="E13" s="123">
        <v>1866</v>
      </c>
      <c r="F13" s="252">
        <v>2433</v>
      </c>
      <c r="G13" s="125">
        <f t="shared" si="1"/>
        <v>76.695437731196066</v>
      </c>
      <c r="H13" s="123">
        <v>47254</v>
      </c>
      <c r="I13" s="123">
        <v>46598</v>
      </c>
      <c r="J13" s="125">
        <f t="shared" si="2"/>
        <v>101.40778574187735</v>
      </c>
      <c r="K13" s="123">
        <v>130541</v>
      </c>
      <c r="L13" s="123">
        <v>127646</v>
      </c>
      <c r="M13" s="125">
        <f t="shared" si="3"/>
        <v>102.26799116306033</v>
      </c>
      <c r="N13" s="123">
        <f t="shared" si="7"/>
        <v>179661</v>
      </c>
      <c r="O13" s="123">
        <f>F13+I13+L13</f>
        <v>176677</v>
      </c>
      <c r="P13" s="125">
        <f t="shared" si="4"/>
        <v>101.68895781567494</v>
      </c>
      <c r="Q13" s="126"/>
      <c r="R13" s="69"/>
      <c r="S13" s="126"/>
      <c r="T13" s="126"/>
      <c r="U13" s="69"/>
      <c r="V13" s="126"/>
      <c r="W13" s="126"/>
      <c r="X13" s="69"/>
    </row>
    <row r="14" spans="1:24">
      <c r="A14" s="72" t="s">
        <v>91</v>
      </c>
      <c r="B14" s="123">
        <f t="shared" si="5"/>
        <v>38769</v>
      </c>
      <c r="C14" s="123">
        <f t="shared" si="6"/>
        <v>43910</v>
      </c>
      <c r="D14" s="124">
        <f t="shared" si="0"/>
        <v>88.291960828968342</v>
      </c>
      <c r="E14" s="123">
        <v>4191</v>
      </c>
      <c r="F14" s="123">
        <v>3899</v>
      </c>
      <c r="G14" s="125">
        <f t="shared" si="1"/>
        <v>107.48909976917159</v>
      </c>
      <c r="H14" s="123">
        <v>34578</v>
      </c>
      <c r="I14" s="123">
        <v>40011</v>
      </c>
      <c r="J14" s="125">
        <f t="shared" si="2"/>
        <v>86.421234160605835</v>
      </c>
      <c r="K14" s="123">
        <v>114297</v>
      </c>
      <c r="L14" s="123">
        <v>123153</v>
      </c>
      <c r="M14" s="125">
        <f t="shared" si="3"/>
        <v>92.808944970889868</v>
      </c>
      <c r="N14" s="123">
        <f t="shared" si="7"/>
        <v>153066</v>
      </c>
      <c r="O14" s="123">
        <f t="shared" si="8"/>
        <v>167063</v>
      </c>
      <c r="P14" s="125">
        <f t="shared" si="4"/>
        <v>91.621723541418504</v>
      </c>
      <c r="Q14" s="126"/>
      <c r="R14" s="69"/>
      <c r="S14" s="126"/>
      <c r="T14" s="126"/>
      <c r="U14" s="69"/>
      <c r="V14" s="126"/>
      <c r="W14" s="126"/>
      <c r="X14" s="69"/>
    </row>
    <row r="15" spans="1:24">
      <c r="A15" s="72" t="s">
        <v>92</v>
      </c>
      <c r="B15" s="123">
        <f t="shared" si="5"/>
        <v>17931</v>
      </c>
      <c r="C15" s="123">
        <f t="shared" si="6"/>
        <v>16100</v>
      </c>
      <c r="D15" s="124">
        <f t="shared" si="0"/>
        <v>111.37267080745342</v>
      </c>
      <c r="E15" s="123">
        <v>2382</v>
      </c>
      <c r="F15" s="123">
        <v>1247</v>
      </c>
      <c r="G15" s="125">
        <f t="shared" si="1"/>
        <v>191.01844426623899</v>
      </c>
      <c r="H15" s="123">
        <v>15549</v>
      </c>
      <c r="I15" s="123">
        <v>14853</v>
      </c>
      <c r="J15" s="125">
        <f t="shared" si="2"/>
        <v>104.68592203595233</v>
      </c>
      <c r="K15" s="123">
        <v>37354</v>
      </c>
      <c r="L15" s="123">
        <v>38841</v>
      </c>
      <c r="M15" s="125">
        <f t="shared" si="3"/>
        <v>96.171571277773481</v>
      </c>
      <c r="N15" s="123">
        <f t="shared" si="7"/>
        <v>55285</v>
      </c>
      <c r="O15" s="123">
        <f t="shared" si="8"/>
        <v>54941</v>
      </c>
      <c r="P15" s="125">
        <f t="shared" si="4"/>
        <v>100.62612620811416</v>
      </c>
      <c r="Q15" s="126"/>
      <c r="R15" s="69"/>
      <c r="S15" s="126"/>
      <c r="T15" s="126"/>
      <c r="U15" s="69"/>
      <c r="V15" s="126"/>
      <c r="W15" s="126"/>
      <c r="X15" s="69"/>
    </row>
    <row r="16" spans="1:24" ht="14.25" customHeight="1">
      <c r="A16" s="72" t="s">
        <v>93</v>
      </c>
      <c r="B16" s="123">
        <f t="shared" si="5"/>
        <v>1150</v>
      </c>
      <c r="C16" s="123">
        <f t="shared" si="6"/>
        <v>704</v>
      </c>
      <c r="D16" s="124">
        <f t="shared" si="0"/>
        <v>163.35227272727272</v>
      </c>
      <c r="E16" s="123">
        <v>418</v>
      </c>
      <c r="F16" s="252">
        <v>7</v>
      </c>
      <c r="G16" s="125">
        <f>E16/F16*100</f>
        <v>5971.4285714285716</v>
      </c>
      <c r="H16" s="123">
        <v>732</v>
      </c>
      <c r="I16" s="123">
        <v>697</v>
      </c>
      <c r="J16" s="125">
        <f t="shared" si="2"/>
        <v>105.02152080344334</v>
      </c>
      <c r="K16" s="123">
        <v>15629</v>
      </c>
      <c r="L16" s="123">
        <v>16787</v>
      </c>
      <c r="M16" s="125">
        <f t="shared" si="3"/>
        <v>93.101804968130097</v>
      </c>
      <c r="N16" s="123">
        <f t="shared" si="7"/>
        <v>16779</v>
      </c>
      <c r="O16" s="123">
        <f t="shared" si="8"/>
        <v>17491</v>
      </c>
      <c r="P16" s="125">
        <f t="shared" si="4"/>
        <v>95.929335086615978</v>
      </c>
      <c r="Q16" s="126"/>
      <c r="R16" s="69"/>
      <c r="S16" s="126"/>
      <c r="T16" s="126"/>
      <c r="U16" s="69"/>
      <c r="V16" s="126"/>
      <c r="W16" s="126"/>
      <c r="X16" s="69"/>
    </row>
    <row r="17" spans="1:24" ht="14.25" customHeight="1">
      <c r="A17" s="72" t="s">
        <v>94</v>
      </c>
      <c r="B17" s="123">
        <f t="shared" si="5"/>
        <v>4053</v>
      </c>
      <c r="C17" s="123">
        <f t="shared" si="6"/>
        <v>3507</v>
      </c>
      <c r="D17" s="124">
        <f t="shared" si="0"/>
        <v>115.56886227544909</v>
      </c>
      <c r="E17" s="123">
        <v>161</v>
      </c>
      <c r="F17" s="123">
        <v>330</v>
      </c>
      <c r="G17" s="125">
        <f t="shared" si="1"/>
        <v>48.787878787878789</v>
      </c>
      <c r="H17" s="123">
        <v>3892</v>
      </c>
      <c r="I17" s="123">
        <v>3177</v>
      </c>
      <c r="J17" s="125">
        <f t="shared" si="2"/>
        <v>122.5055083412024</v>
      </c>
      <c r="K17" s="123">
        <v>35913</v>
      </c>
      <c r="L17" s="123">
        <v>35077</v>
      </c>
      <c r="M17" s="125">
        <f t="shared" si="3"/>
        <v>102.38332810673661</v>
      </c>
      <c r="N17" s="123">
        <f t="shared" si="7"/>
        <v>39966</v>
      </c>
      <c r="O17" s="123">
        <f t="shared" si="8"/>
        <v>38584</v>
      </c>
      <c r="P17" s="125">
        <f t="shared" si="4"/>
        <v>103.58179556292764</v>
      </c>
      <c r="Q17" s="126"/>
      <c r="R17" s="69"/>
      <c r="S17" s="126"/>
      <c r="T17" s="126"/>
      <c r="U17" s="69"/>
      <c r="V17" s="126"/>
      <c r="W17" s="126"/>
      <c r="X17" s="69"/>
    </row>
    <row r="18" spans="1:24" s="129" customFormat="1" ht="12">
      <c r="A18" s="72" t="s">
        <v>95</v>
      </c>
      <c r="B18" s="123">
        <f t="shared" si="5"/>
        <v>3537</v>
      </c>
      <c r="C18" s="123">
        <f t="shared" si="6"/>
        <v>3427</v>
      </c>
      <c r="D18" s="124">
        <f t="shared" si="0"/>
        <v>103.2098044937263</v>
      </c>
      <c r="E18" s="252">
        <v>326</v>
      </c>
      <c r="F18" s="123">
        <v>89</v>
      </c>
      <c r="G18" s="125">
        <f t="shared" si="1"/>
        <v>366.29213483146066</v>
      </c>
      <c r="H18" s="123">
        <v>3211</v>
      </c>
      <c r="I18" s="123">
        <v>3338</v>
      </c>
      <c r="J18" s="125">
        <f t="shared" si="2"/>
        <v>96.195326542840021</v>
      </c>
      <c r="K18" s="123">
        <v>10896</v>
      </c>
      <c r="L18" s="123">
        <v>11708</v>
      </c>
      <c r="M18" s="125">
        <f t="shared" si="3"/>
        <v>93.064571233344722</v>
      </c>
      <c r="N18" s="123">
        <f t="shared" si="7"/>
        <v>14433</v>
      </c>
      <c r="O18" s="123">
        <f t="shared" si="8"/>
        <v>15135</v>
      </c>
      <c r="P18" s="125">
        <f t="shared" si="4"/>
        <v>95.361744301288411</v>
      </c>
      <c r="Q18" s="126"/>
      <c r="R18" s="69"/>
      <c r="S18" s="126"/>
      <c r="T18" s="126"/>
      <c r="U18" s="69"/>
      <c r="V18" s="126"/>
      <c r="W18" s="126"/>
      <c r="X18" s="69"/>
    </row>
    <row r="19" spans="1:24" ht="14.25" customHeight="1">
      <c r="A19" s="72" t="s">
        <v>96</v>
      </c>
      <c r="B19" s="123">
        <f t="shared" si="5"/>
        <v>25252</v>
      </c>
      <c r="C19" s="123">
        <f t="shared" si="6"/>
        <v>24584</v>
      </c>
      <c r="D19" s="124">
        <f t="shared" si="0"/>
        <v>102.71721444842174</v>
      </c>
      <c r="E19" s="252">
        <v>501</v>
      </c>
      <c r="F19" s="123">
        <v>362</v>
      </c>
      <c r="G19" s="125">
        <f t="shared" si="1"/>
        <v>138.39779005524861</v>
      </c>
      <c r="H19" s="123">
        <v>24751</v>
      </c>
      <c r="I19" s="123">
        <v>24222</v>
      </c>
      <c r="J19" s="125">
        <f t="shared" si="2"/>
        <v>102.18396499050451</v>
      </c>
      <c r="K19" s="123">
        <v>37446</v>
      </c>
      <c r="L19" s="123">
        <v>91330</v>
      </c>
      <c r="M19" s="125">
        <f t="shared" si="3"/>
        <v>41.000766451330342</v>
      </c>
      <c r="N19" s="123">
        <f t="shared" si="7"/>
        <v>62698</v>
      </c>
      <c r="O19" s="123">
        <f t="shared" si="8"/>
        <v>115914</v>
      </c>
      <c r="P19" s="125">
        <f t="shared" si="4"/>
        <v>54.090101281984914</v>
      </c>
      <c r="Q19" s="126"/>
      <c r="R19" s="69"/>
      <c r="S19" s="126"/>
      <c r="T19" s="126"/>
      <c r="U19" s="69"/>
      <c r="V19" s="126"/>
      <c r="W19" s="126"/>
      <c r="X19" s="69"/>
    </row>
    <row r="20" spans="1:24" ht="14.25" customHeight="1">
      <c r="A20" s="72" t="s">
        <v>97</v>
      </c>
      <c r="B20" s="123">
        <f t="shared" si="5"/>
        <v>4620</v>
      </c>
      <c r="C20" s="123">
        <f t="shared" si="6"/>
        <v>4648</v>
      </c>
      <c r="D20" s="124">
        <f t="shared" si="0"/>
        <v>99.397590361445793</v>
      </c>
      <c r="E20" s="123">
        <v>188</v>
      </c>
      <c r="F20" s="123">
        <v>16</v>
      </c>
      <c r="G20" s="125">
        <f t="shared" si="1"/>
        <v>1175</v>
      </c>
      <c r="H20" s="123">
        <v>4432</v>
      </c>
      <c r="I20" s="123">
        <v>4632</v>
      </c>
      <c r="J20" s="125">
        <f t="shared" si="2"/>
        <v>95.682210708117438</v>
      </c>
      <c r="K20" s="123">
        <v>17101</v>
      </c>
      <c r="L20" s="123">
        <v>18526</v>
      </c>
      <c r="M20" s="125">
        <f t="shared" si="3"/>
        <v>92.308107524560086</v>
      </c>
      <c r="N20" s="123">
        <f t="shared" si="7"/>
        <v>21721</v>
      </c>
      <c r="O20" s="123">
        <f t="shared" si="8"/>
        <v>23174</v>
      </c>
      <c r="P20" s="125">
        <f t="shared" si="4"/>
        <v>93.730042288771898</v>
      </c>
      <c r="Q20" s="126"/>
      <c r="R20" s="69"/>
      <c r="S20" s="126"/>
      <c r="T20" s="126"/>
      <c r="U20" s="69"/>
      <c r="V20" s="126"/>
      <c r="W20" s="126"/>
      <c r="X20" s="69"/>
    </row>
    <row r="21" spans="1:24" ht="14.25" customHeight="1">
      <c r="A21" s="72" t="s">
        <v>98</v>
      </c>
      <c r="B21" s="123">
        <f t="shared" si="5"/>
        <v>59288</v>
      </c>
      <c r="C21" s="123">
        <f t="shared" si="6"/>
        <v>41353</v>
      </c>
      <c r="D21" s="124">
        <f t="shared" si="0"/>
        <v>143.37049307184483</v>
      </c>
      <c r="E21" s="123">
        <v>23329</v>
      </c>
      <c r="F21" s="123">
        <v>12706</v>
      </c>
      <c r="G21" s="125">
        <f t="shared" si="1"/>
        <v>183.60617031323784</v>
      </c>
      <c r="H21" s="123">
        <v>35959</v>
      </c>
      <c r="I21" s="123">
        <v>28647</v>
      </c>
      <c r="J21" s="125">
        <f t="shared" si="2"/>
        <v>125.52448772995429</v>
      </c>
      <c r="K21" s="123">
        <v>465970</v>
      </c>
      <c r="L21" s="123">
        <v>633786</v>
      </c>
      <c r="M21" s="125">
        <f t="shared" si="3"/>
        <v>73.521661885873158</v>
      </c>
      <c r="N21" s="123">
        <f t="shared" si="7"/>
        <v>525258</v>
      </c>
      <c r="O21" s="123">
        <f t="shared" si="8"/>
        <v>675139</v>
      </c>
      <c r="P21" s="125">
        <f t="shared" si="4"/>
        <v>77.799978967294138</v>
      </c>
      <c r="Q21" s="126"/>
      <c r="R21" s="69"/>
      <c r="S21" s="126"/>
      <c r="T21" s="126"/>
      <c r="U21" s="69"/>
      <c r="V21" s="126"/>
      <c r="W21" s="126"/>
      <c r="X21" s="69"/>
    </row>
    <row r="22" spans="1:24" ht="14.25" customHeight="1">
      <c r="A22" s="71" t="s">
        <v>99</v>
      </c>
      <c r="B22" s="123">
        <f>H22</f>
        <v>12106</v>
      </c>
      <c r="C22" s="123">
        <f>F22+I22</f>
        <v>13390</v>
      </c>
      <c r="D22" s="124">
        <f t="shared" si="0"/>
        <v>90.410754294249443</v>
      </c>
      <c r="E22" s="252" t="s">
        <v>162</v>
      </c>
      <c r="F22" s="252">
        <v>10</v>
      </c>
      <c r="G22" s="128" t="s">
        <v>162</v>
      </c>
      <c r="H22" s="123">
        <v>12106</v>
      </c>
      <c r="I22" s="123">
        <v>13380</v>
      </c>
      <c r="J22" s="125">
        <f t="shared" si="2"/>
        <v>90.478325859491775</v>
      </c>
      <c r="K22" s="123">
        <v>11550</v>
      </c>
      <c r="L22" s="123">
        <v>12705</v>
      </c>
      <c r="M22" s="125">
        <f t="shared" si="3"/>
        <v>90.909090909090907</v>
      </c>
      <c r="N22" s="123">
        <f>H22+K22</f>
        <v>23656</v>
      </c>
      <c r="O22" s="123">
        <f t="shared" si="8"/>
        <v>26095</v>
      </c>
      <c r="P22" s="125">
        <f t="shared" si="4"/>
        <v>90.653381873922214</v>
      </c>
      <c r="Q22" s="126"/>
      <c r="R22" s="73"/>
      <c r="S22" s="126"/>
      <c r="T22" s="126"/>
      <c r="U22" s="69"/>
      <c r="V22" s="126"/>
      <c r="W22" s="126"/>
      <c r="X22" s="69"/>
    </row>
    <row r="23" spans="1:24" ht="14.25" customHeight="1">
      <c r="A23" s="72" t="s">
        <v>100</v>
      </c>
      <c r="B23" s="123">
        <f>H23</f>
        <v>22499</v>
      </c>
      <c r="C23" s="123">
        <f>I23</f>
        <v>22847</v>
      </c>
      <c r="D23" s="124">
        <f t="shared" si="0"/>
        <v>98.476824090690243</v>
      </c>
      <c r="E23" s="252" t="s">
        <v>162</v>
      </c>
      <c r="F23" s="252" t="s">
        <v>162</v>
      </c>
      <c r="G23" s="128" t="s">
        <v>162</v>
      </c>
      <c r="H23" s="123">
        <v>22499</v>
      </c>
      <c r="I23" s="123">
        <v>22847</v>
      </c>
      <c r="J23" s="125">
        <f t="shared" si="2"/>
        <v>98.476824090690243</v>
      </c>
      <c r="K23" s="123">
        <v>42318</v>
      </c>
      <c r="L23" s="156">
        <v>53457</v>
      </c>
      <c r="M23" s="125">
        <f t="shared" si="3"/>
        <v>79.16269150906335</v>
      </c>
      <c r="N23" s="123">
        <f>H23+K23</f>
        <v>64817</v>
      </c>
      <c r="O23" s="123">
        <f>I23+L23</f>
        <v>76304</v>
      </c>
      <c r="P23" s="125">
        <f t="shared" si="4"/>
        <v>84.945743342419803</v>
      </c>
      <c r="Q23" s="126"/>
      <c r="R23" s="73"/>
      <c r="S23" s="126"/>
      <c r="T23" s="126"/>
      <c r="U23" s="69"/>
      <c r="V23" s="126"/>
      <c r="W23" s="126"/>
      <c r="X23" s="69"/>
    </row>
    <row r="24" spans="1:24">
      <c r="A24" s="72" t="s">
        <v>101</v>
      </c>
      <c r="B24" s="128" t="s">
        <v>162</v>
      </c>
      <c r="C24" s="123" t="s">
        <v>162</v>
      </c>
      <c r="D24" s="124" t="s">
        <v>162</v>
      </c>
      <c r="E24" s="252" t="s">
        <v>162</v>
      </c>
      <c r="F24" s="252" t="s">
        <v>162</v>
      </c>
      <c r="G24" s="128" t="s">
        <v>162</v>
      </c>
      <c r="H24" s="252" t="s">
        <v>162</v>
      </c>
      <c r="I24" s="252" t="s">
        <v>162</v>
      </c>
      <c r="J24" s="125" t="s">
        <v>162</v>
      </c>
      <c r="K24" s="123">
        <v>57</v>
      </c>
      <c r="L24" s="156">
        <v>60</v>
      </c>
      <c r="M24" s="125">
        <f>K24/L24%</f>
        <v>95</v>
      </c>
      <c r="N24" s="123">
        <f>K24</f>
        <v>57</v>
      </c>
      <c r="O24" s="123">
        <f>L24</f>
        <v>60</v>
      </c>
      <c r="P24" s="125">
        <f t="shared" si="4"/>
        <v>95</v>
      </c>
      <c r="Q24" s="126"/>
      <c r="R24" s="73"/>
      <c r="S24" s="73"/>
      <c r="T24" s="126"/>
      <c r="U24" s="73"/>
      <c r="V24" s="126"/>
      <c r="W24" s="126"/>
      <c r="X24" s="69"/>
    </row>
    <row r="25" spans="1:24">
      <c r="A25" s="72" t="s">
        <v>102</v>
      </c>
      <c r="B25" s="128" t="s">
        <v>162</v>
      </c>
      <c r="C25" s="123" t="s">
        <v>162</v>
      </c>
      <c r="D25" s="124" t="s">
        <v>162</v>
      </c>
      <c r="E25" s="252" t="s">
        <v>162</v>
      </c>
      <c r="F25" s="252" t="s">
        <v>162</v>
      </c>
      <c r="G25" s="128" t="s">
        <v>162</v>
      </c>
      <c r="H25" s="252" t="s">
        <v>162</v>
      </c>
      <c r="I25" s="252" t="s">
        <v>162</v>
      </c>
      <c r="J25" s="125" t="s">
        <v>162</v>
      </c>
      <c r="K25" s="123" t="s">
        <v>162</v>
      </c>
      <c r="L25" s="156">
        <v>10</v>
      </c>
      <c r="M25" s="125" t="s">
        <v>162</v>
      </c>
      <c r="N25" s="123" t="s">
        <v>162</v>
      </c>
      <c r="O25" s="123">
        <f>L25</f>
        <v>10</v>
      </c>
      <c r="P25" s="125" t="s">
        <v>162</v>
      </c>
      <c r="Q25" s="126"/>
      <c r="R25" s="73"/>
      <c r="S25" s="73"/>
      <c r="T25" s="126"/>
      <c r="U25" s="73"/>
      <c r="V25" s="126"/>
      <c r="W25" s="126"/>
      <c r="X25" s="69"/>
    </row>
    <row r="26" spans="1:24">
      <c r="A26" s="74" t="s">
        <v>103</v>
      </c>
      <c r="B26" s="130">
        <f>H26</f>
        <v>954</v>
      </c>
      <c r="C26" s="130">
        <f>I26</f>
        <v>954</v>
      </c>
      <c r="D26" s="159">
        <f>B26/C26*100</f>
        <v>100</v>
      </c>
      <c r="E26" s="131" t="s">
        <v>162</v>
      </c>
      <c r="F26" s="131" t="s">
        <v>162</v>
      </c>
      <c r="G26" s="131" t="s">
        <v>162</v>
      </c>
      <c r="H26" s="130">
        <v>954</v>
      </c>
      <c r="I26" s="130">
        <v>954</v>
      </c>
      <c r="J26" s="144">
        <v>100</v>
      </c>
      <c r="K26" s="130">
        <v>8062</v>
      </c>
      <c r="L26" s="130">
        <v>8062</v>
      </c>
      <c r="M26" s="144">
        <v>100</v>
      </c>
      <c r="N26" s="130">
        <f>H26+K26</f>
        <v>9016</v>
      </c>
      <c r="O26" s="130">
        <f>I26+L26</f>
        <v>9016</v>
      </c>
      <c r="P26" s="144">
        <v>100</v>
      </c>
      <c r="Q26" s="126"/>
      <c r="R26" s="73"/>
      <c r="S26" s="73"/>
      <c r="T26" s="73"/>
      <c r="U26" s="73"/>
      <c r="V26" s="126"/>
      <c r="W26" s="126"/>
      <c r="X26" s="69"/>
    </row>
    <row r="27" spans="1:24">
      <c r="A27" s="112"/>
      <c r="B27" s="73"/>
      <c r="C27" s="126"/>
      <c r="D27" s="126"/>
      <c r="E27" s="69"/>
      <c r="F27" s="126"/>
      <c r="G27" s="126"/>
      <c r="H27" s="69"/>
    </row>
    <row r="28" spans="1:24">
      <c r="A28" s="213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24" ht="18.75" customHeight="1">
      <c r="G29" s="231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zoomScaleNormal="100" workbookViewId="0">
      <selection activeCell="A4" sqref="A4:A5"/>
    </sheetView>
  </sheetViews>
  <sheetFormatPr defaultRowHeight="12.75"/>
  <cols>
    <col min="1" max="1" width="20.7109375" style="132" customWidth="1"/>
    <col min="2" max="2" width="17.5703125" style="132" customWidth="1"/>
    <col min="3" max="3" width="22.5703125" style="132" customWidth="1"/>
    <col min="4" max="4" width="22" style="132" customWidth="1"/>
    <col min="5" max="5" width="15.42578125" style="132" customWidth="1"/>
    <col min="6" max="6" width="21.5703125" style="132" customWidth="1"/>
    <col min="7" max="256" width="9.140625" style="132"/>
    <col min="257" max="257" width="20.7109375" style="132" customWidth="1"/>
    <col min="258" max="258" width="17.5703125" style="132" customWidth="1"/>
    <col min="259" max="259" width="22.5703125" style="132" customWidth="1"/>
    <col min="260" max="260" width="22" style="132" customWidth="1"/>
    <col min="261" max="261" width="15.42578125" style="132" customWidth="1"/>
    <col min="262" max="262" width="21.5703125" style="132" customWidth="1"/>
    <col min="263" max="512" width="9.140625" style="132"/>
    <col min="513" max="513" width="20.7109375" style="132" customWidth="1"/>
    <col min="514" max="514" width="17.5703125" style="132" customWidth="1"/>
    <col min="515" max="515" width="22.5703125" style="132" customWidth="1"/>
    <col min="516" max="516" width="22" style="132" customWidth="1"/>
    <col min="517" max="517" width="15.42578125" style="132" customWidth="1"/>
    <col min="518" max="518" width="21.5703125" style="132" customWidth="1"/>
    <col min="519" max="768" width="9.140625" style="132"/>
    <col min="769" max="769" width="20.7109375" style="132" customWidth="1"/>
    <col min="770" max="770" width="17.5703125" style="132" customWidth="1"/>
    <col min="771" max="771" width="22.5703125" style="132" customWidth="1"/>
    <col min="772" max="772" width="22" style="132" customWidth="1"/>
    <col min="773" max="773" width="15.42578125" style="132" customWidth="1"/>
    <col min="774" max="774" width="21.5703125" style="132" customWidth="1"/>
    <col min="775" max="1024" width="9.140625" style="132"/>
    <col min="1025" max="1025" width="20.7109375" style="132" customWidth="1"/>
    <col min="1026" max="1026" width="17.5703125" style="132" customWidth="1"/>
    <col min="1027" max="1027" width="22.5703125" style="132" customWidth="1"/>
    <col min="1028" max="1028" width="22" style="132" customWidth="1"/>
    <col min="1029" max="1029" width="15.42578125" style="132" customWidth="1"/>
    <col min="1030" max="1030" width="21.5703125" style="132" customWidth="1"/>
    <col min="1031" max="1280" width="9.140625" style="132"/>
    <col min="1281" max="1281" width="20.7109375" style="132" customWidth="1"/>
    <col min="1282" max="1282" width="17.5703125" style="132" customWidth="1"/>
    <col min="1283" max="1283" width="22.5703125" style="132" customWidth="1"/>
    <col min="1284" max="1284" width="22" style="132" customWidth="1"/>
    <col min="1285" max="1285" width="15.42578125" style="132" customWidth="1"/>
    <col min="1286" max="1286" width="21.5703125" style="132" customWidth="1"/>
    <col min="1287" max="1536" width="9.140625" style="132"/>
    <col min="1537" max="1537" width="20.7109375" style="132" customWidth="1"/>
    <col min="1538" max="1538" width="17.5703125" style="132" customWidth="1"/>
    <col min="1539" max="1539" width="22.5703125" style="132" customWidth="1"/>
    <col min="1540" max="1540" width="22" style="132" customWidth="1"/>
    <col min="1541" max="1541" width="15.42578125" style="132" customWidth="1"/>
    <col min="1542" max="1542" width="21.5703125" style="132" customWidth="1"/>
    <col min="1543" max="1792" width="9.140625" style="132"/>
    <col min="1793" max="1793" width="20.7109375" style="132" customWidth="1"/>
    <col min="1794" max="1794" width="17.5703125" style="132" customWidth="1"/>
    <col min="1795" max="1795" width="22.5703125" style="132" customWidth="1"/>
    <col min="1796" max="1796" width="22" style="132" customWidth="1"/>
    <col min="1797" max="1797" width="15.42578125" style="132" customWidth="1"/>
    <col min="1798" max="1798" width="21.5703125" style="132" customWidth="1"/>
    <col min="1799" max="2048" width="9.140625" style="132"/>
    <col min="2049" max="2049" width="20.7109375" style="132" customWidth="1"/>
    <col min="2050" max="2050" width="17.5703125" style="132" customWidth="1"/>
    <col min="2051" max="2051" width="22.5703125" style="132" customWidth="1"/>
    <col min="2052" max="2052" width="22" style="132" customWidth="1"/>
    <col min="2053" max="2053" width="15.42578125" style="132" customWidth="1"/>
    <col min="2054" max="2054" width="21.5703125" style="132" customWidth="1"/>
    <col min="2055" max="2304" width="9.140625" style="132"/>
    <col min="2305" max="2305" width="20.7109375" style="132" customWidth="1"/>
    <col min="2306" max="2306" width="17.5703125" style="132" customWidth="1"/>
    <col min="2307" max="2307" width="22.5703125" style="132" customWidth="1"/>
    <col min="2308" max="2308" width="22" style="132" customWidth="1"/>
    <col min="2309" max="2309" width="15.42578125" style="132" customWidth="1"/>
    <col min="2310" max="2310" width="21.5703125" style="132" customWidth="1"/>
    <col min="2311" max="2560" width="9.140625" style="132"/>
    <col min="2561" max="2561" width="20.7109375" style="132" customWidth="1"/>
    <col min="2562" max="2562" width="17.5703125" style="132" customWidth="1"/>
    <col min="2563" max="2563" width="22.5703125" style="132" customWidth="1"/>
    <col min="2564" max="2564" width="22" style="132" customWidth="1"/>
    <col min="2565" max="2565" width="15.42578125" style="132" customWidth="1"/>
    <col min="2566" max="2566" width="21.5703125" style="132" customWidth="1"/>
    <col min="2567" max="2816" width="9.140625" style="132"/>
    <col min="2817" max="2817" width="20.7109375" style="132" customWidth="1"/>
    <col min="2818" max="2818" width="17.5703125" style="132" customWidth="1"/>
    <col min="2819" max="2819" width="22.5703125" style="132" customWidth="1"/>
    <col min="2820" max="2820" width="22" style="132" customWidth="1"/>
    <col min="2821" max="2821" width="15.42578125" style="132" customWidth="1"/>
    <col min="2822" max="2822" width="21.5703125" style="132" customWidth="1"/>
    <col min="2823" max="3072" width="9.140625" style="132"/>
    <col min="3073" max="3073" width="20.7109375" style="132" customWidth="1"/>
    <col min="3074" max="3074" width="17.5703125" style="132" customWidth="1"/>
    <col min="3075" max="3075" width="22.5703125" style="132" customWidth="1"/>
    <col min="3076" max="3076" width="22" style="132" customWidth="1"/>
    <col min="3077" max="3077" width="15.42578125" style="132" customWidth="1"/>
    <col min="3078" max="3078" width="21.5703125" style="132" customWidth="1"/>
    <col min="3079" max="3328" width="9.140625" style="132"/>
    <col min="3329" max="3329" width="20.7109375" style="132" customWidth="1"/>
    <col min="3330" max="3330" width="17.5703125" style="132" customWidth="1"/>
    <col min="3331" max="3331" width="22.5703125" style="132" customWidth="1"/>
    <col min="3332" max="3332" width="22" style="132" customWidth="1"/>
    <col min="3333" max="3333" width="15.42578125" style="132" customWidth="1"/>
    <col min="3334" max="3334" width="21.5703125" style="132" customWidth="1"/>
    <col min="3335" max="3584" width="9.140625" style="132"/>
    <col min="3585" max="3585" width="20.7109375" style="132" customWidth="1"/>
    <col min="3586" max="3586" width="17.5703125" style="132" customWidth="1"/>
    <col min="3587" max="3587" width="22.5703125" style="132" customWidth="1"/>
    <col min="3588" max="3588" width="22" style="132" customWidth="1"/>
    <col min="3589" max="3589" width="15.42578125" style="132" customWidth="1"/>
    <col min="3590" max="3590" width="21.5703125" style="132" customWidth="1"/>
    <col min="3591" max="3840" width="9.140625" style="132"/>
    <col min="3841" max="3841" width="20.7109375" style="132" customWidth="1"/>
    <col min="3842" max="3842" width="17.5703125" style="132" customWidth="1"/>
    <col min="3843" max="3843" width="22.5703125" style="132" customWidth="1"/>
    <col min="3844" max="3844" width="22" style="132" customWidth="1"/>
    <col min="3845" max="3845" width="15.42578125" style="132" customWidth="1"/>
    <col min="3846" max="3846" width="21.5703125" style="132" customWidth="1"/>
    <col min="3847" max="4096" width="9.140625" style="132"/>
    <col min="4097" max="4097" width="20.7109375" style="132" customWidth="1"/>
    <col min="4098" max="4098" width="17.5703125" style="132" customWidth="1"/>
    <col min="4099" max="4099" width="22.5703125" style="132" customWidth="1"/>
    <col min="4100" max="4100" width="22" style="132" customWidth="1"/>
    <col min="4101" max="4101" width="15.42578125" style="132" customWidth="1"/>
    <col min="4102" max="4102" width="21.5703125" style="132" customWidth="1"/>
    <col min="4103" max="4352" width="9.140625" style="132"/>
    <col min="4353" max="4353" width="20.7109375" style="132" customWidth="1"/>
    <col min="4354" max="4354" width="17.5703125" style="132" customWidth="1"/>
    <col min="4355" max="4355" width="22.5703125" style="132" customWidth="1"/>
    <col min="4356" max="4356" width="22" style="132" customWidth="1"/>
    <col min="4357" max="4357" width="15.42578125" style="132" customWidth="1"/>
    <col min="4358" max="4358" width="21.5703125" style="132" customWidth="1"/>
    <col min="4359" max="4608" width="9.140625" style="132"/>
    <col min="4609" max="4609" width="20.7109375" style="132" customWidth="1"/>
    <col min="4610" max="4610" width="17.5703125" style="132" customWidth="1"/>
    <col min="4611" max="4611" width="22.5703125" style="132" customWidth="1"/>
    <col min="4612" max="4612" width="22" style="132" customWidth="1"/>
    <col min="4613" max="4613" width="15.42578125" style="132" customWidth="1"/>
    <col min="4614" max="4614" width="21.5703125" style="132" customWidth="1"/>
    <col min="4615" max="4864" width="9.140625" style="132"/>
    <col min="4865" max="4865" width="20.7109375" style="132" customWidth="1"/>
    <col min="4866" max="4866" width="17.5703125" style="132" customWidth="1"/>
    <col min="4867" max="4867" width="22.5703125" style="132" customWidth="1"/>
    <col min="4868" max="4868" width="22" style="132" customWidth="1"/>
    <col min="4869" max="4869" width="15.42578125" style="132" customWidth="1"/>
    <col min="4870" max="4870" width="21.5703125" style="132" customWidth="1"/>
    <col min="4871" max="5120" width="9.140625" style="132"/>
    <col min="5121" max="5121" width="20.7109375" style="132" customWidth="1"/>
    <col min="5122" max="5122" width="17.5703125" style="132" customWidth="1"/>
    <col min="5123" max="5123" width="22.5703125" style="132" customWidth="1"/>
    <col min="5124" max="5124" width="22" style="132" customWidth="1"/>
    <col min="5125" max="5125" width="15.42578125" style="132" customWidth="1"/>
    <col min="5126" max="5126" width="21.5703125" style="132" customWidth="1"/>
    <col min="5127" max="5376" width="9.140625" style="132"/>
    <col min="5377" max="5377" width="20.7109375" style="132" customWidth="1"/>
    <col min="5378" max="5378" width="17.5703125" style="132" customWidth="1"/>
    <col min="5379" max="5379" width="22.5703125" style="132" customWidth="1"/>
    <col min="5380" max="5380" width="22" style="132" customWidth="1"/>
    <col min="5381" max="5381" width="15.42578125" style="132" customWidth="1"/>
    <col min="5382" max="5382" width="21.5703125" style="132" customWidth="1"/>
    <col min="5383" max="5632" width="9.140625" style="132"/>
    <col min="5633" max="5633" width="20.7109375" style="132" customWidth="1"/>
    <col min="5634" max="5634" width="17.5703125" style="132" customWidth="1"/>
    <col min="5635" max="5635" width="22.5703125" style="132" customWidth="1"/>
    <col min="5636" max="5636" width="22" style="132" customWidth="1"/>
    <col min="5637" max="5637" width="15.42578125" style="132" customWidth="1"/>
    <col min="5638" max="5638" width="21.5703125" style="132" customWidth="1"/>
    <col min="5639" max="5888" width="9.140625" style="132"/>
    <col min="5889" max="5889" width="20.7109375" style="132" customWidth="1"/>
    <col min="5890" max="5890" width="17.5703125" style="132" customWidth="1"/>
    <col min="5891" max="5891" width="22.5703125" style="132" customWidth="1"/>
    <col min="5892" max="5892" width="22" style="132" customWidth="1"/>
    <col min="5893" max="5893" width="15.42578125" style="132" customWidth="1"/>
    <col min="5894" max="5894" width="21.5703125" style="132" customWidth="1"/>
    <col min="5895" max="6144" width="9.140625" style="132"/>
    <col min="6145" max="6145" width="20.7109375" style="132" customWidth="1"/>
    <col min="6146" max="6146" width="17.5703125" style="132" customWidth="1"/>
    <col min="6147" max="6147" width="22.5703125" style="132" customWidth="1"/>
    <col min="6148" max="6148" width="22" style="132" customWidth="1"/>
    <col min="6149" max="6149" width="15.42578125" style="132" customWidth="1"/>
    <col min="6150" max="6150" width="21.5703125" style="132" customWidth="1"/>
    <col min="6151" max="6400" width="9.140625" style="132"/>
    <col min="6401" max="6401" width="20.7109375" style="132" customWidth="1"/>
    <col min="6402" max="6402" width="17.5703125" style="132" customWidth="1"/>
    <col min="6403" max="6403" width="22.5703125" style="132" customWidth="1"/>
    <col min="6404" max="6404" width="22" style="132" customWidth="1"/>
    <col min="6405" max="6405" width="15.42578125" style="132" customWidth="1"/>
    <col min="6406" max="6406" width="21.5703125" style="132" customWidth="1"/>
    <col min="6407" max="6656" width="9.140625" style="132"/>
    <col min="6657" max="6657" width="20.7109375" style="132" customWidth="1"/>
    <col min="6658" max="6658" width="17.5703125" style="132" customWidth="1"/>
    <col min="6659" max="6659" width="22.5703125" style="132" customWidth="1"/>
    <col min="6660" max="6660" width="22" style="132" customWidth="1"/>
    <col min="6661" max="6661" width="15.42578125" style="132" customWidth="1"/>
    <col min="6662" max="6662" width="21.5703125" style="132" customWidth="1"/>
    <col min="6663" max="6912" width="9.140625" style="132"/>
    <col min="6913" max="6913" width="20.7109375" style="132" customWidth="1"/>
    <col min="6914" max="6914" width="17.5703125" style="132" customWidth="1"/>
    <col min="6915" max="6915" width="22.5703125" style="132" customWidth="1"/>
    <col min="6916" max="6916" width="22" style="132" customWidth="1"/>
    <col min="6917" max="6917" width="15.42578125" style="132" customWidth="1"/>
    <col min="6918" max="6918" width="21.5703125" style="132" customWidth="1"/>
    <col min="6919" max="7168" width="9.140625" style="132"/>
    <col min="7169" max="7169" width="20.7109375" style="132" customWidth="1"/>
    <col min="7170" max="7170" width="17.5703125" style="132" customWidth="1"/>
    <col min="7171" max="7171" width="22.5703125" style="132" customWidth="1"/>
    <col min="7172" max="7172" width="22" style="132" customWidth="1"/>
    <col min="7173" max="7173" width="15.42578125" style="132" customWidth="1"/>
    <col min="7174" max="7174" width="21.5703125" style="132" customWidth="1"/>
    <col min="7175" max="7424" width="9.140625" style="132"/>
    <col min="7425" max="7425" width="20.7109375" style="132" customWidth="1"/>
    <col min="7426" max="7426" width="17.5703125" style="132" customWidth="1"/>
    <col min="7427" max="7427" width="22.5703125" style="132" customWidth="1"/>
    <col min="7428" max="7428" width="22" style="132" customWidth="1"/>
    <col min="7429" max="7429" width="15.42578125" style="132" customWidth="1"/>
    <col min="7430" max="7430" width="21.5703125" style="132" customWidth="1"/>
    <col min="7431" max="7680" width="9.140625" style="132"/>
    <col min="7681" max="7681" width="20.7109375" style="132" customWidth="1"/>
    <col min="7682" max="7682" width="17.5703125" style="132" customWidth="1"/>
    <col min="7683" max="7683" width="22.5703125" style="132" customWidth="1"/>
    <col min="7684" max="7684" width="22" style="132" customWidth="1"/>
    <col min="7685" max="7685" width="15.42578125" style="132" customWidth="1"/>
    <col min="7686" max="7686" width="21.5703125" style="132" customWidth="1"/>
    <col min="7687" max="7936" width="9.140625" style="132"/>
    <col min="7937" max="7937" width="20.7109375" style="132" customWidth="1"/>
    <col min="7938" max="7938" width="17.5703125" style="132" customWidth="1"/>
    <col min="7939" max="7939" width="22.5703125" style="132" customWidth="1"/>
    <col min="7940" max="7940" width="22" style="132" customWidth="1"/>
    <col min="7941" max="7941" width="15.42578125" style="132" customWidth="1"/>
    <col min="7942" max="7942" width="21.5703125" style="132" customWidth="1"/>
    <col min="7943" max="8192" width="9.140625" style="132"/>
    <col min="8193" max="8193" width="20.7109375" style="132" customWidth="1"/>
    <col min="8194" max="8194" width="17.5703125" style="132" customWidth="1"/>
    <col min="8195" max="8195" width="22.5703125" style="132" customWidth="1"/>
    <col min="8196" max="8196" width="22" style="132" customWidth="1"/>
    <col min="8197" max="8197" width="15.42578125" style="132" customWidth="1"/>
    <col min="8198" max="8198" width="21.5703125" style="132" customWidth="1"/>
    <col min="8199" max="8448" width="9.140625" style="132"/>
    <col min="8449" max="8449" width="20.7109375" style="132" customWidth="1"/>
    <col min="8450" max="8450" width="17.5703125" style="132" customWidth="1"/>
    <col min="8451" max="8451" width="22.5703125" style="132" customWidth="1"/>
    <col min="8452" max="8452" width="22" style="132" customWidth="1"/>
    <col min="8453" max="8453" width="15.42578125" style="132" customWidth="1"/>
    <col min="8454" max="8454" width="21.5703125" style="132" customWidth="1"/>
    <col min="8455" max="8704" width="9.140625" style="132"/>
    <col min="8705" max="8705" width="20.7109375" style="132" customWidth="1"/>
    <col min="8706" max="8706" width="17.5703125" style="132" customWidth="1"/>
    <col min="8707" max="8707" width="22.5703125" style="132" customWidth="1"/>
    <col min="8708" max="8708" width="22" style="132" customWidth="1"/>
    <col min="8709" max="8709" width="15.42578125" style="132" customWidth="1"/>
    <col min="8710" max="8710" width="21.5703125" style="132" customWidth="1"/>
    <col min="8711" max="8960" width="9.140625" style="132"/>
    <col min="8961" max="8961" width="20.7109375" style="132" customWidth="1"/>
    <col min="8962" max="8962" width="17.5703125" style="132" customWidth="1"/>
    <col min="8963" max="8963" width="22.5703125" style="132" customWidth="1"/>
    <col min="8964" max="8964" width="22" style="132" customWidth="1"/>
    <col min="8965" max="8965" width="15.42578125" style="132" customWidth="1"/>
    <col min="8966" max="8966" width="21.5703125" style="132" customWidth="1"/>
    <col min="8967" max="9216" width="9.140625" style="132"/>
    <col min="9217" max="9217" width="20.7109375" style="132" customWidth="1"/>
    <col min="9218" max="9218" width="17.5703125" style="132" customWidth="1"/>
    <col min="9219" max="9219" width="22.5703125" style="132" customWidth="1"/>
    <col min="9220" max="9220" width="22" style="132" customWidth="1"/>
    <col min="9221" max="9221" width="15.42578125" style="132" customWidth="1"/>
    <col min="9222" max="9222" width="21.5703125" style="132" customWidth="1"/>
    <col min="9223" max="9472" width="9.140625" style="132"/>
    <col min="9473" max="9473" width="20.7109375" style="132" customWidth="1"/>
    <col min="9474" max="9474" width="17.5703125" style="132" customWidth="1"/>
    <col min="9475" max="9475" width="22.5703125" style="132" customWidth="1"/>
    <col min="9476" max="9476" width="22" style="132" customWidth="1"/>
    <col min="9477" max="9477" width="15.42578125" style="132" customWidth="1"/>
    <col min="9478" max="9478" width="21.5703125" style="132" customWidth="1"/>
    <col min="9479" max="9728" width="9.140625" style="132"/>
    <col min="9729" max="9729" width="20.7109375" style="132" customWidth="1"/>
    <col min="9730" max="9730" width="17.5703125" style="132" customWidth="1"/>
    <col min="9731" max="9731" width="22.5703125" style="132" customWidth="1"/>
    <col min="9732" max="9732" width="22" style="132" customWidth="1"/>
    <col min="9733" max="9733" width="15.42578125" style="132" customWidth="1"/>
    <col min="9734" max="9734" width="21.5703125" style="132" customWidth="1"/>
    <col min="9735" max="9984" width="9.140625" style="132"/>
    <col min="9985" max="9985" width="20.7109375" style="132" customWidth="1"/>
    <col min="9986" max="9986" width="17.5703125" style="132" customWidth="1"/>
    <col min="9987" max="9987" width="22.5703125" style="132" customWidth="1"/>
    <col min="9988" max="9988" width="22" style="132" customWidth="1"/>
    <col min="9989" max="9989" width="15.42578125" style="132" customWidth="1"/>
    <col min="9990" max="9990" width="21.5703125" style="132" customWidth="1"/>
    <col min="9991" max="10240" width="9.140625" style="132"/>
    <col min="10241" max="10241" width="20.7109375" style="132" customWidth="1"/>
    <col min="10242" max="10242" width="17.5703125" style="132" customWidth="1"/>
    <col min="10243" max="10243" width="22.5703125" style="132" customWidth="1"/>
    <col min="10244" max="10244" width="22" style="132" customWidth="1"/>
    <col min="10245" max="10245" width="15.42578125" style="132" customWidth="1"/>
    <col min="10246" max="10246" width="21.5703125" style="132" customWidth="1"/>
    <col min="10247" max="10496" width="9.140625" style="132"/>
    <col min="10497" max="10497" width="20.7109375" style="132" customWidth="1"/>
    <col min="10498" max="10498" width="17.5703125" style="132" customWidth="1"/>
    <col min="10499" max="10499" width="22.5703125" style="132" customWidth="1"/>
    <col min="10500" max="10500" width="22" style="132" customWidth="1"/>
    <col min="10501" max="10501" width="15.42578125" style="132" customWidth="1"/>
    <col min="10502" max="10502" width="21.5703125" style="132" customWidth="1"/>
    <col min="10503" max="10752" width="9.140625" style="132"/>
    <col min="10753" max="10753" width="20.7109375" style="132" customWidth="1"/>
    <col min="10754" max="10754" width="17.5703125" style="132" customWidth="1"/>
    <col min="10755" max="10755" width="22.5703125" style="132" customWidth="1"/>
    <col min="10756" max="10756" width="22" style="132" customWidth="1"/>
    <col min="10757" max="10757" width="15.42578125" style="132" customWidth="1"/>
    <col min="10758" max="10758" width="21.5703125" style="132" customWidth="1"/>
    <col min="10759" max="11008" width="9.140625" style="132"/>
    <col min="11009" max="11009" width="20.7109375" style="132" customWidth="1"/>
    <col min="11010" max="11010" width="17.5703125" style="132" customWidth="1"/>
    <col min="11011" max="11011" width="22.5703125" style="132" customWidth="1"/>
    <col min="11012" max="11012" width="22" style="132" customWidth="1"/>
    <col min="11013" max="11013" width="15.42578125" style="132" customWidth="1"/>
    <col min="11014" max="11014" width="21.5703125" style="132" customWidth="1"/>
    <col min="11015" max="11264" width="9.140625" style="132"/>
    <col min="11265" max="11265" width="20.7109375" style="132" customWidth="1"/>
    <col min="11266" max="11266" width="17.5703125" style="132" customWidth="1"/>
    <col min="11267" max="11267" width="22.5703125" style="132" customWidth="1"/>
    <col min="11268" max="11268" width="22" style="132" customWidth="1"/>
    <col min="11269" max="11269" width="15.42578125" style="132" customWidth="1"/>
    <col min="11270" max="11270" width="21.5703125" style="132" customWidth="1"/>
    <col min="11271" max="11520" width="9.140625" style="132"/>
    <col min="11521" max="11521" width="20.7109375" style="132" customWidth="1"/>
    <col min="11522" max="11522" width="17.5703125" style="132" customWidth="1"/>
    <col min="11523" max="11523" width="22.5703125" style="132" customWidth="1"/>
    <col min="11524" max="11524" width="22" style="132" customWidth="1"/>
    <col min="11525" max="11525" width="15.42578125" style="132" customWidth="1"/>
    <col min="11526" max="11526" width="21.5703125" style="132" customWidth="1"/>
    <col min="11527" max="11776" width="9.140625" style="132"/>
    <col min="11777" max="11777" width="20.7109375" style="132" customWidth="1"/>
    <col min="11778" max="11778" width="17.5703125" style="132" customWidth="1"/>
    <col min="11779" max="11779" width="22.5703125" style="132" customWidth="1"/>
    <col min="11780" max="11780" width="22" style="132" customWidth="1"/>
    <col min="11781" max="11781" width="15.42578125" style="132" customWidth="1"/>
    <col min="11782" max="11782" width="21.5703125" style="132" customWidth="1"/>
    <col min="11783" max="12032" width="9.140625" style="132"/>
    <col min="12033" max="12033" width="20.7109375" style="132" customWidth="1"/>
    <col min="12034" max="12034" width="17.5703125" style="132" customWidth="1"/>
    <col min="12035" max="12035" width="22.5703125" style="132" customWidth="1"/>
    <col min="12036" max="12036" width="22" style="132" customWidth="1"/>
    <col min="12037" max="12037" width="15.42578125" style="132" customWidth="1"/>
    <col min="12038" max="12038" width="21.5703125" style="132" customWidth="1"/>
    <col min="12039" max="12288" width="9.140625" style="132"/>
    <col min="12289" max="12289" width="20.7109375" style="132" customWidth="1"/>
    <col min="12290" max="12290" width="17.5703125" style="132" customWidth="1"/>
    <col min="12291" max="12291" width="22.5703125" style="132" customWidth="1"/>
    <col min="12292" max="12292" width="22" style="132" customWidth="1"/>
    <col min="12293" max="12293" width="15.42578125" style="132" customWidth="1"/>
    <col min="12294" max="12294" width="21.5703125" style="132" customWidth="1"/>
    <col min="12295" max="12544" width="9.140625" style="132"/>
    <col min="12545" max="12545" width="20.7109375" style="132" customWidth="1"/>
    <col min="12546" max="12546" width="17.5703125" style="132" customWidth="1"/>
    <col min="12547" max="12547" width="22.5703125" style="132" customWidth="1"/>
    <col min="12548" max="12548" width="22" style="132" customWidth="1"/>
    <col min="12549" max="12549" width="15.42578125" style="132" customWidth="1"/>
    <col min="12550" max="12550" width="21.5703125" style="132" customWidth="1"/>
    <col min="12551" max="12800" width="9.140625" style="132"/>
    <col min="12801" max="12801" width="20.7109375" style="132" customWidth="1"/>
    <col min="12802" max="12802" width="17.5703125" style="132" customWidth="1"/>
    <col min="12803" max="12803" width="22.5703125" style="132" customWidth="1"/>
    <col min="12804" max="12804" width="22" style="132" customWidth="1"/>
    <col min="12805" max="12805" width="15.42578125" style="132" customWidth="1"/>
    <col min="12806" max="12806" width="21.5703125" style="132" customWidth="1"/>
    <col min="12807" max="13056" width="9.140625" style="132"/>
    <col min="13057" max="13057" width="20.7109375" style="132" customWidth="1"/>
    <col min="13058" max="13058" width="17.5703125" style="132" customWidth="1"/>
    <col min="13059" max="13059" width="22.5703125" style="132" customWidth="1"/>
    <col min="13060" max="13060" width="22" style="132" customWidth="1"/>
    <col min="13061" max="13061" width="15.42578125" style="132" customWidth="1"/>
    <col min="13062" max="13062" width="21.5703125" style="132" customWidth="1"/>
    <col min="13063" max="13312" width="9.140625" style="132"/>
    <col min="13313" max="13313" width="20.7109375" style="132" customWidth="1"/>
    <col min="13314" max="13314" width="17.5703125" style="132" customWidth="1"/>
    <col min="13315" max="13315" width="22.5703125" style="132" customWidth="1"/>
    <col min="13316" max="13316" width="22" style="132" customWidth="1"/>
    <col min="13317" max="13317" width="15.42578125" style="132" customWidth="1"/>
    <col min="13318" max="13318" width="21.5703125" style="132" customWidth="1"/>
    <col min="13319" max="13568" width="9.140625" style="132"/>
    <col min="13569" max="13569" width="20.7109375" style="132" customWidth="1"/>
    <col min="13570" max="13570" width="17.5703125" style="132" customWidth="1"/>
    <col min="13571" max="13571" width="22.5703125" style="132" customWidth="1"/>
    <col min="13572" max="13572" width="22" style="132" customWidth="1"/>
    <col min="13573" max="13573" width="15.42578125" style="132" customWidth="1"/>
    <col min="13574" max="13574" width="21.5703125" style="132" customWidth="1"/>
    <col min="13575" max="13824" width="9.140625" style="132"/>
    <col min="13825" max="13825" width="20.7109375" style="132" customWidth="1"/>
    <col min="13826" max="13826" width="17.5703125" style="132" customWidth="1"/>
    <col min="13827" max="13827" width="22.5703125" style="132" customWidth="1"/>
    <col min="13828" max="13828" width="22" style="132" customWidth="1"/>
    <col min="13829" max="13829" width="15.42578125" style="132" customWidth="1"/>
    <col min="13830" max="13830" width="21.5703125" style="132" customWidth="1"/>
    <col min="13831" max="14080" width="9.140625" style="132"/>
    <col min="14081" max="14081" width="20.7109375" style="132" customWidth="1"/>
    <col min="14082" max="14082" width="17.5703125" style="132" customWidth="1"/>
    <col min="14083" max="14083" width="22.5703125" style="132" customWidth="1"/>
    <col min="14084" max="14084" width="22" style="132" customWidth="1"/>
    <col min="14085" max="14085" width="15.42578125" style="132" customWidth="1"/>
    <col min="14086" max="14086" width="21.5703125" style="132" customWidth="1"/>
    <col min="14087" max="14336" width="9.140625" style="132"/>
    <col min="14337" max="14337" width="20.7109375" style="132" customWidth="1"/>
    <col min="14338" max="14338" width="17.5703125" style="132" customWidth="1"/>
    <col min="14339" max="14339" width="22.5703125" style="132" customWidth="1"/>
    <col min="14340" max="14340" width="22" style="132" customWidth="1"/>
    <col min="14341" max="14341" width="15.42578125" style="132" customWidth="1"/>
    <col min="14342" max="14342" width="21.5703125" style="132" customWidth="1"/>
    <col min="14343" max="14592" width="9.140625" style="132"/>
    <col min="14593" max="14593" width="20.7109375" style="132" customWidth="1"/>
    <col min="14594" max="14594" width="17.5703125" style="132" customWidth="1"/>
    <col min="14595" max="14595" width="22.5703125" style="132" customWidth="1"/>
    <col min="14596" max="14596" width="22" style="132" customWidth="1"/>
    <col min="14597" max="14597" width="15.42578125" style="132" customWidth="1"/>
    <col min="14598" max="14598" width="21.5703125" style="132" customWidth="1"/>
    <col min="14599" max="14848" width="9.140625" style="132"/>
    <col min="14849" max="14849" width="20.7109375" style="132" customWidth="1"/>
    <col min="14850" max="14850" width="17.5703125" style="132" customWidth="1"/>
    <col min="14851" max="14851" width="22.5703125" style="132" customWidth="1"/>
    <col min="14852" max="14852" width="22" style="132" customWidth="1"/>
    <col min="14853" max="14853" width="15.42578125" style="132" customWidth="1"/>
    <col min="14854" max="14854" width="21.5703125" style="132" customWidth="1"/>
    <col min="14855" max="15104" width="9.140625" style="132"/>
    <col min="15105" max="15105" width="20.7109375" style="132" customWidth="1"/>
    <col min="15106" max="15106" width="17.5703125" style="132" customWidth="1"/>
    <col min="15107" max="15107" width="22.5703125" style="132" customWidth="1"/>
    <col min="15108" max="15108" width="22" style="132" customWidth="1"/>
    <col min="15109" max="15109" width="15.42578125" style="132" customWidth="1"/>
    <col min="15110" max="15110" width="21.5703125" style="132" customWidth="1"/>
    <col min="15111" max="15360" width="9.140625" style="132"/>
    <col min="15361" max="15361" width="20.7109375" style="132" customWidth="1"/>
    <col min="15362" max="15362" width="17.5703125" style="132" customWidth="1"/>
    <col min="15363" max="15363" width="22.5703125" style="132" customWidth="1"/>
    <col min="15364" max="15364" width="22" style="132" customWidth="1"/>
    <col min="15365" max="15365" width="15.42578125" style="132" customWidth="1"/>
    <col min="15366" max="15366" width="21.5703125" style="132" customWidth="1"/>
    <col min="15367" max="15616" width="9.140625" style="132"/>
    <col min="15617" max="15617" width="20.7109375" style="132" customWidth="1"/>
    <col min="15618" max="15618" width="17.5703125" style="132" customWidth="1"/>
    <col min="15619" max="15619" width="22.5703125" style="132" customWidth="1"/>
    <col min="15620" max="15620" width="22" style="132" customWidth="1"/>
    <col min="15621" max="15621" width="15.42578125" style="132" customWidth="1"/>
    <col min="15622" max="15622" width="21.5703125" style="132" customWidth="1"/>
    <col min="15623" max="15872" width="9.140625" style="132"/>
    <col min="15873" max="15873" width="20.7109375" style="132" customWidth="1"/>
    <col min="15874" max="15874" width="17.5703125" style="132" customWidth="1"/>
    <col min="15875" max="15875" width="22.5703125" style="132" customWidth="1"/>
    <col min="15876" max="15876" width="22" style="132" customWidth="1"/>
    <col min="15877" max="15877" width="15.42578125" style="132" customWidth="1"/>
    <col min="15878" max="15878" width="21.5703125" style="132" customWidth="1"/>
    <col min="15879" max="16128" width="9.140625" style="132"/>
    <col min="16129" max="16129" width="20.7109375" style="132" customWidth="1"/>
    <col min="16130" max="16130" width="17.5703125" style="132" customWidth="1"/>
    <col min="16131" max="16131" width="22.5703125" style="132" customWidth="1"/>
    <col min="16132" max="16132" width="22" style="132" customWidth="1"/>
    <col min="16133" max="16133" width="15.42578125" style="132" customWidth="1"/>
    <col min="16134" max="16134" width="21.5703125" style="132" customWidth="1"/>
    <col min="16135" max="16384" width="9.140625" style="132"/>
  </cols>
  <sheetData>
    <row r="1" spans="1:11" ht="33" customHeight="1">
      <c r="A1" s="422" t="s">
        <v>124</v>
      </c>
      <c r="B1" s="422"/>
      <c r="C1" s="422"/>
      <c r="D1" s="422"/>
      <c r="E1" s="422"/>
      <c r="F1" s="423"/>
    </row>
    <row r="2" spans="1:11" ht="27" customHeight="1">
      <c r="A2" s="424" t="s">
        <v>125</v>
      </c>
      <c r="B2" s="424"/>
      <c r="C2" s="424"/>
      <c r="D2" s="424"/>
      <c r="E2" s="424"/>
      <c r="F2" s="424"/>
    </row>
    <row r="3" spans="1:11">
      <c r="A3" s="133"/>
      <c r="B3" s="134"/>
      <c r="C3" s="134"/>
      <c r="D3" s="134"/>
      <c r="E3" s="134"/>
      <c r="F3" s="135" t="s">
        <v>126</v>
      </c>
    </row>
    <row r="4" spans="1:11" ht="12.75" customHeight="1">
      <c r="A4" s="421"/>
      <c r="B4" s="425" t="s">
        <v>127</v>
      </c>
      <c r="C4" s="425"/>
      <c r="D4" s="425"/>
      <c r="E4" s="425"/>
      <c r="F4" s="415" t="s">
        <v>128</v>
      </c>
    </row>
    <row r="5" spans="1:11" ht="22.5">
      <c r="A5" s="421"/>
      <c r="B5" s="136" t="s">
        <v>129</v>
      </c>
      <c r="C5" s="136" t="s">
        <v>130</v>
      </c>
      <c r="D5" s="136" t="s">
        <v>131</v>
      </c>
      <c r="E5" s="136" t="s">
        <v>132</v>
      </c>
      <c r="F5" s="415"/>
    </row>
    <row r="6" spans="1:11" ht="14.25" customHeight="1">
      <c r="A6" s="137" t="s">
        <v>83</v>
      </c>
      <c r="B6" s="68">
        <v>2242.89</v>
      </c>
      <c r="C6" s="68">
        <v>15241.56</v>
      </c>
      <c r="D6" s="68">
        <v>149678.10999999999</v>
      </c>
      <c r="E6" s="68">
        <v>2096.42</v>
      </c>
      <c r="F6" s="91">
        <v>2111.63</v>
      </c>
      <c r="H6" s="70"/>
      <c r="I6" s="70"/>
      <c r="J6" s="70"/>
      <c r="K6" s="70"/>
    </row>
    <row r="7" spans="1:11">
      <c r="A7" s="137" t="s">
        <v>84</v>
      </c>
      <c r="B7" s="68">
        <v>36</v>
      </c>
      <c r="C7" s="68" t="s">
        <v>162</v>
      </c>
      <c r="D7" s="68">
        <v>6284.07</v>
      </c>
      <c r="E7" s="68">
        <v>2.02</v>
      </c>
      <c r="F7" s="93">
        <v>71.36</v>
      </c>
      <c r="H7" s="73"/>
      <c r="I7" s="70"/>
      <c r="J7" s="70"/>
      <c r="K7" s="70"/>
    </row>
    <row r="8" spans="1:11">
      <c r="A8" s="137" t="s">
        <v>85</v>
      </c>
      <c r="B8" s="68">
        <v>40.4</v>
      </c>
      <c r="C8" s="68">
        <v>1007.47</v>
      </c>
      <c r="D8" s="68">
        <v>29926.31</v>
      </c>
      <c r="E8" s="68" t="s">
        <v>162</v>
      </c>
      <c r="F8" s="93">
        <v>186.35</v>
      </c>
      <c r="H8" s="70"/>
      <c r="I8" s="70"/>
      <c r="J8" s="73"/>
      <c r="K8" s="70"/>
    </row>
    <row r="9" spans="1:11">
      <c r="A9" s="137" t="s">
        <v>86</v>
      </c>
      <c r="B9" s="68" t="s">
        <v>162</v>
      </c>
      <c r="C9" s="68">
        <v>41.5</v>
      </c>
      <c r="D9" s="68">
        <v>5630.16</v>
      </c>
      <c r="E9" s="68">
        <v>97.6</v>
      </c>
      <c r="F9" s="93">
        <v>16.82</v>
      </c>
      <c r="H9" s="70"/>
      <c r="I9" s="70"/>
      <c r="J9" s="73"/>
      <c r="K9" s="73"/>
    </row>
    <row r="10" spans="1:11">
      <c r="A10" s="137" t="s">
        <v>87</v>
      </c>
      <c r="B10" s="68">
        <v>91.8</v>
      </c>
      <c r="C10" s="68" t="s">
        <v>201</v>
      </c>
      <c r="D10" s="68">
        <v>34904.839999999997</v>
      </c>
      <c r="E10" s="68">
        <v>109.53</v>
      </c>
      <c r="F10" s="93">
        <v>486.1</v>
      </c>
      <c r="H10" s="70"/>
      <c r="I10" s="70"/>
      <c r="J10" s="70"/>
      <c r="K10" s="70"/>
    </row>
    <row r="11" spans="1:11">
      <c r="A11" s="137" t="s">
        <v>88</v>
      </c>
      <c r="B11" s="68" t="s">
        <v>162</v>
      </c>
      <c r="C11" s="68" t="s">
        <v>162</v>
      </c>
      <c r="D11" s="68">
        <v>202.59</v>
      </c>
      <c r="E11" s="68" t="s">
        <v>162</v>
      </c>
      <c r="F11" s="93">
        <v>6.02</v>
      </c>
      <c r="H11" s="73"/>
      <c r="I11" s="70"/>
      <c r="J11" s="73"/>
      <c r="K11" s="73"/>
    </row>
    <row r="12" spans="1:11">
      <c r="A12" s="137" t="s">
        <v>89</v>
      </c>
      <c r="B12" s="68" t="s">
        <v>162</v>
      </c>
      <c r="C12" s="68" t="s">
        <v>162</v>
      </c>
      <c r="D12" s="68">
        <v>5991.96</v>
      </c>
      <c r="E12" s="68">
        <v>148.1</v>
      </c>
      <c r="F12" s="93">
        <v>35.35</v>
      </c>
      <c r="H12" s="70"/>
      <c r="I12" s="70"/>
      <c r="J12" s="73"/>
      <c r="K12" s="70"/>
    </row>
    <row r="13" spans="1:11">
      <c r="A13" s="137" t="s">
        <v>90</v>
      </c>
      <c r="B13" s="68" t="s">
        <v>162</v>
      </c>
      <c r="C13" s="68" t="s">
        <v>162</v>
      </c>
      <c r="D13" s="68">
        <v>3757.11</v>
      </c>
      <c r="E13" s="68">
        <v>498.93</v>
      </c>
      <c r="F13" s="93">
        <v>20</v>
      </c>
      <c r="H13" s="70"/>
      <c r="I13" s="70"/>
      <c r="J13" s="70"/>
      <c r="K13" s="70"/>
    </row>
    <row r="14" spans="1:11">
      <c r="A14" s="137" t="s">
        <v>91</v>
      </c>
      <c r="B14" s="68" t="s">
        <v>162</v>
      </c>
      <c r="C14" s="68" t="s">
        <v>162</v>
      </c>
      <c r="D14" s="68">
        <v>1675.36</v>
      </c>
      <c r="E14" s="68" t="s">
        <v>162</v>
      </c>
      <c r="F14" s="93">
        <v>71.400000000000006</v>
      </c>
      <c r="H14" s="73"/>
      <c r="I14" s="70"/>
      <c r="J14" s="73"/>
      <c r="K14" s="70"/>
    </row>
    <row r="15" spans="1:11">
      <c r="A15" s="137" t="s">
        <v>92</v>
      </c>
      <c r="B15" s="68">
        <v>622.4</v>
      </c>
      <c r="C15" s="68">
        <v>723.32</v>
      </c>
      <c r="D15" s="68">
        <v>4600.1000000000004</v>
      </c>
      <c r="E15" s="68" t="s">
        <v>162</v>
      </c>
      <c r="F15" s="93">
        <v>1091.83</v>
      </c>
      <c r="H15" s="70"/>
      <c r="I15" s="70"/>
      <c r="J15" s="73"/>
      <c r="K15" s="70"/>
    </row>
    <row r="16" spans="1:11">
      <c r="A16" s="137" t="s">
        <v>93</v>
      </c>
      <c r="B16" s="68" t="s">
        <v>162</v>
      </c>
      <c r="C16" s="68">
        <v>1886.83</v>
      </c>
      <c r="D16" s="68">
        <v>7369.93</v>
      </c>
      <c r="E16" s="68" t="s">
        <v>162</v>
      </c>
      <c r="F16" s="93">
        <v>18.73</v>
      </c>
      <c r="H16" s="70"/>
      <c r="I16" s="70"/>
      <c r="J16" s="73"/>
      <c r="K16" s="73"/>
    </row>
    <row r="17" spans="1:11">
      <c r="A17" s="137" t="s">
        <v>94</v>
      </c>
      <c r="B17" s="68" t="s">
        <v>162</v>
      </c>
      <c r="C17" s="68">
        <v>12.68</v>
      </c>
      <c r="D17" s="68">
        <v>401.4</v>
      </c>
      <c r="E17" s="68" t="s">
        <v>162</v>
      </c>
      <c r="F17" s="93">
        <v>9.5</v>
      </c>
      <c r="H17" s="70"/>
      <c r="I17" s="70"/>
      <c r="J17" s="73"/>
      <c r="K17" s="70"/>
    </row>
    <row r="18" spans="1:11">
      <c r="A18" s="137" t="s">
        <v>95</v>
      </c>
      <c r="B18" s="68" t="s">
        <v>162</v>
      </c>
      <c r="C18" s="68" t="s">
        <v>162</v>
      </c>
      <c r="D18" s="68">
        <v>3256.47</v>
      </c>
      <c r="E18" s="68" t="s">
        <v>162</v>
      </c>
      <c r="F18" s="93" t="s">
        <v>162</v>
      </c>
      <c r="H18" s="73"/>
      <c r="I18" s="70"/>
      <c r="J18" s="73"/>
      <c r="K18" s="73"/>
    </row>
    <row r="19" spans="1:11">
      <c r="A19" s="137" t="s">
        <v>96</v>
      </c>
      <c r="B19" s="68">
        <v>1450.19</v>
      </c>
      <c r="C19" s="68">
        <v>6236.47</v>
      </c>
      <c r="D19" s="68">
        <v>3208.4</v>
      </c>
      <c r="E19" s="68">
        <v>356.94</v>
      </c>
      <c r="F19" s="93">
        <v>39.090000000000003</v>
      </c>
      <c r="H19" s="70"/>
      <c r="I19" s="70"/>
      <c r="J19" s="73"/>
      <c r="K19" s="70"/>
    </row>
    <row r="20" spans="1:11">
      <c r="A20" s="137" t="s">
        <v>97</v>
      </c>
      <c r="B20" s="68" t="s">
        <v>201</v>
      </c>
      <c r="C20" s="68">
        <v>5310.28</v>
      </c>
      <c r="D20" s="68">
        <v>2530.64</v>
      </c>
      <c r="E20" s="68" t="s">
        <v>162</v>
      </c>
      <c r="F20" s="93">
        <v>2.4</v>
      </c>
      <c r="H20" s="70"/>
      <c r="I20" s="70"/>
      <c r="J20" s="73"/>
      <c r="K20" s="73"/>
    </row>
    <row r="21" spans="1:11">
      <c r="A21" s="137" t="s">
        <v>163</v>
      </c>
      <c r="B21" s="68" t="s">
        <v>162</v>
      </c>
      <c r="C21" s="68" t="s">
        <v>162</v>
      </c>
      <c r="D21" s="68">
        <v>12905.87</v>
      </c>
      <c r="E21" s="68">
        <v>883.3</v>
      </c>
      <c r="F21" s="93" t="s">
        <v>162</v>
      </c>
      <c r="H21" s="70"/>
      <c r="I21" s="70"/>
      <c r="J21" s="70"/>
      <c r="K21" s="70"/>
    </row>
    <row r="22" spans="1:11">
      <c r="A22" s="137" t="s">
        <v>99</v>
      </c>
      <c r="B22" s="68" t="s">
        <v>162</v>
      </c>
      <c r="C22" s="68" t="s">
        <v>162</v>
      </c>
      <c r="D22" s="68">
        <v>4.2</v>
      </c>
      <c r="E22" s="68" t="s">
        <v>162</v>
      </c>
      <c r="F22" s="93" t="s">
        <v>162</v>
      </c>
      <c r="H22" s="70"/>
      <c r="I22" s="70"/>
      <c r="J22" s="70"/>
      <c r="K22" s="70"/>
    </row>
    <row r="23" spans="1:11">
      <c r="A23" s="137" t="s">
        <v>100</v>
      </c>
      <c r="B23" s="93" t="s">
        <v>162</v>
      </c>
      <c r="C23" s="93" t="s">
        <v>162</v>
      </c>
      <c r="D23" s="93">
        <v>26258.82</v>
      </c>
      <c r="E23" s="93" t="s">
        <v>162</v>
      </c>
      <c r="F23" s="93">
        <v>3.58</v>
      </c>
      <c r="H23" s="70"/>
      <c r="I23" s="70"/>
      <c r="J23" s="73"/>
      <c r="K23" s="70"/>
    </row>
    <row r="24" spans="1:11">
      <c r="A24" s="137" t="s">
        <v>102</v>
      </c>
      <c r="B24" s="93" t="s">
        <v>162</v>
      </c>
      <c r="C24" s="93" t="s">
        <v>162</v>
      </c>
      <c r="D24" s="93" t="s">
        <v>162</v>
      </c>
      <c r="E24" s="93" t="s">
        <v>162</v>
      </c>
      <c r="F24" s="93">
        <v>3.1</v>
      </c>
      <c r="H24" s="70"/>
      <c r="I24" s="70"/>
      <c r="J24" s="73"/>
      <c r="K24" s="70"/>
    </row>
    <row r="25" spans="1:11">
      <c r="A25" s="138" t="s">
        <v>103</v>
      </c>
      <c r="B25" s="76" t="s">
        <v>162</v>
      </c>
      <c r="C25" s="76" t="s">
        <v>162</v>
      </c>
      <c r="D25" s="76">
        <v>769.9</v>
      </c>
      <c r="E25" s="76" t="s">
        <v>162</v>
      </c>
      <c r="F25" s="76" t="s">
        <v>201</v>
      </c>
      <c r="H25" s="70"/>
      <c r="I25" s="73"/>
      <c r="J25" s="73"/>
      <c r="K25" s="73"/>
    </row>
    <row r="26" spans="1:11">
      <c r="A26" s="139"/>
      <c r="B26" s="93"/>
      <c r="C26" s="93"/>
      <c r="D26" s="93"/>
      <c r="E26" s="93"/>
      <c r="F26" s="93"/>
      <c r="G26" s="73"/>
      <c r="H26" s="70"/>
      <c r="I26" s="73"/>
      <c r="J26" s="73"/>
      <c r="K26" s="73"/>
    </row>
    <row r="27" spans="1:11">
      <c r="A27" s="139"/>
      <c r="H27" s="70"/>
      <c r="I27" s="73"/>
      <c r="J27" s="73"/>
      <c r="K27" s="73"/>
    </row>
    <row r="28" spans="1:11" ht="27" customHeight="1">
      <c r="A28" s="418" t="s">
        <v>133</v>
      </c>
      <c r="B28" s="418"/>
      <c r="C28" s="418"/>
      <c r="D28" s="418"/>
      <c r="E28" s="418"/>
      <c r="F28" s="418"/>
    </row>
    <row r="29" spans="1:11">
      <c r="A29" s="140"/>
      <c r="B29" s="140"/>
      <c r="C29" s="140"/>
      <c r="D29" s="140"/>
      <c r="E29" s="140"/>
      <c r="F29" s="141" t="s">
        <v>126</v>
      </c>
      <c r="G29" s="142"/>
    </row>
    <row r="30" spans="1:11" ht="16.5" customHeight="1">
      <c r="A30" s="421"/>
      <c r="B30" s="415" t="s">
        <v>127</v>
      </c>
      <c r="C30" s="426"/>
      <c r="D30" s="421"/>
      <c r="E30" s="427" t="s">
        <v>134</v>
      </c>
      <c r="F30" s="416" t="s">
        <v>128</v>
      </c>
      <c r="G30" s="142"/>
    </row>
    <row r="31" spans="1:11" ht="22.5">
      <c r="A31" s="421"/>
      <c r="B31" s="136" t="s">
        <v>129</v>
      </c>
      <c r="C31" s="136" t="s">
        <v>130</v>
      </c>
      <c r="D31" s="136" t="s">
        <v>131</v>
      </c>
      <c r="E31" s="428"/>
      <c r="F31" s="417"/>
      <c r="G31" s="142"/>
    </row>
    <row r="32" spans="1:11" ht="12" customHeight="1">
      <c r="A32" s="137" t="s">
        <v>83</v>
      </c>
      <c r="B32" s="91">
        <v>1982.1</v>
      </c>
      <c r="C32" s="91">
        <v>123972.4</v>
      </c>
      <c r="D32" s="91">
        <v>57008.7</v>
      </c>
      <c r="E32" s="91">
        <v>18399.099999999999</v>
      </c>
      <c r="F32" s="91">
        <v>347.8</v>
      </c>
      <c r="G32" s="142"/>
      <c r="H32" s="142"/>
      <c r="I32" s="143"/>
      <c r="J32" s="142"/>
      <c r="K32" s="142"/>
    </row>
    <row r="33" spans="1:11">
      <c r="A33" s="137" t="s">
        <v>84</v>
      </c>
      <c r="B33" s="93" t="s">
        <v>162</v>
      </c>
      <c r="C33" s="93">
        <v>1786</v>
      </c>
      <c r="D33" s="93">
        <v>4.8</v>
      </c>
      <c r="E33" s="93">
        <v>388.9</v>
      </c>
      <c r="F33" s="93">
        <v>14.2</v>
      </c>
      <c r="G33" s="142"/>
      <c r="H33" s="142"/>
      <c r="I33" s="143"/>
      <c r="J33" s="142"/>
      <c r="K33" s="142"/>
    </row>
    <row r="34" spans="1:11">
      <c r="A34" s="137" t="s">
        <v>85</v>
      </c>
      <c r="B34" s="93">
        <v>287.8</v>
      </c>
      <c r="C34" s="93">
        <v>4964.3999999999996</v>
      </c>
      <c r="D34" s="93">
        <v>14263.5</v>
      </c>
      <c r="E34" s="93">
        <v>3514.7</v>
      </c>
      <c r="F34" s="93">
        <v>71.099999999999994</v>
      </c>
      <c r="G34" s="143"/>
      <c r="H34" s="142"/>
      <c r="I34" s="143"/>
      <c r="J34" s="142"/>
      <c r="K34" s="142"/>
    </row>
    <row r="35" spans="1:11">
      <c r="A35" s="137" t="s">
        <v>86</v>
      </c>
      <c r="B35" s="93" t="s">
        <v>162</v>
      </c>
      <c r="C35" s="93">
        <v>4503.8999999999996</v>
      </c>
      <c r="D35" s="93">
        <v>94.5</v>
      </c>
      <c r="E35" s="93">
        <v>285.3</v>
      </c>
      <c r="F35" s="93" t="s">
        <v>162</v>
      </c>
      <c r="G35" s="142"/>
      <c r="H35" s="142"/>
      <c r="I35" s="143"/>
      <c r="J35" s="142"/>
      <c r="K35" s="143"/>
    </row>
    <row r="36" spans="1:11">
      <c r="A36" s="137" t="s">
        <v>87</v>
      </c>
      <c r="B36" s="93">
        <v>721</v>
      </c>
      <c r="C36" s="93">
        <v>12697.9</v>
      </c>
      <c r="D36" s="93">
        <v>178.5</v>
      </c>
      <c r="E36" s="93">
        <v>586.9</v>
      </c>
      <c r="F36" s="93">
        <v>25.4</v>
      </c>
      <c r="G36" s="142"/>
      <c r="H36" s="142"/>
      <c r="I36" s="143"/>
      <c r="J36" s="142"/>
      <c r="K36" s="142"/>
    </row>
    <row r="37" spans="1:11">
      <c r="A37" s="137" t="s">
        <v>88</v>
      </c>
      <c r="B37" s="93" t="s">
        <v>162</v>
      </c>
      <c r="C37" s="93" t="s">
        <v>162</v>
      </c>
      <c r="D37" s="93">
        <v>1017.1</v>
      </c>
      <c r="E37" s="274" t="s">
        <v>162</v>
      </c>
      <c r="F37" s="274" t="s">
        <v>162</v>
      </c>
      <c r="G37" s="142"/>
      <c r="H37" s="142"/>
      <c r="I37" s="143"/>
      <c r="J37" s="143"/>
      <c r="K37" s="143"/>
    </row>
    <row r="38" spans="1:11">
      <c r="A38" s="137" t="s">
        <v>89</v>
      </c>
      <c r="B38" s="93" t="s">
        <v>162</v>
      </c>
      <c r="C38" s="93">
        <v>353</v>
      </c>
      <c r="D38" s="93">
        <v>58.6</v>
      </c>
      <c r="E38" s="93">
        <v>1552</v>
      </c>
      <c r="F38" s="93">
        <v>82.6</v>
      </c>
      <c r="G38" s="142"/>
      <c r="H38" s="142"/>
      <c r="I38" s="143"/>
      <c r="J38" s="142"/>
      <c r="K38" s="142"/>
    </row>
    <row r="39" spans="1:11">
      <c r="A39" s="137" t="s">
        <v>90</v>
      </c>
      <c r="B39" s="93" t="s">
        <v>162</v>
      </c>
      <c r="C39" s="93">
        <v>554.70000000000005</v>
      </c>
      <c r="D39" s="93">
        <v>83.3</v>
      </c>
      <c r="E39" s="93">
        <v>569.9</v>
      </c>
      <c r="F39" s="93" t="s">
        <v>162</v>
      </c>
      <c r="G39" s="142"/>
      <c r="H39" s="142"/>
      <c r="I39" s="143"/>
      <c r="J39" s="142"/>
      <c r="K39" s="142"/>
    </row>
    <row r="40" spans="1:11">
      <c r="A40" s="137" t="s">
        <v>91</v>
      </c>
      <c r="B40" s="93" t="s">
        <v>162</v>
      </c>
      <c r="C40" s="93">
        <v>3625</v>
      </c>
      <c r="D40" s="93">
        <v>1966.1</v>
      </c>
      <c r="E40" s="93">
        <v>266.89999999999998</v>
      </c>
      <c r="F40" s="93">
        <v>11.1</v>
      </c>
      <c r="G40" s="142"/>
      <c r="H40" s="142"/>
      <c r="I40" s="143"/>
      <c r="J40" s="142"/>
      <c r="K40" s="142"/>
    </row>
    <row r="41" spans="1:11">
      <c r="A41" s="137" t="s">
        <v>92</v>
      </c>
      <c r="B41" s="93" t="s">
        <v>162</v>
      </c>
      <c r="C41" s="93">
        <v>381</v>
      </c>
      <c r="D41" s="93">
        <v>204.8</v>
      </c>
      <c r="E41" s="93">
        <v>614.9</v>
      </c>
      <c r="F41" s="93">
        <v>22</v>
      </c>
      <c r="G41" s="142"/>
      <c r="H41" s="142"/>
      <c r="I41" s="143"/>
      <c r="J41" s="142"/>
      <c r="K41" s="142"/>
    </row>
    <row r="42" spans="1:11">
      <c r="A42" s="137" t="s">
        <v>93</v>
      </c>
      <c r="B42" s="93" t="s">
        <v>162</v>
      </c>
      <c r="C42" s="93">
        <v>20727.099999999999</v>
      </c>
      <c r="D42" s="93">
        <v>302.2</v>
      </c>
      <c r="E42" s="93">
        <v>1630.7</v>
      </c>
      <c r="F42" s="93">
        <v>95.4</v>
      </c>
      <c r="G42" s="142"/>
      <c r="H42" s="142"/>
      <c r="I42" s="143"/>
      <c r="J42" s="142"/>
      <c r="K42" s="143"/>
    </row>
    <row r="43" spans="1:11">
      <c r="A43" s="137" t="s">
        <v>94</v>
      </c>
      <c r="B43" s="93" t="s">
        <v>162</v>
      </c>
      <c r="C43" s="93">
        <v>1777</v>
      </c>
      <c r="D43" s="93">
        <v>602.29999999999995</v>
      </c>
      <c r="E43" s="93">
        <v>8.5</v>
      </c>
      <c r="F43" s="93" t="s">
        <v>162</v>
      </c>
      <c r="G43" s="142"/>
      <c r="H43" s="142"/>
      <c r="I43" s="143"/>
      <c r="J43" s="142"/>
      <c r="K43" s="142"/>
    </row>
    <row r="44" spans="1:11">
      <c r="A44" s="137" t="s">
        <v>96</v>
      </c>
      <c r="B44" s="93">
        <v>881.7</v>
      </c>
      <c r="C44" s="93">
        <v>26173.8</v>
      </c>
      <c r="D44" s="93">
        <v>98.4</v>
      </c>
      <c r="E44" s="93">
        <v>2401.9</v>
      </c>
      <c r="F44" s="93" t="s">
        <v>162</v>
      </c>
      <c r="G44" s="142"/>
      <c r="H44" s="142"/>
      <c r="I44" s="143"/>
      <c r="J44" s="142"/>
      <c r="K44" s="142"/>
    </row>
    <row r="45" spans="1:11">
      <c r="A45" s="137" t="s">
        <v>97</v>
      </c>
      <c r="B45" s="93">
        <v>91.5</v>
      </c>
      <c r="C45" s="93">
        <v>34015.199999999997</v>
      </c>
      <c r="D45" s="93">
        <v>8334.2000000000007</v>
      </c>
      <c r="E45" s="93">
        <v>5761.8</v>
      </c>
      <c r="F45" s="93" t="s">
        <v>162</v>
      </c>
      <c r="G45" s="143"/>
      <c r="H45" s="142"/>
      <c r="I45" s="143"/>
      <c r="J45" s="142"/>
      <c r="K45" s="143"/>
    </row>
    <row r="46" spans="1:11">
      <c r="A46" s="137" t="s">
        <v>163</v>
      </c>
      <c r="B46" s="93" t="s">
        <v>162</v>
      </c>
      <c r="C46" s="93">
        <v>1741.3</v>
      </c>
      <c r="D46" s="93">
        <v>24921.5</v>
      </c>
      <c r="E46" s="93">
        <v>121.8</v>
      </c>
      <c r="F46" s="93">
        <v>16.2</v>
      </c>
      <c r="H46" s="142"/>
      <c r="I46" s="143"/>
      <c r="J46" s="142"/>
      <c r="K46" s="143"/>
    </row>
    <row r="47" spans="1:11">
      <c r="A47" s="137" t="s">
        <v>100</v>
      </c>
      <c r="B47" s="93" t="s">
        <v>162</v>
      </c>
      <c r="C47" s="93">
        <v>9600.7999999999993</v>
      </c>
      <c r="D47" s="93">
        <v>10.4</v>
      </c>
      <c r="E47" s="93">
        <v>668.6</v>
      </c>
      <c r="F47" s="93">
        <v>9.6</v>
      </c>
      <c r="H47" s="142"/>
      <c r="I47" s="143"/>
      <c r="J47" s="142"/>
      <c r="K47" s="142"/>
    </row>
    <row r="48" spans="1:11">
      <c r="A48" s="138" t="s">
        <v>103</v>
      </c>
      <c r="B48" s="76" t="s">
        <v>162</v>
      </c>
      <c r="C48" s="76">
        <v>1071.2</v>
      </c>
      <c r="D48" s="76">
        <v>4868.6000000000004</v>
      </c>
      <c r="E48" s="76">
        <v>26.2</v>
      </c>
      <c r="F48" s="232" t="s">
        <v>162</v>
      </c>
      <c r="H48" s="143"/>
      <c r="I48" s="143"/>
      <c r="J48" s="143"/>
      <c r="K48" s="143"/>
    </row>
    <row r="49" spans="1:12">
      <c r="H49" s="143"/>
      <c r="I49" s="143"/>
      <c r="J49" s="143"/>
      <c r="K49" s="143"/>
      <c r="L49" s="143"/>
    </row>
    <row r="50" spans="1:12" ht="27" customHeight="1">
      <c r="A50" s="419" t="s">
        <v>135</v>
      </c>
      <c r="B50" s="419"/>
      <c r="C50" s="419"/>
      <c r="D50" s="419"/>
      <c r="E50" s="419"/>
      <c r="F50" s="419"/>
      <c r="H50" s="142"/>
      <c r="I50" s="142"/>
      <c r="J50" s="143"/>
      <c r="K50" s="142"/>
      <c r="L50" s="142"/>
    </row>
    <row r="51" spans="1:12" ht="12.75" customHeight="1">
      <c r="A51" s="145"/>
      <c r="B51" s="125"/>
      <c r="C51" s="125"/>
      <c r="D51" s="125"/>
      <c r="E51" s="125"/>
      <c r="F51" s="147" t="s">
        <v>136</v>
      </c>
      <c r="G51" s="126"/>
      <c r="H51" s="57"/>
      <c r="I51" s="57"/>
      <c r="J51" s="57"/>
      <c r="K51" s="57"/>
      <c r="L51" s="57"/>
    </row>
    <row r="52" spans="1:12" ht="14.25" customHeight="1">
      <c r="A52" s="421"/>
      <c r="B52" s="415" t="s">
        <v>127</v>
      </c>
      <c r="C52" s="426"/>
      <c r="D52" s="421"/>
      <c r="E52" s="425" t="s">
        <v>134</v>
      </c>
      <c r="F52" s="415" t="s">
        <v>128</v>
      </c>
      <c r="G52" s="126"/>
    </row>
    <row r="53" spans="1:12" ht="22.5">
      <c r="A53" s="421"/>
      <c r="B53" s="136" t="s">
        <v>130</v>
      </c>
      <c r="C53" s="136" t="s">
        <v>131</v>
      </c>
      <c r="D53" s="136" t="s">
        <v>132</v>
      </c>
      <c r="E53" s="425"/>
      <c r="F53" s="415"/>
      <c r="G53" s="73"/>
    </row>
    <row r="54" spans="1:12">
      <c r="A54" s="137" t="s">
        <v>83</v>
      </c>
      <c r="B54" s="68">
        <v>2094.1999999999998</v>
      </c>
      <c r="C54" s="68">
        <v>1078339.2</v>
      </c>
      <c r="D54" s="68">
        <v>9191.2999999999993</v>
      </c>
      <c r="E54" s="68">
        <v>57164.5</v>
      </c>
      <c r="F54" s="68">
        <v>4329.7</v>
      </c>
      <c r="G54" s="73"/>
      <c r="H54" s="126"/>
      <c r="I54" s="126"/>
      <c r="J54" s="69"/>
      <c r="K54" s="69"/>
    </row>
    <row r="55" spans="1:12">
      <c r="A55" s="137" t="s">
        <v>84</v>
      </c>
      <c r="B55" s="68" t="s">
        <v>162</v>
      </c>
      <c r="C55" s="68">
        <v>1070.9000000000001</v>
      </c>
      <c r="D55" s="68" t="s">
        <v>162</v>
      </c>
      <c r="E55" s="68" t="s">
        <v>162</v>
      </c>
      <c r="F55" s="68" t="s">
        <v>162</v>
      </c>
      <c r="G55" s="73"/>
      <c r="H55" s="126"/>
      <c r="I55" s="126"/>
      <c r="J55" s="69"/>
      <c r="K55" s="69"/>
    </row>
    <row r="56" spans="1:12">
      <c r="A56" s="137" t="s">
        <v>85</v>
      </c>
      <c r="B56" s="68" t="s">
        <v>162</v>
      </c>
      <c r="C56" s="68">
        <v>170101.5</v>
      </c>
      <c r="D56" s="68" t="s">
        <v>162</v>
      </c>
      <c r="E56" s="68">
        <v>3197</v>
      </c>
      <c r="F56" s="68">
        <v>563</v>
      </c>
      <c r="G56" s="73"/>
      <c r="H56" s="126"/>
      <c r="I56" s="126"/>
      <c r="J56" s="69"/>
      <c r="K56" s="69"/>
    </row>
    <row r="57" spans="1:12">
      <c r="A57" s="137" t="s">
        <v>86</v>
      </c>
      <c r="B57" s="68" t="s">
        <v>162</v>
      </c>
      <c r="C57" s="68">
        <v>44564</v>
      </c>
      <c r="D57" s="68" t="s">
        <v>162</v>
      </c>
      <c r="E57" s="68">
        <v>1408</v>
      </c>
      <c r="F57" s="68" t="s">
        <v>162</v>
      </c>
      <c r="G57" s="73"/>
      <c r="H57" s="126"/>
      <c r="I57" s="73"/>
      <c r="J57" s="69"/>
      <c r="K57" s="73"/>
    </row>
    <row r="58" spans="1:12">
      <c r="A58" s="137" t="s">
        <v>87</v>
      </c>
      <c r="B58" s="68" t="s">
        <v>162</v>
      </c>
      <c r="C58" s="68">
        <v>112353.9</v>
      </c>
      <c r="D58" s="68">
        <v>2538.3000000000002</v>
      </c>
      <c r="E58" s="68">
        <v>45018</v>
      </c>
      <c r="F58" s="68">
        <v>1355</v>
      </c>
      <c r="G58" s="73"/>
      <c r="H58" s="126"/>
      <c r="I58" s="126"/>
      <c r="J58" s="69"/>
      <c r="K58" s="73"/>
    </row>
    <row r="59" spans="1:12">
      <c r="A59" s="137" t="s">
        <v>89</v>
      </c>
      <c r="B59" s="68" t="s">
        <v>162</v>
      </c>
      <c r="C59" s="68">
        <v>36725</v>
      </c>
      <c r="D59" s="68" t="s">
        <v>162</v>
      </c>
      <c r="E59" s="68">
        <v>15</v>
      </c>
      <c r="F59" s="68" t="s">
        <v>162</v>
      </c>
      <c r="G59" s="73"/>
      <c r="H59" s="126"/>
      <c r="I59" s="126"/>
      <c r="J59" s="69"/>
      <c r="K59" s="73"/>
    </row>
    <row r="60" spans="1:12">
      <c r="A60" s="137" t="s">
        <v>90</v>
      </c>
      <c r="B60" s="68" t="s">
        <v>162</v>
      </c>
      <c r="C60" s="68">
        <v>10260</v>
      </c>
      <c r="D60" s="68" t="s">
        <v>162</v>
      </c>
      <c r="E60" s="68" t="s">
        <v>162</v>
      </c>
      <c r="F60" s="68" t="s">
        <v>162</v>
      </c>
      <c r="G60" s="73"/>
      <c r="H60" s="126"/>
      <c r="I60" s="73"/>
      <c r="J60" s="73"/>
      <c r="K60" s="73"/>
    </row>
    <row r="61" spans="1:12">
      <c r="A61" s="137" t="s">
        <v>91</v>
      </c>
      <c r="B61" s="68" t="s">
        <v>162</v>
      </c>
      <c r="C61" s="68">
        <v>84060</v>
      </c>
      <c r="D61" s="68" t="s">
        <v>162</v>
      </c>
      <c r="E61" s="68">
        <v>2603</v>
      </c>
      <c r="F61" s="68" t="s">
        <v>162</v>
      </c>
      <c r="G61" s="73"/>
      <c r="H61" s="126"/>
      <c r="I61" s="73"/>
      <c r="J61" s="73"/>
      <c r="K61" s="73"/>
    </row>
    <row r="62" spans="1:12">
      <c r="A62" s="137" t="s">
        <v>92</v>
      </c>
      <c r="B62" s="68" t="s">
        <v>162</v>
      </c>
      <c r="C62" s="68">
        <v>187556.7</v>
      </c>
      <c r="D62" s="68">
        <v>6048</v>
      </c>
      <c r="E62" s="68">
        <v>2772</v>
      </c>
      <c r="F62" s="68">
        <v>2411.6999999999998</v>
      </c>
      <c r="G62" s="73"/>
      <c r="H62" s="126"/>
      <c r="I62" s="126"/>
      <c r="J62" s="69"/>
      <c r="K62" s="69"/>
    </row>
    <row r="63" spans="1:12">
      <c r="A63" s="137" t="s">
        <v>93</v>
      </c>
      <c r="B63" s="68" t="s">
        <v>162</v>
      </c>
      <c r="C63" s="68">
        <v>118807.1</v>
      </c>
      <c r="D63" s="68">
        <v>605</v>
      </c>
      <c r="E63" s="68" t="s">
        <v>162</v>
      </c>
      <c r="F63" s="68" t="s">
        <v>162</v>
      </c>
      <c r="G63" s="73"/>
      <c r="H63" s="126"/>
      <c r="I63" s="126"/>
      <c r="J63" s="73"/>
      <c r="K63" s="73"/>
    </row>
    <row r="64" spans="1:12">
      <c r="A64" s="137" t="s">
        <v>96</v>
      </c>
      <c r="B64" s="68" t="s">
        <v>162</v>
      </c>
      <c r="C64" s="68">
        <v>47309.3</v>
      </c>
      <c r="D64" s="68" t="s">
        <v>162</v>
      </c>
      <c r="E64" s="68" t="s">
        <v>162</v>
      </c>
      <c r="F64" s="68" t="s">
        <v>162</v>
      </c>
      <c r="G64" s="73"/>
      <c r="H64" s="126"/>
      <c r="I64" s="73"/>
      <c r="J64" s="73"/>
      <c r="K64" s="73"/>
    </row>
    <row r="65" spans="1:12">
      <c r="A65" s="137" t="s">
        <v>97</v>
      </c>
      <c r="B65" s="68" t="s">
        <v>162</v>
      </c>
      <c r="C65" s="68">
        <v>169038.8</v>
      </c>
      <c r="D65" s="68" t="s">
        <v>162</v>
      </c>
      <c r="E65" s="68">
        <v>549</v>
      </c>
      <c r="F65" s="68" t="s">
        <v>162</v>
      </c>
      <c r="G65" s="73"/>
      <c r="H65" s="126"/>
      <c r="I65" s="126"/>
      <c r="J65" s="69"/>
      <c r="K65" s="73"/>
    </row>
    <row r="66" spans="1:12">
      <c r="A66" s="137" t="s">
        <v>163</v>
      </c>
      <c r="B66" s="93" t="s">
        <v>162</v>
      </c>
      <c r="C66" s="93">
        <v>40350.6</v>
      </c>
      <c r="D66" s="93" t="s">
        <v>162</v>
      </c>
      <c r="E66" s="93" t="s">
        <v>162</v>
      </c>
      <c r="F66" s="93" t="s">
        <v>162</v>
      </c>
      <c r="G66" s="73"/>
      <c r="H66" s="126"/>
      <c r="I66" s="73"/>
      <c r="J66" s="73"/>
      <c r="K66" s="73"/>
    </row>
    <row r="67" spans="1:12">
      <c r="A67" s="137" t="s">
        <v>99</v>
      </c>
      <c r="B67" s="265" t="s">
        <v>162</v>
      </c>
      <c r="C67" s="265">
        <v>1690.5</v>
      </c>
      <c r="D67" s="265" t="s">
        <v>162</v>
      </c>
      <c r="E67" s="265">
        <v>1551.2</v>
      </c>
      <c r="F67" s="265" t="s">
        <v>162</v>
      </c>
      <c r="H67" s="73"/>
      <c r="I67" s="73"/>
      <c r="J67" s="73"/>
      <c r="K67" s="73"/>
    </row>
    <row r="68" spans="1:12">
      <c r="A68" s="137" t="s">
        <v>100</v>
      </c>
      <c r="B68" s="265">
        <v>2094.1999999999998</v>
      </c>
      <c r="C68" s="265">
        <v>216.2</v>
      </c>
      <c r="D68" s="265" t="s">
        <v>162</v>
      </c>
      <c r="E68" s="265" t="s">
        <v>162</v>
      </c>
      <c r="F68" s="265" t="s">
        <v>162</v>
      </c>
      <c r="H68" s="73"/>
      <c r="I68" s="73"/>
      <c r="J68" s="73"/>
      <c r="K68" s="73"/>
    </row>
    <row r="69" spans="1:12">
      <c r="A69" s="138" t="s">
        <v>103</v>
      </c>
      <c r="B69" s="233" t="s">
        <v>162</v>
      </c>
      <c r="C69" s="233">
        <v>54234.7</v>
      </c>
      <c r="D69" s="233" t="s">
        <v>162</v>
      </c>
      <c r="E69" s="233">
        <v>51.3</v>
      </c>
      <c r="F69" s="234" t="s">
        <v>162</v>
      </c>
      <c r="H69" s="73"/>
      <c r="I69" s="73"/>
      <c r="J69" s="73"/>
      <c r="K69" s="73"/>
    </row>
    <row r="70" spans="1:12">
      <c r="E70" s="150"/>
      <c r="H70" s="73"/>
      <c r="I70" s="73"/>
      <c r="J70" s="73"/>
      <c r="K70" s="73"/>
      <c r="L70" s="73"/>
    </row>
    <row r="71" spans="1:12" ht="12.75" customHeight="1">
      <c r="H71" s="73"/>
      <c r="I71" s="126"/>
      <c r="J71" s="73"/>
      <c r="K71" s="69"/>
      <c r="L71" s="73"/>
    </row>
    <row r="72" spans="1:12" ht="27" customHeight="1">
      <c r="A72" s="414" t="s">
        <v>137</v>
      </c>
      <c r="B72" s="414"/>
      <c r="C72" s="414"/>
      <c r="D72" s="414"/>
    </row>
    <row r="73" spans="1:12">
      <c r="A73" s="148"/>
      <c r="B73" s="148"/>
      <c r="C73" s="148"/>
      <c r="D73" s="149" t="s">
        <v>138</v>
      </c>
    </row>
    <row r="74" spans="1:12" ht="16.5" customHeight="1">
      <c r="A74" s="421"/>
      <c r="B74" s="415" t="s">
        <v>127</v>
      </c>
      <c r="C74" s="421"/>
      <c r="D74" s="415" t="s">
        <v>134</v>
      </c>
      <c r="E74" s="150"/>
    </row>
    <row r="75" spans="1:12" ht="22.5">
      <c r="A75" s="421"/>
      <c r="B75" s="260" t="s">
        <v>129</v>
      </c>
      <c r="C75" s="136" t="s">
        <v>131</v>
      </c>
      <c r="D75" s="415"/>
      <c r="E75" s="150"/>
    </row>
    <row r="76" spans="1:12">
      <c r="A76" s="137" t="s">
        <v>83</v>
      </c>
      <c r="B76" s="123">
        <v>4212</v>
      </c>
      <c r="C76" s="123">
        <v>14574</v>
      </c>
      <c r="D76" s="123">
        <v>501</v>
      </c>
    </row>
    <row r="77" spans="1:12">
      <c r="A77" s="137" t="s">
        <v>84</v>
      </c>
      <c r="B77" s="128">
        <v>112</v>
      </c>
      <c r="C77" s="123">
        <v>98</v>
      </c>
      <c r="D77" s="128">
        <v>40</v>
      </c>
    </row>
    <row r="78" spans="1:12">
      <c r="A78" s="137" t="s">
        <v>85</v>
      </c>
      <c r="B78" s="123" t="s">
        <v>162</v>
      </c>
      <c r="C78" s="128">
        <v>797</v>
      </c>
      <c r="D78" s="128">
        <v>162</v>
      </c>
    </row>
    <row r="79" spans="1:12">
      <c r="A79" s="137" t="s">
        <v>86</v>
      </c>
      <c r="B79" s="128">
        <v>5</v>
      </c>
      <c r="C79" s="123" t="s">
        <v>162</v>
      </c>
      <c r="D79" s="128">
        <v>229</v>
      </c>
    </row>
    <row r="80" spans="1:12">
      <c r="A80" s="137" t="s">
        <v>87</v>
      </c>
      <c r="B80" s="128" t="s">
        <v>162</v>
      </c>
      <c r="C80" s="123">
        <v>527</v>
      </c>
      <c r="D80" s="123" t="s">
        <v>162</v>
      </c>
    </row>
    <row r="81" spans="1:4">
      <c r="A81" s="137" t="s">
        <v>89</v>
      </c>
      <c r="B81" s="128">
        <v>190</v>
      </c>
      <c r="C81" s="123" t="s">
        <v>162</v>
      </c>
      <c r="D81" s="128" t="s">
        <v>162</v>
      </c>
    </row>
    <row r="82" spans="1:4">
      <c r="A82" s="137" t="s">
        <v>90</v>
      </c>
      <c r="B82" s="128" t="s">
        <v>162</v>
      </c>
      <c r="C82" s="123">
        <v>9</v>
      </c>
      <c r="D82" s="128" t="s">
        <v>162</v>
      </c>
    </row>
    <row r="83" spans="1:4">
      <c r="A83" s="137" t="s">
        <v>91</v>
      </c>
      <c r="B83" s="128" t="s">
        <v>162</v>
      </c>
      <c r="C83" s="123">
        <v>763</v>
      </c>
      <c r="D83" s="128">
        <v>70</v>
      </c>
    </row>
    <row r="84" spans="1:4">
      <c r="A84" s="137" t="s">
        <v>92</v>
      </c>
      <c r="B84" s="123" t="s">
        <v>162</v>
      </c>
      <c r="C84" s="123">
        <v>81</v>
      </c>
      <c r="D84" s="123" t="s">
        <v>162</v>
      </c>
    </row>
    <row r="85" spans="1:4">
      <c r="A85" s="137" t="s">
        <v>93</v>
      </c>
      <c r="B85" s="123" t="s">
        <v>162</v>
      </c>
      <c r="C85" s="123">
        <v>5726</v>
      </c>
      <c r="D85" s="123" t="s">
        <v>162</v>
      </c>
    </row>
    <row r="86" spans="1:4">
      <c r="A86" s="137" t="s">
        <v>94</v>
      </c>
      <c r="B86" s="123" t="s">
        <v>162</v>
      </c>
      <c r="C86" s="123">
        <v>639</v>
      </c>
      <c r="D86" s="123" t="s">
        <v>162</v>
      </c>
    </row>
    <row r="87" spans="1:4">
      <c r="A87" s="137" t="s">
        <v>96</v>
      </c>
      <c r="B87" s="123">
        <v>3905</v>
      </c>
      <c r="C87" s="123">
        <v>91</v>
      </c>
      <c r="D87" s="123" t="s">
        <v>162</v>
      </c>
    </row>
    <row r="88" spans="1:4">
      <c r="A88" s="137" t="s">
        <v>97</v>
      </c>
      <c r="B88" s="123" t="s">
        <v>162</v>
      </c>
      <c r="C88" s="123">
        <v>615</v>
      </c>
      <c r="D88" s="123" t="s">
        <v>162</v>
      </c>
    </row>
    <row r="89" spans="1:4">
      <c r="A89" s="137" t="s">
        <v>163</v>
      </c>
      <c r="B89" s="123" t="s">
        <v>162</v>
      </c>
      <c r="C89" s="123">
        <v>4241</v>
      </c>
      <c r="D89" s="123" t="s">
        <v>162</v>
      </c>
    </row>
    <row r="90" spans="1:4">
      <c r="A90" s="138" t="s">
        <v>100</v>
      </c>
      <c r="B90" s="130" t="s">
        <v>162</v>
      </c>
      <c r="C90" s="130">
        <v>987</v>
      </c>
      <c r="D90" s="130" t="s">
        <v>162</v>
      </c>
    </row>
    <row r="91" spans="1:4">
      <c r="A91" s="139"/>
      <c r="B91" s="236"/>
      <c r="C91" s="235"/>
      <c r="D91" s="236"/>
    </row>
    <row r="92" spans="1:4">
      <c r="A92" s="137"/>
      <c r="B92" s="236"/>
      <c r="C92" s="235"/>
      <c r="D92" s="236"/>
    </row>
    <row r="93" spans="1:4" ht="29.25" customHeight="1">
      <c r="A93" s="420" t="s">
        <v>139</v>
      </c>
      <c r="B93" s="420"/>
      <c r="C93" s="420"/>
      <c r="D93" s="420"/>
    </row>
    <row r="94" spans="1:4">
      <c r="A94" s="148"/>
      <c r="B94" s="123"/>
      <c r="C94" s="151"/>
      <c r="D94" s="151" t="s">
        <v>138</v>
      </c>
    </row>
    <row r="95" spans="1:4" ht="27" customHeight="1">
      <c r="A95" s="421"/>
      <c r="B95" s="415" t="s">
        <v>127</v>
      </c>
      <c r="C95" s="421"/>
      <c r="D95" s="261" t="s">
        <v>134</v>
      </c>
    </row>
    <row r="96" spans="1:4" ht="22.5">
      <c r="A96" s="421"/>
      <c r="B96" s="260" t="s">
        <v>129</v>
      </c>
      <c r="C96" s="136" t="s">
        <v>131</v>
      </c>
      <c r="D96" s="261"/>
    </row>
    <row r="97" spans="1:4">
      <c r="A97" s="137" t="s">
        <v>83</v>
      </c>
      <c r="B97" s="251">
        <v>395</v>
      </c>
      <c r="C97" s="251">
        <v>19465</v>
      </c>
      <c r="D97" s="251">
        <v>173</v>
      </c>
    </row>
    <row r="98" spans="1:4">
      <c r="A98" s="137" t="s">
        <v>84</v>
      </c>
      <c r="B98" s="156" t="s">
        <v>162</v>
      </c>
      <c r="C98" s="156">
        <v>61</v>
      </c>
      <c r="D98" s="156">
        <v>20</v>
      </c>
    </row>
    <row r="99" spans="1:4">
      <c r="A99" s="137" t="s">
        <v>85</v>
      </c>
      <c r="B99" s="156" t="s">
        <v>162</v>
      </c>
      <c r="C99" s="156">
        <v>61</v>
      </c>
      <c r="D99" s="156">
        <v>150</v>
      </c>
    </row>
    <row r="100" spans="1:4">
      <c r="A100" s="137" t="s">
        <v>87</v>
      </c>
      <c r="B100" s="276" t="s">
        <v>162</v>
      </c>
      <c r="C100" s="281">
        <v>74</v>
      </c>
      <c r="D100" s="276" t="s">
        <v>162</v>
      </c>
    </row>
    <row r="101" spans="1:4">
      <c r="A101" s="137" t="s">
        <v>90</v>
      </c>
      <c r="B101" s="156" t="s">
        <v>162</v>
      </c>
      <c r="C101" s="156">
        <v>151</v>
      </c>
      <c r="D101" s="156" t="s">
        <v>162</v>
      </c>
    </row>
    <row r="102" spans="1:4">
      <c r="A102" s="137" t="s">
        <v>91</v>
      </c>
      <c r="B102" s="156" t="s">
        <v>162</v>
      </c>
      <c r="C102" s="156">
        <v>1546</v>
      </c>
      <c r="D102" s="156" t="s">
        <v>162</v>
      </c>
    </row>
    <row r="103" spans="1:4">
      <c r="A103" s="137" t="s">
        <v>92</v>
      </c>
      <c r="B103" s="156" t="s">
        <v>162</v>
      </c>
      <c r="C103" s="156" t="s">
        <v>162</v>
      </c>
      <c r="D103" s="156" t="s">
        <v>201</v>
      </c>
    </row>
    <row r="104" spans="1:4">
      <c r="A104" s="137" t="s">
        <v>93</v>
      </c>
      <c r="B104" s="156" t="s">
        <v>162</v>
      </c>
      <c r="C104" s="156">
        <v>387</v>
      </c>
      <c r="D104" s="156" t="s">
        <v>162</v>
      </c>
    </row>
    <row r="105" spans="1:4">
      <c r="A105" s="137" t="s">
        <v>94</v>
      </c>
      <c r="B105" s="156" t="s">
        <v>162</v>
      </c>
      <c r="C105" s="156">
        <v>151</v>
      </c>
      <c r="D105" s="156" t="s">
        <v>162</v>
      </c>
    </row>
    <row r="106" spans="1:4">
      <c r="A106" s="137" t="s">
        <v>96</v>
      </c>
      <c r="B106" s="156">
        <v>395</v>
      </c>
      <c r="C106" s="156" t="s">
        <v>162</v>
      </c>
      <c r="D106" s="156" t="s">
        <v>162</v>
      </c>
    </row>
    <row r="107" spans="1:4">
      <c r="A107" s="138" t="s">
        <v>163</v>
      </c>
      <c r="B107" s="130" t="s">
        <v>162</v>
      </c>
      <c r="C107" s="130">
        <v>17034</v>
      </c>
      <c r="D107" s="130" t="s">
        <v>162</v>
      </c>
    </row>
  </sheetData>
  <mergeCells count="22">
    <mergeCell ref="D74:D75"/>
    <mergeCell ref="A93:D93"/>
    <mergeCell ref="B95:C95"/>
    <mergeCell ref="A1:F1"/>
    <mergeCell ref="A2:F2"/>
    <mergeCell ref="A4:A5"/>
    <mergeCell ref="B4:E4"/>
    <mergeCell ref="A95:A96"/>
    <mergeCell ref="A30:A31"/>
    <mergeCell ref="B30:D30"/>
    <mergeCell ref="A74:A75"/>
    <mergeCell ref="B74:C74"/>
    <mergeCell ref="E30:E31"/>
    <mergeCell ref="A52:A53"/>
    <mergeCell ref="B52:D52"/>
    <mergeCell ref="E52:E53"/>
    <mergeCell ref="A72:D72"/>
    <mergeCell ref="F52:F53"/>
    <mergeCell ref="F30:F31"/>
    <mergeCell ref="F4:F5"/>
    <mergeCell ref="A28:F28"/>
    <mergeCell ref="A50:F50"/>
  </mergeCells>
  <pageMargins left="0.74803149606299213" right="0.59055118110236227" top="0.59055118110236227" bottom="0.59055118110236227" header="0" footer="0.39370078740157483"/>
  <pageSetup paperSize="9" scale="98" firstPageNumber="16" orientation="landscape" useFirstPageNumber="1" r:id="rId1"/>
  <headerFooter alignWithMargins="0">
    <oddFooter>&amp;R&amp;P</oddFooter>
  </headerFooter>
  <rowBreaks count="3" manualBreakCount="3">
    <brk id="26" max="5" man="1"/>
    <brk id="49" max="5" man="1"/>
    <brk id="7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77"/>
  <sheetViews>
    <sheetView zoomScaleNormal="100" workbookViewId="0">
      <selection activeCell="A5" sqref="A5:A7"/>
    </sheetView>
  </sheetViews>
  <sheetFormatPr defaultRowHeight="12.75"/>
  <cols>
    <col min="1" max="1" width="18.85546875" style="152" customWidth="1"/>
    <col min="2" max="2" width="9.42578125" style="152" customWidth="1"/>
    <col min="3" max="3" width="11.140625" style="152" customWidth="1"/>
    <col min="4" max="4" width="10" style="152" customWidth="1"/>
    <col min="5" max="5" width="9" style="152" customWidth="1"/>
    <col min="6" max="6" width="8.85546875" style="152" customWidth="1"/>
    <col min="7" max="7" width="9.28515625" style="152" customWidth="1"/>
    <col min="8" max="9" width="9.5703125" style="152" customWidth="1"/>
    <col min="10" max="10" width="9.140625" style="152" customWidth="1"/>
    <col min="11" max="12" width="9.85546875" style="152" customWidth="1"/>
    <col min="13" max="13" width="9.42578125" style="152" customWidth="1"/>
    <col min="14" max="14" width="10.140625" style="152" customWidth="1"/>
    <col min="15" max="235" width="9.140625" style="152"/>
    <col min="236" max="236" width="18.85546875" style="152" customWidth="1"/>
    <col min="237" max="237" width="9.42578125" style="152" customWidth="1"/>
    <col min="238" max="238" width="9.7109375" style="152" customWidth="1"/>
    <col min="239" max="239" width="10" style="152" customWidth="1"/>
    <col min="240" max="240" width="9" style="152" customWidth="1"/>
    <col min="241" max="241" width="8.85546875" style="152" customWidth="1"/>
    <col min="242" max="242" width="9.28515625" style="152" customWidth="1"/>
    <col min="243" max="244" width="9.5703125" style="152" customWidth="1"/>
    <col min="245" max="245" width="9.140625" style="152" customWidth="1"/>
    <col min="246" max="247" width="9.85546875" style="152" customWidth="1"/>
    <col min="248" max="248" width="9.42578125" style="152" customWidth="1"/>
    <col min="249" max="249" width="10.140625" style="152" customWidth="1"/>
    <col min="250" max="253" width="9.140625" style="152"/>
    <col min="254" max="254" width="10.7109375" style="152" bestFit="1" customWidth="1"/>
    <col min="255" max="491" width="9.140625" style="152"/>
    <col min="492" max="492" width="18.85546875" style="152" customWidth="1"/>
    <col min="493" max="493" width="9.42578125" style="152" customWidth="1"/>
    <col min="494" max="494" width="9.7109375" style="152" customWidth="1"/>
    <col min="495" max="495" width="10" style="152" customWidth="1"/>
    <col min="496" max="496" width="9" style="152" customWidth="1"/>
    <col min="497" max="497" width="8.85546875" style="152" customWidth="1"/>
    <col min="498" max="498" width="9.28515625" style="152" customWidth="1"/>
    <col min="499" max="500" width="9.5703125" style="152" customWidth="1"/>
    <col min="501" max="501" width="9.140625" style="152" customWidth="1"/>
    <col min="502" max="503" width="9.85546875" style="152" customWidth="1"/>
    <col min="504" max="504" width="9.42578125" style="152" customWidth="1"/>
    <col min="505" max="505" width="10.140625" style="152" customWidth="1"/>
    <col min="506" max="509" width="9.140625" style="152"/>
    <col min="510" max="510" width="10.7109375" style="152" bestFit="1" customWidth="1"/>
    <col min="511" max="747" width="9.140625" style="152"/>
    <col min="748" max="748" width="18.85546875" style="152" customWidth="1"/>
    <col min="749" max="749" width="9.42578125" style="152" customWidth="1"/>
    <col min="750" max="750" width="9.7109375" style="152" customWidth="1"/>
    <col min="751" max="751" width="10" style="152" customWidth="1"/>
    <col min="752" max="752" width="9" style="152" customWidth="1"/>
    <col min="753" max="753" width="8.85546875" style="152" customWidth="1"/>
    <col min="754" max="754" width="9.28515625" style="152" customWidth="1"/>
    <col min="755" max="756" width="9.5703125" style="152" customWidth="1"/>
    <col min="757" max="757" width="9.140625" style="152" customWidth="1"/>
    <col min="758" max="759" width="9.85546875" style="152" customWidth="1"/>
    <col min="760" max="760" width="9.42578125" style="152" customWidth="1"/>
    <col min="761" max="761" width="10.140625" style="152" customWidth="1"/>
    <col min="762" max="765" width="9.140625" style="152"/>
    <col min="766" max="766" width="10.7109375" style="152" bestFit="1" customWidth="1"/>
    <col min="767" max="1003" width="9.140625" style="152"/>
    <col min="1004" max="1004" width="18.85546875" style="152" customWidth="1"/>
    <col min="1005" max="1005" width="9.42578125" style="152" customWidth="1"/>
    <col min="1006" max="1006" width="9.7109375" style="152" customWidth="1"/>
    <col min="1007" max="1007" width="10" style="152" customWidth="1"/>
    <col min="1008" max="1008" width="9" style="152" customWidth="1"/>
    <col min="1009" max="1009" width="8.85546875" style="152" customWidth="1"/>
    <col min="1010" max="1010" width="9.28515625" style="152" customWidth="1"/>
    <col min="1011" max="1012" width="9.5703125" style="152" customWidth="1"/>
    <col min="1013" max="1013" width="9.140625" style="152" customWidth="1"/>
    <col min="1014" max="1015" width="9.85546875" style="152" customWidth="1"/>
    <col min="1016" max="1016" width="9.42578125" style="152" customWidth="1"/>
    <col min="1017" max="1017" width="10.140625" style="152" customWidth="1"/>
    <col min="1018" max="1021" width="9.140625" style="152"/>
    <col min="1022" max="1022" width="10.7109375" style="152" bestFit="1" customWidth="1"/>
    <col min="1023" max="1259" width="9.140625" style="152"/>
    <col min="1260" max="1260" width="18.85546875" style="152" customWidth="1"/>
    <col min="1261" max="1261" width="9.42578125" style="152" customWidth="1"/>
    <col min="1262" max="1262" width="9.7109375" style="152" customWidth="1"/>
    <col min="1263" max="1263" width="10" style="152" customWidth="1"/>
    <col min="1264" max="1264" width="9" style="152" customWidth="1"/>
    <col min="1265" max="1265" width="8.85546875" style="152" customWidth="1"/>
    <col min="1266" max="1266" width="9.28515625" style="152" customWidth="1"/>
    <col min="1267" max="1268" width="9.5703125" style="152" customWidth="1"/>
    <col min="1269" max="1269" width="9.140625" style="152" customWidth="1"/>
    <col min="1270" max="1271" width="9.85546875" style="152" customWidth="1"/>
    <col min="1272" max="1272" width="9.42578125" style="152" customWidth="1"/>
    <col min="1273" max="1273" width="10.140625" style="152" customWidth="1"/>
    <col min="1274" max="1277" width="9.140625" style="152"/>
    <col min="1278" max="1278" width="10.7109375" style="152" bestFit="1" customWidth="1"/>
    <col min="1279" max="1515" width="9.140625" style="152"/>
    <col min="1516" max="1516" width="18.85546875" style="152" customWidth="1"/>
    <col min="1517" max="1517" width="9.42578125" style="152" customWidth="1"/>
    <col min="1518" max="1518" width="9.7109375" style="152" customWidth="1"/>
    <col min="1519" max="1519" width="10" style="152" customWidth="1"/>
    <col min="1520" max="1520" width="9" style="152" customWidth="1"/>
    <col min="1521" max="1521" width="8.85546875" style="152" customWidth="1"/>
    <col min="1522" max="1522" width="9.28515625" style="152" customWidth="1"/>
    <col min="1523" max="1524" width="9.5703125" style="152" customWidth="1"/>
    <col min="1525" max="1525" width="9.140625" style="152" customWidth="1"/>
    <col min="1526" max="1527" width="9.85546875" style="152" customWidth="1"/>
    <col min="1528" max="1528" width="9.42578125" style="152" customWidth="1"/>
    <col min="1529" max="1529" width="10.140625" style="152" customWidth="1"/>
    <col min="1530" max="1533" width="9.140625" style="152"/>
    <col min="1534" max="1534" width="10.7109375" style="152" bestFit="1" customWidth="1"/>
    <col min="1535" max="1771" width="9.140625" style="152"/>
    <col min="1772" max="1772" width="18.85546875" style="152" customWidth="1"/>
    <col min="1773" max="1773" width="9.42578125" style="152" customWidth="1"/>
    <col min="1774" max="1774" width="9.7109375" style="152" customWidth="1"/>
    <col min="1775" max="1775" width="10" style="152" customWidth="1"/>
    <col min="1776" max="1776" width="9" style="152" customWidth="1"/>
    <col min="1777" max="1777" width="8.85546875" style="152" customWidth="1"/>
    <col min="1778" max="1778" width="9.28515625" style="152" customWidth="1"/>
    <col min="1779" max="1780" width="9.5703125" style="152" customWidth="1"/>
    <col min="1781" max="1781" width="9.140625" style="152" customWidth="1"/>
    <col min="1782" max="1783" width="9.85546875" style="152" customWidth="1"/>
    <col min="1784" max="1784" width="9.42578125" style="152" customWidth="1"/>
    <col min="1785" max="1785" width="10.140625" style="152" customWidth="1"/>
    <col min="1786" max="1789" width="9.140625" style="152"/>
    <col min="1790" max="1790" width="10.7109375" style="152" bestFit="1" customWidth="1"/>
    <col min="1791" max="2027" width="9.140625" style="152"/>
    <col min="2028" max="2028" width="18.85546875" style="152" customWidth="1"/>
    <col min="2029" max="2029" width="9.42578125" style="152" customWidth="1"/>
    <col min="2030" max="2030" width="9.7109375" style="152" customWidth="1"/>
    <col min="2031" max="2031" width="10" style="152" customWidth="1"/>
    <col min="2032" max="2032" width="9" style="152" customWidth="1"/>
    <col min="2033" max="2033" width="8.85546875" style="152" customWidth="1"/>
    <col min="2034" max="2034" width="9.28515625" style="152" customWidth="1"/>
    <col min="2035" max="2036" width="9.5703125" style="152" customWidth="1"/>
    <col min="2037" max="2037" width="9.140625" style="152" customWidth="1"/>
    <col min="2038" max="2039" width="9.85546875" style="152" customWidth="1"/>
    <col min="2040" max="2040" width="9.42578125" style="152" customWidth="1"/>
    <col min="2041" max="2041" width="10.140625" style="152" customWidth="1"/>
    <col min="2042" max="2045" width="9.140625" style="152"/>
    <col min="2046" max="2046" width="10.7109375" style="152" bestFit="1" customWidth="1"/>
    <col min="2047" max="2283" width="9.140625" style="152"/>
    <col min="2284" max="2284" width="18.85546875" style="152" customWidth="1"/>
    <col min="2285" max="2285" width="9.42578125" style="152" customWidth="1"/>
    <col min="2286" max="2286" width="9.7109375" style="152" customWidth="1"/>
    <col min="2287" max="2287" width="10" style="152" customWidth="1"/>
    <col min="2288" max="2288" width="9" style="152" customWidth="1"/>
    <col min="2289" max="2289" width="8.85546875" style="152" customWidth="1"/>
    <col min="2290" max="2290" width="9.28515625" style="152" customWidth="1"/>
    <col min="2291" max="2292" width="9.5703125" style="152" customWidth="1"/>
    <col min="2293" max="2293" width="9.140625" style="152" customWidth="1"/>
    <col min="2294" max="2295" width="9.85546875" style="152" customWidth="1"/>
    <col min="2296" max="2296" width="9.42578125" style="152" customWidth="1"/>
    <col min="2297" max="2297" width="10.140625" style="152" customWidth="1"/>
    <col min="2298" max="2301" width="9.140625" style="152"/>
    <col min="2302" max="2302" width="10.7109375" style="152" bestFit="1" customWidth="1"/>
    <col min="2303" max="2539" width="9.140625" style="152"/>
    <col min="2540" max="2540" width="18.85546875" style="152" customWidth="1"/>
    <col min="2541" max="2541" width="9.42578125" style="152" customWidth="1"/>
    <col min="2542" max="2542" width="9.7109375" style="152" customWidth="1"/>
    <col min="2543" max="2543" width="10" style="152" customWidth="1"/>
    <col min="2544" max="2544" width="9" style="152" customWidth="1"/>
    <col min="2545" max="2545" width="8.85546875" style="152" customWidth="1"/>
    <col min="2546" max="2546" width="9.28515625" style="152" customWidth="1"/>
    <col min="2547" max="2548" width="9.5703125" style="152" customWidth="1"/>
    <col min="2549" max="2549" width="9.140625" style="152" customWidth="1"/>
    <col min="2550" max="2551" width="9.85546875" style="152" customWidth="1"/>
    <col min="2552" max="2552" width="9.42578125" style="152" customWidth="1"/>
    <col min="2553" max="2553" width="10.140625" style="152" customWidth="1"/>
    <col min="2554" max="2557" width="9.140625" style="152"/>
    <col min="2558" max="2558" width="10.7109375" style="152" bestFit="1" customWidth="1"/>
    <col min="2559" max="2795" width="9.140625" style="152"/>
    <col min="2796" max="2796" width="18.85546875" style="152" customWidth="1"/>
    <col min="2797" max="2797" width="9.42578125" style="152" customWidth="1"/>
    <col min="2798" max="2798" width="9.7109375" style="152" customWidth="1"/>
    <col min="2799" max="2799" width="10" style="152" customWidth="1"/>
    <col min="2800" max="2800" width="9" style="152" customWidth="1"/>
    <col min="2801" max="2801" width="8.85546875" style="152" customWidth="1"/>
    <col min="2802" max="2802" width="9.28515625" style="152" customWidth="1"/>
    <col min="2803" max="2804" width="9.5703125" style="152" customWidth="1"/>
    <col min="2805" max="2805" width="9.140625" style="152" customWidth="1"/>
    <col min="2806" max="2807" width="9.85546875" style="152" customWidth="1"/>
    <col min="2808" max="2808" width="9.42578125" style="152" customWidth="1"/>
    <col min="2809" max="2809" width="10.140625" style="152" customWidth="1"/>
    <col min="2810" max="2813" width="9.140625" style="152"/>
    <col min="2814" max="2814" width="10.7109375" style="152" bestFit="1" customWidth="1"/>
    <col min="2815" max="3051" width="9.140625" style="152"/>
    <col min="3052" max="3052" width="18.85546875" style="152" customWidth="1"/>
    <col min="3053" max="3053" width="9.42578125" style="152" customWidth="1"/>
    <col min="3054" max="3054" width="9.7109375" style="152" customWidth="1"/>
    <col min="3055" max="3055" width="10" style="152" customWidth="1"/>
    <col min="3056" max="3056" width="9" style="152" customWidth="1"/>
    <col min="3057" max="3057" width="8.85546875" style="152" customWidth="1"/>
    <col min="3058" max="3058" width="9.28515625" style="152" customWidth="1"/>
    <col min="3059" max="3060" width="9.5703125" style="152" customWidth="1"/>
    <col min="3061" max="3061" width="9.140625" style="152" customWidth="1"/>
    <col min="3062" max="3063" width="9.85546875" style="152" customWidth="1"/>
    <col min="3064" max="3064" width="9.42578125" style="152" customWidth="1"/>
    <col min="3065" max="3065" width="10.140625" style="152" customWidth="1"/>
    <col min="3066" max="3069" width="9.140625" style="152"/>
    <col min="3070" max="3070" width="10.7109375" style="152" bestFit="1" customWidth="1"/>
    <col min="3071" max="3307" width="9.140625" style="152"/>
    <col min="3308" max="3308" width="18.85546875" style="152" customWidth="1"/>
    <col min="3309" max="3309" width="9.42578125" style="152" customWidth="1"/>
    <col min="3310" max="3310" width="9.7109375" style="152" customWidth="1"/>
    <col min="3311" max="3311" width="10" style="152" customWidth="1"/>
    <col min="3312" max="3312" width="9" style="152" customWidth="1"/>
    <col min="3313" max="3313" width="8.85546875" style="152" customWidth="1"/>
    <col min="3314" max="3314" width="9.28515625" style="152" customWidth="1"/>
    <col min="3315" max="3316" width="9.5703125" style="152" customWidth="1"/>
    <col min="3317" max="3317" width="9.140625" style="152" customWidth="1"/>
    <col min="3318" max="3319" width="9.85546875" style="152" customWidth="1"/>
    <col min="3320" max="3320" width="9.42578125" style="152" customWidth="1"/>
    <col min="3321" max="3321" width="10.140625" style="152" customWidth="1"/>
    <col min="3322" max="3325" width="9.140625" style="152"/>
    <col min="3326" max="3326" width="10.7109375" style="152" bestFit="1" customWidth="1"/>
    <col min="3327" max="3563" width="9.140625" style="152"/>
    <col min="3564" max="3564" width="18.85546875" style="152" customWidth="1"/>
    <col min="3565" max="3565" width="9.42578125" style="152" customWidth="1"/>
    <col min="3566" max="3566" width="9.7109375" style="152" customWidth="1"/>
    <col min="3567" max="3567" width="10" style="152" customWidth="1"/>
    <col min="3568" max="3568" width="9" style="152" customWidth="1"/>
    <col min="3569" max="3569" width="8.85546875" style="152" customWidth="1"/>
    <col min="3570" max="3570" width="9.28515625" style="152" customWidth="1"/>
    <col min="3571" max="3572" width="9.5703125" style="152" customWidth="1"/>
    <col min="3573" max="3573" width="9.140625" style="152" customWidth="1"/>
    <col min="3574" max="3575" width="9.85546875" style="152" customWidth="1"/>
    <col min="3576" max="3576" width="9.42578125" style="152" customWidth="1"/>
    <col min="3577" max="3577" width="10.140625" style="152" customWidth="1"/>
    <col min="3578" max="3581" width="9.140625" style="152"/>
    <col min="3582" max="3582" width="10.7109375" style="152" bestFit="1" customWidth="1"/>
    <col min="3583" max="3819" width="9.140625" style="152"/>
    <col min="3820" max="3820" width="18.85546875" style="152" customWidth="1"/>
    <col min="3821" max="3821" width="9.42578125" style="152" customWidth="1"/>
    <col min="3822" max="3822" width="9.7109375" style="152" customWidth="1"/>
    <col min="3823" max="3823" width="10" style="152" customWidth="1"/>
    <col min="3824" max="3824" width="9" style="152" customWidth="1"/>
    <col min="3825" max="3825" width="8.85546875" style="152" customWidth="1"/>
    <col min="3826" max="3826" width="9.28515625" style="152" customWidth="1"/>
    <col min="3827" max="3828" width="9.5703125" style="152" customWidth="1"/>
    <col min="3829" max="3829" width="9.140625" style="152" customWidth="1"/>
    <col min="3830" max="3831" width="9.85546875" style="152" customWidth="1"/>
    <col min="3832" max="3832" width="9.42578125" style="152" customWidth="1"/>
    <col min="3833" max="3833" width="10.140625" style="152" customWidth="1"/>
    <col min="3834" max="3837" width="9.140625" style="152"/>
    <col min="3838" max="3838" width="10.7109375" style="152" bestFit="1" customWidth="1"/>
    <col min="3839" max="4075" width="9.140625" style="152"/>
    <col min="4076" max="4076" width="18.85546875" style="152" customWidth="1"/>
    <col min="4077" max="4077" width="9.42578125" style="152" customWidth="1"/>
    <col min="4078" max="4078" width="9.7109375" style="152" customWidth="1"/>
    <col min="4079" max="4079" width="10" style="152" customWidth="1"/>
    <col min="4080" max="4080" width="9" style="152" customWidth="1"/>
    <col min="4081" max="4081" width="8.85546875" style="152" customWidth="1"/>
    <col min="4082" max="4082" width="9.28515625" style="152" customWidth="1"/>
    <col min="4083" max="4084" width="9.5703125" style="152" customWidth="1"/>
    <col min="4085" max="4085" width="9.140625" style="152" customWidth="1"/>
    <col min="4086" max="4087" width="9.85546875" style="152" customWidth="1"/>
    <col min="4088" max="4088" width="9.42578125" style="152" customWidth="1"/>
    <col min="4089" max="4089" width="10.140625" style="152" customWidth="1"/>
    <col min="4090" max="4093" width="9.140625" style="152"/>
    <col min="4094" max="4094" width="10.7109375" style="152" bestFit="1" customWidth="1"/>
    <col min="4095" max="4331" width="9.140625" style="152"/>
    <col min="4332" max="4332" width="18.85546875" style="152" customWidth="1"/>
    <col min="4333" max="4333" width="9.42578125" style="152" customWidth="1"/>
    <col min="4334" max="4334" width="9.7109375" style="152" customWidth="1"/>
    <col min="4335" max="4335" width="10" style="152" customWidth="1"/>
    <col min="4336" max="4336" width="9" style="152" customWidth="1"/>
    <col min="4337" max="4337" width="8.85546875" style="152" customWidth="1"/>
    <col min="4338" max="4338" width="9.28515625" style="152" customWidth="1"/>
    <col min="4339" max="4340" width="9.5703125" style="152" customWidth="1"/>
    <col min="4341" max="4341" width="9.140625" style="152" customWidth="1"/>
    <col min="4342" max="4343" width="9.85546875" style="152" customWidth="1"/>
    <col min="4344" max="4344" width="9.42578125" style="152" customWidth="1"/>
    <col min="4345" max="4345" width="10.140625" style="152" customWidth="1"/>
    <col min="4346" max="4349" width="9.140625" style="152"/>
    <col min="4350" max="4350" width="10.7109375" style="152" bestFit="1" customWidth="1"/>
    <col min="4351" max="4587" width="9.140625" style="152"/>
    <col min="4588" max="4588" width="18.85546875" style="152" customWidth="1"/>
    <col min="4589" max="4589" width="9.42578125" style="152" customWidth="1"/>
    <col min="4590" max="4590" width="9.7109375" style="152" customWidth="1"/>
    <col min="4591" max="4591" width="10" style="152" customWidth="1"/>
    <col min="4592" max="4592" width="9" style="152" customWidth="1"/>
    <col min="4593" max="4593" width="8.85546875" style="152" customWidth="1"/>
    <col min="4594" max="4594" width="9.28515625" style="152" customWidth="1"/>
    <col min="4595" max="4596" width="9.5703125" style="152" customWidth="1"/>
    <col min="4597" max="4597" width="9.140625" style="152" customWidth="1"/>
    <col min="4598" max="4599" width="9.85546875" style="152" customWidth="1"/>
    <col min="4600" max="4600" width="9.42578125" style="152" customWidth="1"/>
    <col min="4601" max="4601" width="10.140625" style="152" customWidth="1"/>
    <col min="4602" max="4605" width="9.140625" style="152"/>
    <col min="4606" max="4606" width="10.7109375" style="152" bestFit="1" customWidth="1"/>
    <col min="4607" max="4843" width="9.140625" style="152"/>
    <col min="4844" max="4844" width="18.85546875" style="152" customWidth="1"/>
    <col min="4845" max="4845" width="9.42578125" style="152" customWidth="1"/>
    <col min="4846" max="4846" width="9.7109375" style="152" customWidth="1"/>
    <col min="4847" max="4847" width="10" style="152" customWidth="1"/>
    <col min="4848" max="4848" width="9" style="152" customWidth="1"/>
    <col min="4849" max="4849" width="8.85546875" style="152" customWidth="1"/>
    <col min="4850" max="4850" width="9.28515625" style="152" customWidth="1"/>
    <col min="4851" max="4852" width="9.5703125" style="152" customWidth="1"/>
    <col min="4853" max="4853" width="9.140625" style="152" customWidth="1"/>
    <col min="4854" max="4855" width="9.85546875" style="152" customWidth="1"/>
    <col min="4856" max="4856" width="9.42578125" style="152" customWidth="1"/>
    <col min="4857" max="4857" width="10.140625" style="152" customWidth="1"/>
    <col min="4858" max="4861" width="9.140625" style="152"/>
    <col min="4862" max="4862" width="10.7109375" style="152" bestFit="1" customWidth="1"/>
    <col min="4863" max="5099" width="9.140625" style="152"/>
    <col min="5100" max="5100" width="18.85546875" style="152" customWidth="1"/>
    <col min="5101" max="5101" width="9.42578125" style="152" customWidth="1"/>
    <col min="5102" max="5102" width="9.7109375" style="152" customWidth="1"/>
    <col min="5103" max="5103" width="10" style="152" customWidth="1"/>
    <col min="5104" max="5104" width="9" style="152" customWidth="1"/>
    <col min="5105" max="5105" width="8.85546875" style="152" customWidth="1"/>
    <col min="5106" max="5106" width="9.28515625" style="152" customWidth="1"/>
    <col min="5107" max="5108" width="9.5703125" style="152" customWidth="1"/>
    <col min="5109" max="5109" width="9.140625" style="152" customWidth="1"/>
    <col min="5110" max="5111" width="9.85546875" style="152" customWidth="1"/>
    <col min="5112" max="5112" width="9.42578125" style="152" customWidth="1"/>
    <col min="5113" max="5113" width="10.140625" style="152" customWidth="1"/>
    <col min="5114" max="5117" width="9.140625" style="152"/>
    <col min="5118" max="5118" width="10.7109375" style="152" bestFit="1" customWidth="1"/>
    <col min="5119" max="5355" width="9.140625" style="152"/>
    <col min="5356" max="5356" width="18.85546875" style="152" customWidth="1"/>
    <col min="5357" max="5357" width="9.42578125" style="152" customWidth="1"/>
    <col min="5358" max="5358" width="9.7109375" style="152" customWidth="1"/>
    <col min="5359" max="5359" width="10" style="152" customWidth="1"/>
    <col min="5360" max="5360" width="9" style="152" customWidth="1"/>
    <col min="5361" max="5361" width="8.85546875" style="152" customWidth="1"/>
    <col min="5362" max="5362" width="9.28515625" style="152" customWidth="1"/>
    <col min="5363" max="5364" width="9.5703125" style="152" customWidth="1"/>
    <col min="5365" max="5365" width="9.140625" style="152" customWidth="1"/>
    <col min="5366" max="5367" width="9.85546875" style="152" customWidth="1"/>
    <col min="5368" max="5368" width="9.42578125" style="152" customWidth="1"/>
    <col min="5369" max="5369" width="10.140625" style="152" customWidth="1"/>
    <col min="5370" max="5373" width="9.140625" style="152"/>
    <col min="5374" max="5374" width="10.7109375" style="152" bestFit="1" customWidth="1"/>
    <col min="5375" max="5611" width="9.140625" style="152"/>
    <col min="5612" max="5612" width="18.85546875" style="152" customWidth="1"/>
    <col min="5613" max="5613" width="9.42578125" style="152" customWidth="1"/>
    <col min="5614" max="5614" width="9.7109375" style="152" customWidth="1"/>
    <col min="5615" max="5615" width="10" style="152" customWidth="1"/>
    <col min="5616" max="5616" width="9" style="152" customWidth="1"/>
    <col min="5617" max="5617" width="8.85546875" style="152" customWidth="1"/>
    <col min="5618" max="5618" width="9.28515625" style="152" customWidth="1"/>
    <col min="5619" max="5620" width="9.5703125" style="152" customWidth="1"/>
    <col min="5621" max="5621" width="9.140625" style="152" customWidth="1"/>
    <col min="5622" max="5623" width="9.85546875" style="152" customWidth="1"/>
    <col min="5624" max="5624" width="9.42578125" style="152" customWidth="1"/>
    <col min="5625" max="5625" width="10.140625" style="152" customWidth="1"/>
    <col min="5626" max="5629" width="9.140625" style="152"/>
    <col min="5630" max="5630" width="10.7109375" style="152" bestFit="1" customWidth="1"/>
    <col min="5631" max="5867" width="9.140625" style="152"/>
    <col min="5868" max="5868" width="18.85546875" style="152" customWidth="1"/>
    <col min="5869" max="5869" width="9.42578125" style="152" customWidth="1"/>
    <col min="5870" max="5870" width="9.7109375" style="152" customWidth="1"/>
    <col min="5871" max="5871" width="10" style="152" customWidth="1"/>
    <col min="5872" max="5872" width="9" style="152" customWidth="1"/>
    <col min="5873" max="5873" width="8.85546875" style="152" customWidth="1"/>
    <col min="5874" max="5874" width="9.28515625" style="152" customWidth="1"/>
    <col min="5875" max="5876" width="9.5703125" style="152" customWidth="1"/>
    <col min="5877" max="5877" width="9.140625" style="152" customWidth="1"/>
    <col min="5878" max="5879" width="9.85546875" style="152" customWidth="1"/>
    <col min="5880" max="5880" width="9.42578125" style="152" customWidth="1"/>
    <col min="5881" max="5881" width="10.140625" style="152" customWidth="1"/>
    <col min="5882" max="5885" width="9.140625" style="152"/>
    <col min="5886" max="5886" width="10.7109375" style="152" bestFit="1" customWidth="1"/>
    <col min="5887" max="6123" width="9.140625" style="152"/>
    <col min="6124" max="6124" width="18.85546875" style="152" customWidth="1"/>
    <col min="6125" max="6125" width="9.42578125" style="152" customWidth="1"/>
    <col min="6126" max="6126" width="9.7109375" style="152" customWidth="1"/>
    <col min="6127" max="6127" width="10" style="152" customWidth="1"/>
    <col min="6128" max="6128" width="9" style="152" customWidth="1"/>
    <col min="6129" max="6129" width="8.85546875" style="152" customWidth="1"/>
    <col min="6130" max="6130" width="9.28515625" style="152" customWidth="1"/>
    <col min="6131" max="6132" width="9.5703125" style="152" customWidth="1"/>
    <col min="6133" max="6133" width="9.140625" style="152" customWidth="1"/>
    <col min="6134" max="6135" width="9.85546875" style="152" customWidth="1"/>
    <col min="6136" max="6136" width="9.42578125" style="152" customWidth="1"/>
    <col min="6137" max="6137" width="10.140625" style="152" customWidth="1"/>
    <col min="6138" max="6141" width="9.140625" style="152"/>
    <col min="6142" max="6142" width="10.7109375" style="152" bestFit="1" customWidth="1"/>
    <col min="6143" max="6379" width="9.140625" style="152"/>
    <col min="6380" max="6380" width="18.85546875" style="152" customWidth="1"/>
    <col min="6381" max="6381" width="9.42578125" style="152" customWidth="1"/>
    <col min="6382" max="6382" width="9.7109375" style="152" customWidth="1"/>
    <col min="6383" max="6383" width="10" style="152" customWidth="1"/>
    <col min="6384" max="6384" width="9" style="152" customWidth="1"/>
    <col min="6385" max="6385" width="8.85546875" style="152" customWidth="1"/>
    <col min="6386" max="6386" width="9.28515625" style="152" customWidth="1"/>
    <col min="6387" max="6388" width="9.5703125" style="152" customWidth="1"/>
    <col min="6389" max="6389" width="9.140625" style="152" customWidth="1"/>
    <col min="6390" max="6391" width="9.85546875" style="152" customWidth="1"/>
    <col min="6392" max="6392" width="9.42578125" style="152" customWidth="1"/>
    <col min="6393" max="6393" width="10.140625" style="152" customWidth="1"/>
    <col min="6394" max="6397" width="9.140625" style="152"/>
    <col min="6398" max="6398" width="10.7109375" style="152" bestFit="1" customWidth="1"/>
    <col min="6399" max="6635" width="9.140625" style="152"/>
    <col min="6636" max="6636" width="18.85546875" style="152" customWidth="1"/>
    <col min="6637" max="6637" width="9.42578125" style="152" customWidth="1"/>
    <col min="6638" max="6638" width="9.7109375" style="152" customWidth="1"/>
    <col min="6639" max="6639" width="10" style="152" customWidth="1"/>
    <col min="6640" max="6640" width="9" style="152" customWidth="1"/>
    <col min="6641" max="6641" width="8.85546875" style="152" customWidth="1"/>
    <col min="6642" max="6642" width="9.28515625" style="152" customWidth="1"/>
    <col min="6643" max="6644" width="9.5703125" style="152" customWidth="1"/>
    <col min="6645" max="6645" width="9.140625" style="152" customWidth="1"/>
    <col min="6646" max="6647" width="9.85546875" style="152" customWidth="1"/>
    <col min="6648" max="6648" width="9.42578125" style="152" customWidth="1"/>
    <col min="6649" max="6649" width="10.140625" style="152" customWidth="1"/>
    <col min="6650" max="6653" width="9.140625" style="152"/>
    <col min="6654" max="6654" width="10.7109375" style="152" bestFit="1" customWidth="1"/>
    <col min="6655" max="6891" width="9.140625" style="152"/>
    <col min="6892" max="6892" width="18.85546875" style="152" customWidth="1"/>
    <col min="6893" max="6893" width="9.42578125" style="152" customWidth="1"/>
    <col min="6894" max="6894" width="9.7109375" style="152" customWidth="1"/>
    <col min="6895" max="6895" width="10" style="152" customWidth="1"/>
    <col min="6896" max="6896" width="9" style="152" customWidth="1"/>
    <col min="6897" max="6897" width="8.85546875" style="152" customWidth="1"/>
    <col min="6898" max="6898" width="9.28515625" style="152" customWidth="1"/>
    <col min="6899" max="6900" width="9.5703125" style="152" customWidth="1"/>
    <col min="6901" max="6901" width="9.140625" style="152" customWidth="1"/>
    <col min="6902" max="6903" width="9.85546875" style="152" customWidth="1"/>
    <col min="6904" max="6904" width="9.42578125" style="152" customWidth="1"/>
    <col min="6905" max="6905" width="10.140625" style="152" customWidth="1"/>
    <col min="6906" max="6909" width="9.140625" style="152"/>
    <col min="6910" max="6910" width="10.7109375" style="152" bestFit="1" customWidth="1"/>
    <col min="6911" max="7147" width="9.140625" style="152"/>
    <col min="7148" max="7148" width="18.85546875" style="152" customWidth="1"/>
    <col min="7149" max="7149" width="9.42578125" style="152" customWidth="1"/>
    <col min="7150" max="7150" width="9.7109375" style="152" customWidth="1"/>
    <col min="7151" max="7151" width="10" style="152" customWidth="1"/>
    <col min="7152" max="7152" width="9" style="152" customWidth="1"/>
    <col min="7153" max="7153" width="8.85546875" style="152" customWidth="1"/>
    <col min="7154" max="7154" width="9.28515625" style="152" customWidth="1"/>
    <col min="7155" max="7156" width="9.5703125" style="152" customWidth="1"/>
    <col min="7157" max="7157" width="9.140625" style="152" customWidth="1"/>
    <col min="7158" max="7159" width="9.85546875" style="152" customWidth="1"/>
    <col min="7160" max="7160" width="9.42578125" style="152" customWidth="1"/>
    <col min="7161" max="7161" width="10.140625" style="152" customWidth="1"/>
    <col min="7162" max="7165" width="9.140625" style="152"/>
    <col min="7166" max="7166" width="10.7109375" style="152" bestFit="1" customWidth="1"/>
    <col min="7167" max="7403" width="9.140625" style="152"/>
    <col min="7404" max="7404" width="18.85546875" style="152" customWidth="1"/>
    <col min="7405" max="7405" width="9.42578125" style="152" customWidth="1"/>
    <col min="7406" max="7406" width="9.7109375" style="152" customWidth="1"/>
    <col min="7407" max="7407" width="10" style="152" customWidth="1"/>
    <col min="7408" max="7408" width="9" style="152" customWidth="1"/>
    <col min="7409" max="7409" width="8.85546875" style="152" customWidth="1"/>
    <col min="7410" max="7410" width="9.28515625" style="152" customWidth="1"/>
    <col min="7411" max="7412" width="9.5703125" style="152" customWidth="1"/>
    <col min="7413" max="7413" width="9.140625" style="152" customWidth="1"/>
    <col min="7414" max="7415" width="9.85546875" style="152" customWidth="1"/>
    <col min="7416" max="7416" width="9.42578125" style="152" customWidth="1"/>
    <col min="7417" max="7417" width="10.140625" style="152" customWidth="1"/>
    <col min="7418" max="7421" width="9.140625" style="152"/>
    <col min="7422" max="7422" width="10.7109375" style="152" bestFit="1" customWidth="1"/>
    <col min="7423" max="7659" width="9.140625" style="152"/>
    <col min="7660" max="7660" width="18.85546875" style="152" customWidth="1"/>
    <col min="7661" max="7661" width="9.42578125" style="152" customWidth="1"/>
    <col min="7662" max="7662" width="9.7109375" style="152" customWidth="1"/>
    <col min="7663" max="7663" width="10" style="152" customWidth="1"/>
    <col min="7664" max="7664" width="9" style="152" customWidth="1"/>
    <col min="7665" max="7665" width="8.85546875" style="152" customWidth="1"/>
    <col min="7666" max="7666" width="9.28515625" style="152" customWidth="1"/>
    <col min="7667" max="7668" width="9.5703125" style="152" customWidth="1"/>
    <col min="7669" max="7669" width="9.140625" style="152" customWidth="1"/>
    <col min="7670" max="7671" width="9.85546875" style="152" customWidth="1"/>
    <col min="7672" max="7672" width="9.42578125" style="152" customWidth="1"/>
    <col min="7673" max="7673" width="10.140625" style="152" customWidth="1"/>
    <col min="7674" max="7677" width="9.140625" style="152"/>
    <col min="7678" max="7678" width="10.7109375" style="152" bestFit="1" customWidth="1"/>
    <col min="7679" max="7915" width="9.140625" style="152"/>
    <col min="7916" max="7916" width="18.85546875" style="152" customWidth="1"/>
    <col min="7917" max="7917" width="9.42578125" style="152" customWidth="1"/>
    <col min="7918" max="7918" width="9.7109375" style="152" customWidth="1"/>
    <col min="7919" max="7919" width="10" style="152" customWidth="1"/>
    <col min="7920" max="7920" width="9" style="152" customWidth="1"/>
    <col min="7921" max="7921" width="8.85546875" style="152" customWidth="1"/>
    <col min="7922" max="7922" width="9.28515625" style="152" customWidth="1"/>
    <col min="7923" max="7924" width="9.5703125" style="152" customWidth="1"/>
    <col min="7925" max="7925" width="9.140625" style="152" customWidth="1"/>
    <col min="7926" max="7927" width="9.85546875" style="152" customWidth="1"/>
    <col min="7928" max="7928" width="9.42578125" style="152" customWidth="1"/>
    <col min="7929" max="7929" width="10.140625" style="152" customWidth="1"/>
    <col min="7930" max="7933" width="9.140625" style="152"/>
    <col min="7934" max="7934" width="10.7109375" style="152" bestFit="1" customWidth="1"/>
    <col min="7935" max="8171" width="9.140625" style="152"/>
    <col min="8172" max="8172" width="18.85546875" style="152" customWidth="1"/>
    <col min="8173" max="8173" width="9.42578125" style="152" customWidth="1"/>
    <col min="8174" max="8174" width="9.7109375" style="152" customWidth="1"/>
    <col min="8175" max="8175" width="10" style="152" customWidth="1"/>
    <col min="8176" max="8176" width="9" style="152" customWidth="1"/>
    <col min="8177" max="8177" width="8.85546875" style="152" customWidth="1"/>
    <col min="8178" max="8178" width="9.28515625" style="152" customWidth="1"/>
    <col min="8179" max="8180" width="9.5703125" style="152" customWidth="1"/>
    <col min="8181" max="8181" width="9.140625" style="152" customWidth="1"/>
    <col min="8182" max="8183" width="9.85546875" style="152" customWidth="1"/>
    <col min="8184" max="8184" width="9.42578125" style="152" customWidth="1"/>
    <col min="8185" max="8185" width="10.140625" style="152" customWidth="1"/>
    <col min="8186" max="8189" width="9.140625" style="152"/>
    <col min="8190" max="8190" width="10.7109375" style="152" bestFit="1" customWidth="1"/>
    <col min="8191" max="8427" width="9.140625" style="152"/>
    <col min="8428" max="8428" width="18.85546875" style="152" customWidth="1"/>
    <col min="8429" max="8429" width="9.42578125" style="152" customWidth="1"/>
    <col min="8430" max="8430" width="9.7109375" style="152" customWidth="1"/>
    <col min="8431" max="8431" width="10" style="152" customWidth="1"/>
    <col min="8432" max="8432" width="9" style="152" customWidth="1"/>
    <col min="8433" max="8433" width="8.85546875" style="152" customWidth="1"/>
    <col min="8434" max="8434" width="9.28515625" style="152" customWidth="1"/>
    <col min="8435" max="8436" width="9.5703125" style="152" customWidth="1"/>
    <col min="8437" max="8437" width="9.140625" style="152" customWidth="1"/>
    <col min="8438" max="8439" width="9.85546875" style="152" customWidth="1"/>
    <col min="8440" max="8440" width="9.42578125" style="152" customWidth="1"/>
    <col min="8441" max="8441" width="10.140625" style="152" customWidth="1"/>
    <col min="8442" max="8445" width="9.140625" style="152"/>
    <col min="8446" max="8446" width="10.7109375" style="152" bestFit="1" customWidth="1"/>
    <col min="8447" max="8683" width="9.140625" style="152"/>
    <col min="8684" max="8684" width="18.85546875" style="152" customWidth="1"/>
    <col min="8685" max="8685" width="9.42578125" style="152" customWidth="1"/>
    <col min="8686" max="8686" width="9.7109375" style="152" customWidth="1"/>
    <col min="8687" max="8687" width="10" style="152" customWidth="1"/>
    <col min="8688" max="8688" width="9" style="152" customWidth="1"/>
    <col min="8689" max="8689" width="8.85546875" style="152" customWidth="1"/>
    <col min="8690" max="8690" width="9.28515625" style="152" customWidth="1"/>
    <col min="8691" max="8692" width="9.5703125" style="152" customWidth="1"/>
    <col min="8693" max="8693" width="9.140625" style="152" customWidth="1"/>
    <col min="8694" max="8695" width="9.85546875" style="152" customWidth="1"/>
    <col min="8696" max="8696" width="9.42578125" style="152" customWidth="1"/>
    <col min="8697" max="8697" width="10.140625" style="152" customWidth="1"/>
    <col min="8698" max="8701" width="9.140625" style="152"/>
    <col min="8702" max="8702" width="10.7109375" style="152" bestFit="1" customWidth="1"/>
    <col min="8703" max="8939" width="9.140625" style="152"/>
    <col min="8940" max="8940" width="18.85546875" style="152" customWidth="1"/>
    <col min="8941" max="8941" width="9.42578125" style="152" customWidth="1"/>
    <col min="8942" max="8942" width="9.7109375" style="152" customWidth="1"/>
    <col min="8943" max="8943" width="10" style="152" customWidth="1"/>
    <col min="8944" max="8944" width="9" style="152" customWidth="1"/>
    <col min="8945" max="8945" width="8.85546875" style="152" customWidth="1"/>
    <col min="8946" max="8946" width="9.28515625" style="152" customWidth="1"/>
    <col min="8947" max="8948" width="9.5703125" style="152" customWidth="1"/>
    <col min="8949" max="8949" width="9.140625" style="152" customWidth="1"/>
    <col min="8950" max="8951" width="9.85546875" style="152" customWidth="1"/>
    <col min="8952" max="8952" width="9.42578125" style="152" customWidth="1"/>
    <col min="8953" max="8953" width="10.140625" style="152" customWidth="1"/>
    <col min="8954" max="8957" width="9.140625" style="152"/>
    <col min="8958" max="8958" width="10.7109375" style="152" bestFit="1" customWidth="1"/>
    <col min="8959" max="9195" width="9.140625" style="152"/>
    <col min="9196" max="9196" width="18.85546875" style="152" customWidth="1"/>
    <col min="9197" max="9197" width="9.42578125" style="152" customWidth="1"/>
    <col min="9198" max="9198" width="9.7109375" style="152" customWidth="1"/>
    <col min="9199" max="9199" width="10" style="152" customWidth="1"/>
    <col min="9200" max="9200" width="9" style="152" customWidth="1"/>
    <col min="9201" max="9201" width="8.85546875" style="152" customWidth="1"/>
    <col min="9202" max="9202" width="9.28515625" style="152" customWidth="1"/>
    <col min="9203" max="9204" width="9.5703125" style="152" customWidth="1"/>
    <col min="9205" max="9205" width="9.140625" style="152" customWidth="1"/>
    <col min="9206" max="9207" width="9.85546875" style="152" customWidth="1"/>
    <col min="9208" max="9208" width="9.42578125" style="152" customWidth="1"/>
    <col min="9209" max="9209" width="10.140625" style="152" customWidth="1"/>
    <col min="9210" max="9213" width="9.140625" style="152"/>
    <col min="9214" max="9214" width="10.7109375" style="152" bestFit="1" customWidth="1"/>
    <col min="9215" max="9451" width="9.140625" style="152"/>
    <col min="9452" max="9452" width="18.85546875" style="152" customWidth="1"/>
    <col min="9453" max="9453" width="9.42578125" style="152" customWidth="1"/>
    <col min="9454" max="9454" width="9.7109375" style="152" customWidth="1"/>
    <col min="9455" max="9455" width="10" style="152" customWidth="1"/>
    <col min="9456" max="9456" width="9" style="152" customWidth="1"/>
    <col min="9457" max="9457" width="8.85546875" style="152" customWidth="1"/>
    <col min="9458" max="9458" width="9.28515625" style="152" customWidth="1"/>
    <col min="9459" max="9460" width="9.5703125" style="152" customWidth="1"/>
    <col min="9461" max="9461" width="9.140625" style="152" customWidth="1"/>
    <col min="9462" max="9463" width="9.85546875" style="152" customWidth="1"/>
    <col min="9464" max="9464" width="9.42578125" style="152" customWidth="1"/>
    <col min="9465" max="9465" width="10.140625" style="152" customWidth="1"/>
    <col min="9466" max="9469" width="9.140625" style="152"/>
    <col min="9470" max="9470" width="10.7109375" style="152" bestFit="1" customWidth="1"/>
    <col min="9471" max="9707" width="9.140625" style="152"/>
    <col min="9708" max="9708" width="18.85546875" style="152" customWidth="1"/>
    <col min="9709" max="9709" width="9.42578125" style="152" customWidth="1"/>
    <col min="9710" max="9710" width="9.7109375" style="152" customWidth="1"/>
    <col min="9711" max="9711" width="10" style="152" customWidth="1"/>
    <col min="9712" max="9712" width="9" style="152" customWidth="1"/>
    <col min="9713" max="9713" width="8.85546875" style="152" customWidth="1"/>
    <col min="9714" max="9714" width="9.28515625" style="152" customWidth="1"/>
    <col min="9715" max="9716" width="9.5703125" style="152" customWidth="1"/>
    <col min="9717" max="9717" width="9.140625" style="152" customWidth="1"/>
    <col min="9718" max="9719" width="9.85546875" style="152" customWidth="1"/>
    <col min="9720" max="9720" width="9.42578125" style="152" customWidth="1"/>
    <col min="9721" max="9721" width="10.140625" style="152" customWidth="1"/>
    <col min="9722" max="9725" width="9.140625" style="152"/>
    <col min="9726" max="9726" width="10.7109375" style="152" bestFit="1" customWidth="1"/>
    <col min="9727" max="9963" width="9.140625" style="152"/>
    <col min="9964" max="9964" width="18.85546875" style="152" customWidth="1"/>
    <col min="9965" max="9965" width="9.42578125" style="152" customWidth="1"/>
    <col min="9966" max="9966" width="9.7109375" style="152" customWidth="1"/>
    <col min="9967" max="9967" width="10" style="152" customWidth="1"/>
    <col min="9968" max="9968" width="9" style="152" customWidth="1"/>
    <col min="9969" max="9969" width="8.85546875" style="152" customWidth="1"/>
    <col min="9970" max="9970" width="9.28515625" style="152" customWidth="1"/>
    <col min="9971" max="9972" width="9.5703125" style="152" customWidth="1"/>
    <col min="9973" max="9973" width="9.140625" style="152" customWidth="1"/>
    <col min="9974" max="9975" width="9.85546875" style="152" customWidth="1"/>
    <col min="9976" max="9976" width="9.42578125" style="152" customWidth="1"/>
    <col min="9977" max="9977" width="10.140625" style="152" customWidth="1"/>
    <col min="9978" max="9981" width="9.140625" style="152"/>
    <col min="9982" max="9982" width="10.7109375" style="152" bestFit="1" customWidth="1"/>
    <col min="9983" max="10219" width="9.140625" style="152"/>
    <col min="10220" max="10220" width="18.85546875" style="152" customWidth="1"/>
    <col min="10221" max="10221" width="9.42578125" style="152" customWidth="1"/>
    <col min="10222" max="10222" width="9.7109375" style="152" customWidth="1"/>
    <col min="10223" max="10223" width="10" style="152" customWidth="1"/>
    <col min="10224" max="10224" width="9" style="152" customWidth="1"/>
    <col min="10225" max="10225" width="8.85546875" style="152" customWidth="1"/>
    <col min="10226" max="10226" width="9.28515625" style="152" customWidth="1"/>
    <col min="10227" max="10228" width="9.5703125" style="152" customWidth="1"/>
    <col min="10229" max="10229" width="9.140625" style="152" customWidth="1"/>
    <col min="10230" max="10231" width="9.85546875" style="152" customWidth="1"/>
    <col min="10232" max="10232" width="9.42578125" style="152" customWidth="1"/>
    <col min="10233" max="10233" width="10.140625" style="152" customWidth="1"/>
    <col min="10234" max="10237" width="9.140625" style="152"/>
    <col min="10238" max="10238" width="10.7109375" style="152" bestFit="1" customWidth="1"/>
    <col min="10239" max="10475" width="9.140625" style="152"/>
    <col min="10476" max="10476" width="18.85546875" style="152" customWidth="1"/>
    <col min="10477" max="10477" width="9.42578125" style="152" customWidth="1"/>
    <col min="10478" max="10478" width="9.7109375" style="152" customWidth="1"/>
    <col min="10479" max="10479" width="10" style="152" customWidth="1"/>
    <col min="10480" max="10480" width="9" style="152" customWidth="1"/>
    <col min="10481" max="10481" width="8.85546875" style="152" customWidth="1"/>
    <col min="10482" max="10482" width="9.28515625" style="152" customWidth="1"/>
    <col min="10483" max="10484" width="9.5703125" style="152" customWidth="1"/>
    <col min="10485" max="10485" width="9.140625" style="152" customWidth="1"/>
    <col min="10486" max="10487" width="9.85546875" style="152" customWidth="1"/>
    <col min="10488" max="10488" width="9.42578125" style="152" customWidth="1"/>
    <col min="10489" max="10489" width="10.140625" style="152" customWidth="1"/>
    <col min="10490" max="10493" width="9.140625" style="152"/>
    <col min="10494" max="10494" width="10.7109375" style="152" bestFit="1" customWidth="1"/>
    <col min="10495" max="10731" width="9.140625" style="152"/>
    <col min="10732" max="10732" width="18.85546875" style="152" customWidth="1"/>
    <col min="10733" max="10733" width="9.42578125" style="152" customWidth="1"/>
    <col min="10734" max="10734" width="9.7109375" style="152" customWidth="1"/>
    <col min="10735" max="10735" width="10" style="152" customWidth="1"/>
    <col min="10736" max="10736" width="9" style="152" customWidth="1"/>
    <col min="10737" max="10737" width="8.85546875" style="152" customWidth="1"/>
    <col min="10738" max="10738" width="9.28515625" style="152" customWidth="1"/>
    <col min="10739" max="10740" width="9.5703125" style="152" customWidth="1"/>
    <col min="10741" max="10741" width="9.140625" style="152" customWidth="1"/>
    <col min="10742" max="10743" width="9.85546875" style="152" customWidth="1"/>
    <col min="10744" max="10744" width="9.42578125" style="152" customWidth="1"/>
    <col min="10745" max="10745" width="10.140625" style="152" customWidth="1"/>
    <col min="10746" max="10749" width="9.140625" style="152"/>
    <col min="10750" max="10750" width="10.7109375" style="152" bestFit="1" customWidth="1"/>
    <col min="10751" max="10987" width="9.140625" style="152"/>
    <col min="10988" max="10988" width="18.85546875" style="152" customWidth="1"/>
    <col min="10989" max="10989" width="9.42578125" style="152" customWidth="1"/>
    <col min="10990" max="10990" width="9.7109375" style="152" customWidth="1"/>
    <col min="10991" max="10991" width="10" style="152" customWidth="1"/>
    <col min="10992" max="10992" width="9" style="152" customWidth="1"/>
    <col min="10993" max="10993" width="8.85546875" style="152" customWidth="1"/>
    <col min="10994" max="10994" width="9.28515625" style="152" customWidth="1"/>
    <col min="10995" max="10996" width="9.5703125" style="152" customWidth="1"/>
    <col min="10997" max="10997" width="9.140625" style="152" customWidth="1"/>
    <col min="10998" max="10999" width="9.85546875" style="152" customWidth="1"/>
    <col min="11000" max="11000" width="9.42578125" style="152" customWidth="1"/>
    <col min="11001" max="11001" width="10.140625" style="152" customWidth="1"/>
    <col min="11002" max="11005" width="9.140625" style="152"/>
    <col min="11006" max="11006" width="10.7109375" style="152" bestFit="1" customWidth="1"/>
    <col min="11007" max="11243" width="9.140625" style="152"/>
    <col min="11244" max="11244" width="18.85546875" style="152" customWidth="1"/>
    <col min="11245" max="11245" width="9.42578125" style="152" customWidth="1"/>
    <col min="11246" max="11246" width="9.7109375" style="152" customWidth="1"/>
    <col min="11247" max="11247" width="10" style="152" customWidth="1"/>
    <col min="11248" max="11248" width="9" style="152" customWidth="1"/>
    <col min="11249" max="11249" width="8.85546875" style="152" customWidth="1"/>
    <col min="11250" max="11250" width="9.28515625" style="152" customWidth="1"/>
    <col min="11251" max="11252" width="9.5703125" style="152" customWidth="1"/>
    <col min="11253" max="11253" width="9.140625" style="152" customWidth="1"/>
    <col min="11254" max="11255" width="9.85546875" style="152" customWidth="1"/>
    <col min="11256" max="11256" width="9.42578125" style="152" customWidth="1"/>
    <col min="11257" max="11257" width="10.140625" style="152" customWidth="1"/>
    <col min="11258" max="11261" width="9.140625" style="152"/>
    <col min="11262" max="11262" width="10.7109375" style="152" bestFit="1" customWidth="1"/>
    <col min="11263" max="11499" width="9.140625" style="152"/>
    <col min="11500" max="11500" width="18.85546875" style="152" customWidth="1"/>
    <col min="11501" max="11501" width="9.42578125" style="152" customWidth="1"/>
    <col min="11502" max="11502" width="9.7109375" style="152" customWidth="1"/>
    <col min="11503" max="11503" width="10" style="152" customWidth="1"/>
    <col min="11504" max="11504" width="9" style="152" customWidth="1"/>
    <col min="11505" max="11505" width="8.85546875" style="152" customWidth="1"/>
    <col min="11506" max="11506" width="9.28515625" style="152" customWidth="1"/>
    <col min="11507" max="11508" width="9.5703125" style="152" customWidth="1"/>
    <col min="11509" max="11509" width="9.140625" style="152" customWidth="1"/>
    <col min="11510" max="11511" width="9.85546875" style="152" customWidth="1"/>
    <col min="11512" max="11512" width="9.42578125" style="152" customWidth="1"/>
    <col min="11513" max="11513" width="10.140625" style="152" customWidth="1"/>
    <col min="11514" max="11517" width="9.140625" style="152"/>
    <col min="11518" max="11518" width="10.7109375" style="152" bestFit="1" customWidth="1"/>
    <col min="11519" max="11755" width="9.140625" style="152"/>
    <col min="11756" max="11756" width="18.85546875" style="152" customWidth="1"/>
    <col min="11757" max="11757" width="9.42578125" style="152" customWidth="1"/>
    <col min="11758" max="11758" width="9.7109375" style="152" customWidth="1"/>
    <col min="11759" max="11759" width="10" style="152" customWidth="1"/>
    <col min="11760" max="11760" width="9" style="152" customWidth="1"/>
    <col min="11761" max="11761" width="8.85546875" style="152" customWidth="1"/>
    <col min="11762" max="11762" width="9.28515625" style="152" customWidth="1"/>
    <col min="11763" max="11764" width="9.5703125" style="152" customWidth="1"/>
    <col min="11765" max="11765" width="9.140625" style="152" customWidth="1"/>
    <col min="11766" max="11767" width="9.85546875" style="152" customWidth="1"/>
    <col min="11768" max="11768" width="9.42578125" style="152" customWidth="1"/>
    <col min="11769" max="11769" width="10.140625" style="152" customWidth="1"/>
    <col min="11770" max="11773" width="9.140625" style="152"/>
    <col min="11774" max="11774" width="10.7109375" style="152" bestFit="1" customWidth="1"/>
    <col min="11775" max="12011" width="9.140625" style="152"/>
    <col min="12012" max="12012" width="18.85546875" style="152" customWidth="1"/>
    <col min="12013" max="12013" width="9.42578125" style="152" customWidth="1"/>
    <col min="12014" max="12014" width="9.7109375" style="152" customWidth="1"/>
    <col min="12015" max="12015" width="10" style="152" customWidth="1"/>
    <col min="12016" max="12016" width="9" style="152" customWidth="1"/>
    <col min="12017" max="12017" width="8.85546875" style="152" customWidth="1"/>
    <col min="12018" max="12018" width="9.28515625" style="152" customWidth="1"/>
    <col min="12019" max="12020" width="9.5703125" style="152" customWidth="1"/>
    <col min="12021" max="12021" width="9.140625" style="152" customWidth="1"/>
    <col min="12022" max="12023" width="9.85546875" style="152" customWidth="1"/>
    <col min="12024" max="12024" width="9.42578125" style="152" customWidth="1"/>
    <col min="12025" max="12025" width="10.140625" style="152" customWidth="1"/>
    <col min="12026" max="12029" width="9.140625" style="152"/>
    <col min="12030" max="12030" width="10.7109375" style="152" bestFit="1" customWidth="1"/>
    <col min="12031" max="12267" width="9.140625" style="152"/>
    <col min="12268" max="12268" width="18.85546875" style="152" customWidth="1"/>
    <col min="12269" max="12269" width="9.42578125" style="152" customWidth="1"/>
    <col min="12270" max="12270" width="9.7109375" style="152" customWidth="1"/>
    <col min="12271" max="12271" width="10" style="152" customWidth="1"/>
    <col min="12272" max="12272" width="9" style="152" customWidth="1"/>
    <col min="12273" max="12273" width="8.85546875" style="152" customWidth="1"/>
    <col min="12274" max="12274" width="9.28515625" style="152" customWidth="1"/>
    <col min="12275" max="12276" width="9.5703125" style="152" customWidth="1"/>
    <col min="12277" max="12277" width="9.140625" style="152" customWidth="1"/>
    <col min="12278" max="12279" width="9.85546875" style="152" customWidth="1"/>
    <col min="12280" max="12280" width="9.42578125" style="152" customWidth="1"/>
    <col min="12281" max="12281" width="10.140625" style="152" customWidth="1"/>
    <col min="12282" max="12285" width="9.140625" style="152"/>
    <col min="12286" max="12286" width="10.7109375" style="152" bestFit="1" customWidth="1"/>
    <col min="12287" max="12523" width="9.140625" style="152"/>
    <col min="12524" max="12524" width="18.85546875" style="152" customWidth="1"/>
    <col min="12525" max="12525" width="9.42578125" style="152" customWidth="1"/>
    <col min="12526" max="12526" width="9.7109375" style="152" customWidth="1"/>
    <col min="12527" max="12527" width="10" style="152" customWidth="1"/>
    <col min="12528" max="12528" width="9" style="152" customWidth="1"/>
    <col min="12529" max="12529" width="8.85546875" style="152" customWidth="1"/>
    <col min="12530" max="12530" width="9.28515625" style="152" customWidth="1"/>
    <col min="12531" max="12532" width="9.5703125" style="152" customWidth="1"/>
    <col min="12533" max="12533" width="9.140625" style="152" customWidth="1"/>
    <col min="12534" max="12535" width="9.85546875" style="152" customWidth="1"/>
    <col min="12536" max="12536" width="9.42578125" style="152" customWidth="1"/>
    <col min="12537" max="12537" width="10.140625" style="152" customWidth="1"/>
    <col min="12538" max="12541" width="9.140625" style="152"/>
    <col min="12542" max="12542" width="10.7109375" style="152" bestFit="1" customWidth="1"/>
    <col min="12543" max="12779" width="9.140625" style="152"/>
    <col min="12780" max="12780" width="18.85546875" style="152" customWidth="1"/>
    <col min="12781" max="12781" width="9.42578125" style="152" customWidth="1"/>
    <col min="12782" max="12782" width="9.7109375" style="152" customWidth="1"/>
    <col min="12783" max="12783" width="10" style="152" customWidth="1"/>
    <col min="12784" max="12784" width="9" style="152" customWidth="1"/>
    <col min="12785" max="12785" width="8.85546875" style="152" customWidth="1"/>
    <col min="12786" max="12786" width="9.28515625" style="152" customWidth="1"/>
    <col min="12787" max="12788" width="9.5703125" style="152" customWidth="1"/>
    <col min="12789" max="12789" width="9.140625" style="152" customWidth="1"/>
    <col min="12790" max="12791" width="9.85546875" style="152" customWidth="1"/>
    <col min="12792" max="12792" width="9.42578125" style="152" customWidth="1"/>
    <col min="12793" max="12793" width="10.140625" style="152" customWidth="1"/>
    <col min="12794" max="12797" width="9.140625" style="152"/>
    <col min="12798" max="12798" width="10.7109375" style="152" bestFit="1" customWidth="1"/>
    <col min="12799" max="13035" width="9.140625" style="152"/>
    <col min="13036" max="13036" width="18.85546875" style="152" customWidth="1"/>
    <col min="13037" max="13037" width="9.42578125" style="152" customWidth="1"/>
    <col min="13038" max="13038" width="9.7109375" style="152" customWidth="1"/>
    <col min="13039" max="13039" width="10" style="152" customWidth="1"/>
    <col min="13040" max="13040" width="9" style="152" customWidth="1"/>
    <col min="13041" max="13041" width="8.85546875" style="152" customWidth="1"/>
    <col min="13042" max="13042" width="9.28515625" style="152" customWidth="1"/>
    <col min="13043" max="13044" width="9.5703125" style="152" customWidth="1"/>
    <col min="13045" max="13045" width="9.140625" style="152" customWidth="1"/>
    <col min="13046" max="13047" width="9.85546875" style="152" customWidth="1"/>
    <col min="13048" max="13048" width="9.42578125" style="152" customWidth="1"/>
    <col min="13049" max="13049" width="10.140625" style="152" customWidth="1"/>
    <col min="13050" max="13053" width="9.140625" style="152"/>
    <col min="13054" max="13054" width="10.7109375" style="152" bestFit="1" customWidth="1"/>
    <col min="13055" max="13291" width="9.140625" style="152"/>
    <col min="13292" max="13292" width="18.85546875" style="152" customWidth="1"/>
    <col min="13293" max="13293" width="9.42578125" style="152" customWidth="1"/>
    <col min="13294" max="13294" width="9.7109375" style="152" customWidth="1"/>
    <col min="13295" max="13295" width="10" style="152" customWidth="1"/>
    <col min="13296" max="13296" width="9" style="152" customWidth="1"/>
    <col min="13297" max="13297" width="8.85546875" style="152" customWidth="1"/>
    <col min="13298" max="13298" width="9.28515625" style="152" customWidth="1"/>
    <col min="13299" max="13300" width="9.5703125" style="152" customWidth="1"/>
    <col min="13301" max="13301" width="9.140625" style="152" customWidth="1"/>
    <col min="13302" max="13303" width="9.85546875" style="152" customWidth="1"/>
    <col min="13304" max="13304" width="9.42578125" style="152" customWidth="1"/>
    <col min="13305" max="13305" width="10.140625" style="152" customWidth="1"/>
    <col min="13306" max="13309" width="9.140625" style="152"/>
    <col min="13310" max="13310" width="10.7109375" style="152" bestFit="1" customWidth="1"/>
    <col min="13311" max="13547" width="9.140625" style="152"/>
    <col min="13548" max="13548" width="18.85546875" style="152" customWidth="1"/>
    <col min="13549" max="13549" width="9.42578125" style="152" customWidth="1"/>
    <col min="13550" max="13550" width="9.7109375" style="152" customWidth="1"/>
    <col min="13551" max="13551" width="10" style="152" customWidth="1"/>
    <col min="13552" max="13552" width="9" style="152" customWidth="1"/>
    <col min="13553" max="13553" width="8.85546875" style="152" customWidth="1"/>
    <col min="13554" max="13554" width="9.28515625" style="152" customWidth="1"/>
    <col min="13555" max="13556" width="9.5703125" style="152" customWidth="1"/>
    <col min="13557" max="13557" width="9.140625" style="152" customWidth="1"/>
    <col min="13558" max="13559" width="9.85546875" style="152" customWidth="1"/>
    <col min="13560" max="13560" width="9.42578125" style="152" customWidth="1"/>
    <col min="13561" max="13561" width="10.140625" style="152" customWidth="1"/>
    <col min="13562" max="13565" width="9.140625" style="152"/>
    <col min="13566" max="13566" width="10.7109375" style="152" bestFit="1" customWidth="1"/>
    <col min="13567" max="13803" width="9.140625" style="152"/>
    <col min="13804" max="13804" width="18.85546875" style="152" customWidth="1"/>
    <col min="13805" max="13805" width="9.42578125" style="152" customWidth="1"/>
    <col min="13806" max="13806" width="9.7109375" style="152" customWidth="1"/>
    <col min="13807" max="13807" width="10" style="152" customWidth="1"/>
    <col min="13808" max="13808" width="9" style="152" customWidth="1"/>
    <col min="13809" max="13809" width="8.85546875" style="152" customWidth="1"/>
    <col min="13810" max="13810" width="9.28515625" style="152" customWidth="1"/>
    <col min="13811" max="13812" width="9.5703125" style="152" customWidth="1"/>
    <col min="13813" max="13813" width="9.140625" style="152" customWidth="1"/>
    <col min="13814" max="13815" width="9.85546875" style="152" customWidth="1"/>
    <col min="13816" max="13816" width="9.42578125" style="152" customWidth="1"/>
    <col min="13817" max="13817" width="10.140625" style="152" customWidth="1"/>
    <col min="13818" max="13821" width="9.140625" style="152"/>
    <col min="13822" max="13822" width="10.7109375" style="152" bestFit="1" customWidth="1"/>
    <col min="13823" max="14059" width="9.140625" style="152"/>
    <col min="14060" max="14060" width="18.85546875" style="152" customWidth="1"/>
    <col min="14061" max="14061" width="9.42578125" style="152" customWidth="1"/>
    <col min="14062" max="14062" width="9.7109375" style="152" customWidth="1"/>
    <col min="14063" max="14063" width="10" style="152" customWidth="1"/>
    <col min="14064" max="14064" width="9" style="152" customWidth="1"/>
    <col min="14065" max="14065" width="8.85546875" style="152" customWidth="1"/>
    <col min="14066" max="14066" width="9.28515625" style="152" customWidth="1"/>
    <col min="14067" max="14068" width="9.5703125" style="152" customWidth="1"/>
    <col min="14069" max="14069" width="9.140625" style="152" customWidth="1"/>
    <col min="14070" max="14071" width="9.85546875" style="152" customWidth="1"/>
    <col min="14072" max="14072" width="9.42578125" style="152" customWidth="1"/>
    <col min="14073" max="14073" width="10.140625" style="152" customWidth="1"/>
    <col min="14074" max="14077" width="9.140625" style="152"/>
    <col min="14078" max="14078" width="10.7109375" style="152" bestFit="1" customWidth="1"/>
    <col min="14079" max="14315" width="9.140625" style="152"/>
    <col min="14316" max="14316" width="18.85546875" style="152" customWidth="1"/>
    <col min="14317" max="14317" width="9.42578125" style="152" customWidth="1"/>
    <col min="14318" max="14318" width="9.7109375" style="152" customWidth="1"/>
    <col min="14319" max="14319" width="10" style="152" customWidth="1"/>
    <col min="14320" max="14320" width="9" style="152" customWidth="1"/>
    <col min="14321" max="14321" width="8.85546875" style="152" customWidth="1"/>
    <col min="14322" max="14322" width="9.28515625" style="152" customWidth="1"/>
    <col min="14323" max="14324" width="9.5703125" style="152" customWidth="1"/>
    <col min="14325" max="14325" width="9.140625" style="152" customWidth="1"/>
    <col min="14326" max="14327" width="9.85546875" style="152" customWidth="1"/>
    <col min="14328" max="14328" width="9.42578125" style="152" customWidth="1"/>
    <col min="14329" max="14329" width="10.140625" style="152" customWidth="1"/>
    <col min="14330" max="14333" width="9.140625" style="152"/>
    <col min="14334" max="14334" width="10.7109375" style="152" bestFit="1" customWidth="1"/>
    <col min="14335" max="14571" width="9.140625" style="152"/>
    <col min="14572" max="14572" width="18.85546875" style="152" customWidth="1"/>
    <col min="14573" max="14573" width="9.42578125" style="152" customWidth="1"/>
    <col min="14574" max="14574" width="9.7109375" style="152" customWidth="1"/>
    <col min="14575" max="14575" width="10" style="152" customWidth="1"/>
    <col min="14576" max="14576" width="9" style="152" customWidth="1"/>
    <col min="14577" max="14577" width="8.85546875" style="152" customWidth="1"/>
    <col min="14578" max="14578" width="9.28515625" style="152" customWidth="1"/>
    <col min="14579" max="14580" width="9.5703125" style="152" customWidth="1"/>
    <col min="14581" max="14581" width="9.140625" style="152" customWidth="1"/>
    <col min="14582" max="14583" width="9.85546875" style="152" customWidth="1"/>
    <col min="14584" max="14584" width="9.42578125" style="152" customWidth="1"/>
    <col min="14585" max="14585" width="10.140625" style="152" customWidth="1"/>
    <col min="14586" max="14589" width="9.140625" style="152"/>
    <col min="14590" max="14590" width="10.7109375" style="152" bestFit="1" customWidth="1"/>
    <col min="14591" max="14827" width="9.140625" style="152"/>
    <col min="14828" max="14828" width="18.85546875" style="152" customWidth="1"/>
    <col min="14829" max="14829" width="9.42578125" style="152" customWidth="1"/>
    <col min="14830" max="14830" width="9.7109375" style="152" customWidth="1"/>
    <col min="14831" max="14831" width="10" style="152" customWidth="1"/>
    <col min="14832" max="14832" width="9" style="152" customWidth="1"/>
    <col min="14833" max="14833" width="8.85546875" style="152" customWidth="1"/>
    <col min="14834" max="14834" width="9.28515625" style="152" customWidth="1"/>
    <col min="14835" max="14836" width="9.5703125" style="152" customWidth="1"/>
    <col min="14837" max="14837" width="9.140625" style="152" customWidth="1"/>
    <col min="14838" max="14839" width="9.85546875" style="152" customWidth="1"/>
    <col min="14840" max="14840" width="9.42578125" style="152" customWidth="1"/>
    <col min="14841" max="14841" width="10.140625" style="152" customWidth="1"/>
    <col min="14842" max="14845" width="9.140625" style="152"/>
    <col min="14846" max="14846" width="10.7109375" style="152" bestFit="1" customWidth="1"/>
    <col min="14847" max="15083" width="9.140625" style="152"/>
    <col min="15084" max="15084" width="18.85546875" style="152" customWidth="1"/>
    <col min="15085" max="15085" width="9.42578125" style="152" customWidth="1"/>
    <col min="15086" max="15086" width="9.7109375" style="152" customWidth="1"/>
    <col min="15087" max="15087" width="10" style="152" customWidth="1"/>
    <col min="15088" max="15088" width="9" style="152" customWidth="1"/>
    <col min="15089" max="15089" width="8.85546875" style="152" customWidth="1"/>
    <col min="15090" max="15090" width="9.28515625" style="152" customWidth="1"/>
    <col min="15091" max="15092" width="9.5703125" style="152" customWidth="1"/>
    <col min="15093" max="15093" width="9.140625" style="152" customWidth="1"/>
    <col min="15094" max="15095" width="9.85546875" style="152" customWidth="1"/>
    <col min="15096" max="15096" width="9.42578125" style="152" customWidth="1"/>
    <col min="15097" max="15097" width="10.140625" style="152" customWidth="1"/>
    <col min="15098" max="15101" width="9.140625" style="152"/>
    <col min="15102" max="15102" width="10.7109375" style="152" bestFit="1" customWidth="1"/>
    <col min="15103" max="15339" width="9.140625" style="152"/>
    <col min="15340" max="15340" width="18.85546875" style="152" customWidth="1"/>
    <col min="15341" max="15341" width="9.42578125" style="152" customWidth="1"/>
    <col min="15342" max="15342" width="9.7109375" style="152" customWidth="1"/>
    <col min="15343" max="15343" width="10" style="152" customWidth="1"/>
    <col min="15344" max="15344" width="9" style="152" customWidth="1"/>
    <col min="15345" max="15345" width="8.85546875" style="152" customWidth="1"/>
    <col min="15346" max="15346" width="9.28515625" style="152" customWidth="1"/>
    <col min="15347" max="15348" width="9.5703125" style="152" customWidth="1"/>
    <col min="15349" max="15349" width="9.140625" style="152" customWidth="1"/>
    <col min="15350" max="15351" width="9.85546875" style="152" customWidth="1"/>
    <col min="15352" max="15352" width="9.42578125" style="152" customWidth="1"/>
    <col min="15353" max="15353" width="10.140625" style="152" customWidth="1"/>
    <col min="15354" max="15357" width="9.140625" style="152"/>
    <col min="15358" max="15358" width="10.7109375" style="152" bestFit="1" customWidth="1"/>
    <col min="15359" max="15595" width="9.140625" style="152"/>
    <col min="15596" max="15596" width="18.85546875" style="152" customWidth="1"/>
    <col min="15597" max="15597" width="9.42578125" style="152" customWidth="1"/>
    <col min="15598" max="15598" width="9.7109375" style="152" customWidth="1"/>
    <col min="15599" max="15599" width="10" style="152" customWidth="1"/>
    <col min="15600" max="15600" width="9" style="152" customWidth="1"/>
    <col min="15601" max="15601" width="8.85546875" style="152" customWidth="1"/>
    <col min="15602" max="15602" width="9.28515625" style="152" customWidth="1"/>
    <col min="15603" max="15604" width="9.5703125" style="152" customWidth="1"/>
    <col min="15605" max="15605" width="9.140625" style="152" customWidth="1"/>
    <col min="15606" max="15607" width="9.85546875" style="152" customWidth="1"/>
    <col min="15608" max="15608" width="9.42578125" style="152" customWidth="1"/>
    <col min="15609" max="15609" width="10.140625" style="152" customWidth="1"/>
    <col min="15610" max="15613" width="9.140625" style="152"/>
    <col min="15614" max="15614" width="10.7109375" style="152" bestFit="1" customWidth="1"/>
    <col min="15615" max="15851" width="9.140625" style="152"/>
    <col min="15852" max="15852" width="18.85546875" style="152" customWidth="1"/>
    <col min="15853" max="15853" width="9.42578125" style="152" customWidth="1"/>
    <col min="15854" max="15854" width="9.7109375" style="152" customWidth="1"/>
    <col min="15855" max="15855" width="10" style="152" customWidth="1"/>
    <col min="15856" max="15856" width="9" style="152" customWidth="1"/>
    <col min="15857" max="15857" width="8.85546875" style="152" customWidth="1"/>
    <col min="15858" max="15858" width="9.28515625" style="152" customWidth="1"/>
    <col min="15859" max="15860" width="9.5703125" style="152" customWidth="1"/>
    <col min="15861" max="15861" width="9.140625" style="152" customWidth="1"/>
    <col min="15862" max="15863" width="9.85546875" style="152" customWidth="1"/>
    <col min="15864" max="15864" width="9.42578125" style="152" customWidth="1"/>
    <col min="15865" max="15865" width="10.140625" style="152" customWidth="1"/>
    <col min="15866" max="15869" width="9.140625" style="152"/>
    <col min="15870" max="15870" width="10.7109375" style="152" bestFit="1" customWidth="1"/>
    <col min="15871" max="16107" width="9.140625" style="152"/>
    <col min="16108" max="16108" width="18.85546875" style="152" customWidth="1"/>
    <col min="16109" max="16109" width="9.42578125" style="152" customWidth="1"/>
    <col min="16110" max="16110" width="9.7109375" style="152" customWidth="1"/>
    <col min="16111" max="16111" width="10" style="152" customWidth="1"/>
    <col min="16112" max="16112" width="9" style="152" customWidth="1"/>
    <col min="16113" max="16113" width="8.85546875" style="152" customWidth="1"/>
    <col min="16114" max="16114" width="9.28515625" style="152" customWidth="1"/>
    <col min="16115" max="16116" width="9.5703125" style="152" customWidth="1"/>
    <col min="16117" max="16117" width="9.140625" style="152" customWidth="1"/>
    <col min="16118" max="16119" width="9.85546875" style="152" customWidth="1"/>
    <col min="16120" max="16120" width="9.42578125" style="152" customWidth="1"/>
    <col min="16121" max="16121" width="10.140625" style="152" customWidth="1"/>
    <col min="16122" max="16125" width="9.140625" style="152"/>
    <col min="16126" max="16126" width="10.7109375" style="152" bestFit="1" customWidth="1"/>
    <col min="16127" max="16384" width="9.140625" style="152"/>
  </cols>
  <sheetData>
    <row r="1" spans="1:18" ht="32.25" customHeight="1">
      <c r="A1" s="450" t="s">
        <v>168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8" ht="32.25" customHeight="1">
      <c r="A2" s="450" t="s">
        <v>196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</row>
    <row r="3" spans="1:18" ht="26.25" customHeight="1">
      <c r="A3" s="454" t="s">
        <v>181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</row>
    <row r="4" spans="1:18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P4" s="154" t="s">
        <v>140</v>
      </c>
    </row>
    <row r="5" spans="1:18" ht="12.75" customHeight="1">
      <c r="A5" s="455"/>
      <c r="B5" s="451" t="s">
        <v>156</v>
      </c>
      <c r="C5" s="451"/>
      <c r="D5" s="452"/>
      <c r="E5" s="451" t="s">
        <v>78</v>
      </c>
      <c r="F5" s="451"/>
      <c r="G5" s="452"/>
      <c r="H5" s="451"/>
      <c r="I5" s="451"/>
      <c r="J5" s="452"/>
      <c r="K5" s="451" t="s">
        <v>190</v>
      </c>
      <c r="L5" s="451"/>
      <c r="M5" s="452"/>
      <c r="N5" s="451" t="s">
        <v>79</v>
      </c>
      <c r="O5" s="452"/>
      <c r="P5" s="453"/>
    </row>
    <row r="6" spans="1:18" ht="36.75" customHeight="1">
      <c r="A6" s="455"/>
      <c r="B6" s="451"/>
      <c r="C6" s="452"/>
      <c r="D6" s="452"/>
      <c r="E6" s="451" t="s">
        <v>77</v>
      </c>
      <c r="F6" s="452"/>
      <c r="G6" s="452"/>
      <c r="H6" s="451" t="s">
        <v>76</v>
      </c>
      <c r="I6" s="452"/>
      <c r="J6" s="452"/>
      <c r="K6" s="451"/>
      <c r="L6" s="452"/>
      <c r="M6" s="452"/>
      <c r="N6" s="452"/>
      <c r="O6" s="452"/>
      <c r="P6" s="453"/>
    </row>
    <row r="7" spans="1:18" ht="39" customHeight="1">
      <c r="A7" s="455"/>
      <c r="B7" s="288" t="s">
        <v>154</v>
      </c>
      <c r="C7" s="288" t="s">
        <v>75</v>
      </c>
      <c r="D7" s="288" t="s">
        <v>164</v>
      </c>
      <c r="E7" s="288" t="s">
        <v>154</v>
      </c>
      <c r="F7" s="288" t="s">
        <v>75</v>
      </c>
      <c r="G7" s="288" t="s">
        <v>164</v>
      </c>
      <c r="H7" s="288" t="s">
        <v>154</v>
      </c>
      <c r="I7" s="288" t="s">
        <v>75</v>
      </c>
      <c r="J7" s="288" t="s">
        <v>164</v>
      </c>
      <c r="K7" s="288" t="s">
        <v>154</v>
      </c>
      <c r="L7" s="288" t="s">
        <v>75</v>
      </c>
      <c r="M7" s="288" t="s">
        <v>164</v>
      </c>
      <c r="N7" s="288" t="s">
        <v>154</v>
      </c>
      <c r="O7" s="288" t="s">
        <v>75</v>
      </c>
      <c r="P7" s="289" t="s">
        <v>164</v>
      </c>
    </row>
    <row r="8" spans="1:18">
      <c r="A8" s="292" t="s">
        <v>83</v>
      </c>
      <c r="B8" s="219">
        <f>SUM(B9:B28)</f>
        <v>5031865</v>
      </c>
      <c r="C8" s="219">
        <f>SUM(C9:C28)</f>
        <v>4825306</v>
      </c>
      <c r="D8" s="293">
        <f>B8/C8*100</f>
        <v>104.28074406058394</v>
      </c>
      <c r="E8" s="219">
        <f>SUM(E9:E28)</f>
        <v>872740</v>
      </c>
      <c r="F8" s="219">
        <f>SUM(F9:F28)</f>
        <v>847650</v>
      </c>
      <c r="G8" s="293">
        <f>E8/F8%</f>
        <v>102.95994809178316</v>
      </c>
      <c r="H8" s="219">
        <f>SUM(H9:H28)</f>
        <v>4159125</v>
      </c>
      <c r="I8" s="219">
        <f>SUM(I9:I28)</f>
        <v>3977656</v>
      </c>
      <c r="J8" s="293">
        <f>H8/I8%</f>
        <v>104.56220950227974</v>
      </c>
      <c r="K8" s="219">
        <f>SUM(K9:K28)</f>
        <v>4666676</v>
      </c>
      <c r="L8" s="219">
        <f>SUM(L9:L28)</f>
        <v>5039318</v>
      </c>
      <c r="M8" s="293">
        <f>K8/L8%</f>
        <v>92.605308892989086</v>
      </c>
      <c r="N8" s="219">
        <f>SUM(N9:N28)</f>
        <v>9698541</v>
      </c>
      <c r="O8" s="219">
        <f>SUM(O9:O28)</f>
        <v>9864624</v>
      </c>
      <c r="P8" s="293">
        <f>N8/O8%</f>
        <v>98.316377796051825</v>
      </c>
      <c r="Q8" s="168"/>
      <c r="R8" s="168"/>
    </row>
    <row r="9" spans="1:18">
      <c r="A9" s="292" t="s">
        <v>84</v>
      </c>
      <c r="B9" s="219">
        <f>E9+H9</f>
        <v>564425</v>
      </c>
      <c r="C9" s="219">
        <f>F9+I9</f>
        <v>576585</v>
      </c>
      <c r="D9" s="293">
        <f t="shared" ref="D9:D25" si="0">B9/C9*100</f>
        <v>97.891030810721745</v>
      </c>
      <c r="E9" s="219">
        <v>32077</v>
      </c>
      <c r="F9" s="219">
        <v>27419</v>
      </c>
      <c r="G9" s="293">
        <f t="shared" ref="G9:G28" si="1">E9/F9%</f>
        <v>116.98821984755097</v>
      </c>
      <c r="H9" s="219">
        <v>532348</v>
      </c>
      <c r="I9" s="219">
        <v>549166</v>
      </c>
      <c r="J9" s="293">
        <f t="shared" ref="J9:J28" si="2">H9/I9%</f>
        <v>96.937538012185755</v>
      </c>
      <c r="K9" s="219">
        <v>377886</v>
      </c>
      <c r="L9" s="219">
        <v>402073</v>
      </c>
      <c r="M9" s="293">
        <f t="shared" ref="M9:M28" si="3">K9/L9%</f>
        <v>93.984425713738545</v>
      </c>
      <c r="N9" s="285">
        <f>E9+H9+K9</f>
        <v>942311</v>
      </c>
      <c r="O9" s="285">
        <f>F9+I9+L9</f>
        <v>978658</v>
      </c>
      <c r="P9" s="293">
        <f t="shared" ref="P9:P28" si="4">N9/O9%</f>
        <v>96.286036592967108</v>
      </c>
      <c r="Q9" s="168"/>
      <c r="R9" s="168"/>
    </row>
    <row r="10" spans="1:18">
      <c r="A10" s="292" t="s">
        <v>85</v>
      </c>
      <c r="B10" s="219">
        <f t="shared" ref="B10:B25" si="5">E10+H10</f>
        <v>231008</v>
      </c>
      <c r="C10" s="219">
        <f t="shared" ref="C10:C25" si="6">F10+I10</f>
        <v>240175</v>
      </c>
      <c r="D10" s="293">
        <f t="shared" si="0"/>
        <v>96.183199750182155</v>
      </c>
      <c r="E10" s="219">
        <v>128398</v>
      </c>
      <c r="F10" s="219">
        <v>136325</v>
      </c>
      <c r="G10" s="293">
        <f t="shared" si="1"/>
        <v>94.18521914542454</v>
      </c>
      <c r="H10" s="219">
        <v>102610</v>
      </c>
      <c r="I10" s="219">
        <v>103850</v>
      </c>
      <c r="J10" s="293">
        <f t="shared" si="2"/>
        <v>98.805970149253724</v>
      </c>
      <c r="K10" s="219">
        <v>251231</v>
      </c>
      <c r="L10" s="219">
        <v>251269</v>
      </c>
      <c r="M10" s="293">
        <f t="shared" si="3"/>
        <v>99.984876765538132</v>
      </c>
      <c r="N10" s="285">
        <f t="shared" ref="N10:O28" si="7">E10+H10+K10</f>
        <v>482239</v>
      </c>
      <c r="O10" s="285">
        <f t="shared" si="7"/>
        <v>491444</v>
      </c>
      <c r="P10" s="293">
        <f t="shared" si="4"/>
        <v>98.126948339993987</v>
      </c>
      <c r="Q10" s="168"/>
      <c r="R10" s="168"/>
    </row>
    <row r="11" spans="1:18">
      <c r="A11" s="292" t="s">
        <v>86</v>
      </c>
      <c r="B11" s="219">
        <f t="shared" si="5"/>
        <v>411581</v>
      </c>
      <c r="C11" s="219">
        <f t="shared" si="6"/>
        <v>385877</v>
      </c>
      <c r="D11" s="293">
        <f t="shared" si="0"/>
        <v>106.66118996467786</v>
      </c>
      <c r="E11" s="219">
        <v>58702</v>
      </c>
      <c r="F11" s="219">
        <v>57883</v>
      </c>
      <c r="G11" s="293">
        <f t="shared" si="1"/>
        <v>101.41492320715926</v>
      </c>
      <c r="H11" s="219">
        <v>352879</v>
      </c>
      <c r="I11" s="219">
        <v>327994</v>
      </c>
      <c r="J11" s="293">
        <f>H11/I11%</f>
        <v>107.58702903101886</v>
      </c>
      <c r="K11" s="219">
        <v>270767</v>
      </c>
      <c r="L11" s="219">
        <v>267246</v>
      </c>
      <c r="M11" s="293">
        <f>K11/L11%</f>
        <v>101.31751270365132</v>
      </c>
      <c r="N11" s="285">
        <f>E11+H11+K11</f>
        <v>682348</v>
      </c>
      <c r="O11" s="285">
        <f t="shared" si="7"/>
        <v>653123</v>
      </c>
      <c r="P11" s="293">
        <f t="shared" si="4"/>
        <v>104.47465485061772</v>
      </c>
      <c r="Q11" s="168"/>
      <c r="R11" s="168"/>
    </row>
    <row r="12" spans="1:18">
      <c r="A12" s="292" t="s">
        <v>87</v>
      </c>
      <c r="B12" s="219">
        <f t="shared" si="5"/>
        <v>413947</v>
      </c>
      <c r="C12" s="219">
        <f t="shared" si="6"/>
        <v>418538</v>
      </c>
      <c r="D12" s="293">
        <f t="shared" si="0"/>
        <v>98.903086458099381</v>
      </c>
      <c r="E12" s="219">
        <v>62598</v>
      </c>
      <c r="F12" s="219">
        <v>53214</v>
      </c>
      <c r="G12" s="293">
        <f t="shared" si="1"/>
        <v>117.63445709775623</v>
      </c>
      <c r="H12" s="219">
        <v>351349</v>
      </c>
      <c r="I12" s="219">
        <v>365324</v>
      </c>
      <c r="J12" s="293">
        <f t="shared" si="2"/>
        <v>96.174628548904536</v>
      </c>
      <c r="K12" s="219">
        <v>374426</v>
      </c>
      <c r="L12" s="219">
        <v>412495</v>
      </c>
      <c r="M12" s="293">
        <f t="shared" si="3"/>
        <v>90.771039648965441</v>
      </c>
      <c r="N12" s="285">
        <f t="shared" si="7"/>
        <v>788373</v>
      </c>
      <c r="O12" s="285">
        <f t="shared" si="7"/>
        <v>831033</v>
      </c>
      <c r="P12" s="293">
        <f t="shared" si="4"/>
        <v>94.866629845024207</v>
      </c>
      <c r="Q12" s="168"/>
      <c r="R12" s="168"/>
    </row>
    <row r="13" spans="1:18">
      <c r="A13" s="292" t="s">
        <v>88</v>
      </c>
      <c r="B13" s="219">
        <f t="shared" si="5"/>
        <v>122106</v>
      </c>
      <c r="C13" s="219">
        <f t="shared" si="6"/>
        <v>118723</v>
      </c>
      <c r="D13" s="293">
        <f t="shared" si="0"/>
        <v>102.84948998930284</v>
      </c>
      <c r="E13" s="219">
        <v>2393</v>
      </c>
      <c r="F13" s="219">
        <v>2058</v>
      </c>
      <c r="G13" s="293">
        <f t="shared" si="1"/>
        <v>116.27793974732751</v>
      </c>
      <c r="H13" s="219">
        <v>119713</v>
      </c>
      <c r="I13" s="219">
        <v>116665</v>
      </c>
      <c r="J13" s="293">
        <f t="shared" si="2"/>
        <v>102.61260875155358</v>
      </c>
      <c r="K13" s="219">
        <v>118446</v>
      </c>
      <c r="L13" s="219">
        <v>115893</v>
      </c>
      <c r="M13" s="293">
        <f t="shared" si="3"/>
        <v>102.20289404882089</v>
      </c>
      <c r="N13" s="285">
        <f t="shared" si="7"/>
        <v>240552</v>
      </c>
      <c r="O13" s="285">
        <f t="shared" si="7"/>
        <v>234616</v>
      </c>
      <c r="P13" s="293">
        <f t="shared" si="4"/>
        <v>102.53009172434959</v>
      </c>
      <c r="Q13" s="168"/>
      <c r="R13" s="168"/>
    </row>
    <row r="14" spans="1:18" ht="15.75" customHeight="1">
      <c r="A14" s="292" t="s">
        <v>89</v>
      </c>
      <c r="B14" s="219">
        <f t="shared" si="5"/>
        <v>716086</v>
      </c>
      <c r="C14" s="219">
        <f t="shared" si="6"/>
        <v>651907</v>
      </c>
      <c r="D14" s="293">
        <f t="shared" si="0"/>
        <v>109.84480915222569</v>
      </c>
      <c r="E14" s="219">
        <v>87503</v>
      </c>
      <c r="F14" s="219">
        <v>88059</v>
      </c>
      <c r="G14" s="293">
        <f t="shared" si="1"/>
        <v>99.368605139735848</v>
      </c>
      <c r="H14" s="219">
        <v>628583</v>
      </c>
      <c r="I14" s="219">
        <v>563848</v>
      </c>
      <c r="J14" s="293">
        <f t="shared" si="2"/>
        <v>111.48093103105802</v>
      </c>
      <c r="K14" s="219">
        <v>293612</v>
      </c>
      <c r="L14" s="219">
        <v>278505</v>
      </c>
      <c r="M14" s="293">
        <f t="shared" si="3"/>
        <v>105.42431913251107</v>
      </c>
      <c r="N14" s="285">
        <f t="shared" si="7"/>
        <v>1009698</v>
      </c>
      <c r="O14" s="285">
        <f t="shared" si="7"/>
        <v>930412</v>
      </c>
      <c r="P14" s="293">
        <f t="shared" si="4"/>
        <v>108.52160118313176</v>
      </c>
      <c r="Q14" s="168"/>
      <c r="R14" s="168"/>
    </row>
    <row r="15" spans="1:18">
      <c r="A15" s="292" t="s">
        <v>90</v>
      </c>
      <c r="B15" s="219">
        <f t="shared" si="5"/>
        <v>257336</v>
      </c>
      <c r="C15" s="219">
        <f t="shared" si="6"/>
        <v>256251</v>
      </c>
      <c r="D15" s="293">
        <f t="shared" si="0"/>
        <v>100.423412981803</v>
      </c>
      <c r="E15" s="219">
        <v>26170</v>
      </c>
      <c r="F15" s="219">
        <v>31736</v>
      </c>
      <c r="G15" s="293">
        <f t="shared" si="1"/>
        <v>82.461557852281317</v>
      </c>
      <c r="H15" s="219">
        <v>231166</v>
      </c>
      <c r="I15" s="219">
        <v>224515</v>
      </c>
      <c r="J15" s="293">
        <f t="shared" si="2"/>
        <v>102.96238558670912</v>
      </c>
      <c r="K15" s="219">
        <v>287850</v>
      </c>
      <c r="L15" s="219">
        <v>273287</v>
      </c>
      <c r="M15" s="293">
        <f t="shared" si="3"/>
        <v>105.32883013096122</v>
      </c>
      <c r="N15" s="285">
        <f t="shared" si="7"/>
        <v>545186</v>
      </c>
      <c r="O15" s="285">
        <f t="shared" si="7"/>
        <v>529538</v>
      </c>
      <c r="P15" s="293">
        <f t="shared" si="4"/>
        <v>102.95502872315112</v>
      </c>
      <c r="Q15" s="168"/>
      <c r="R15" s="168"/>
    </row>
    <row r="16" spans="1:18">
      <c r="A16" s="292" t="s">
        <v>91</v>
      </c>
      <c r="B16" s="219">
        <f t="shared" si="5"/>
        <v>293605</v>
      </c>
      <c r="C16" s="219">
        <f t="shared" si="6"/>
        <v>284571</v>
      </c>
      <c r="D16" s="293">
        <f t="shared" si="0"/>
        <v>103.17460317460319</v>
      </c>
      <c r="E16" s="219">
        <v>33071</v>
      </c>
      <c r="F16" s="219">
        <v>33666</v>
      </c>
      <c r="G16" s="293">
        <f t="shared" si="1"/>
        <v>98.23263827006474</v>
      </c>
      <c r="H16" s="219">
        <v>260534</v>
      </c>
      <c r="I16" s="219">
        <v>250905</v>
      </c>
      <c r="J16" s="293">
        <f t="shared" si="2"/>
        <v>103.83770749885414</v>
      </c>
      <c r="K16" s="219">
        <v>298870</v>
      </c>
      <c r="L16" s="219">
        <v>318572</v>
      </c>
      <c r="M16" s="293">
        <f t="shared" si="3"/>
        <v>93.815526788292757</v>
      </c>
      <c r="N16" s="285">
        <f t="shared" si="7"/>
        <v>592475</v>
      </c>
      <c r="O16" s="285">
        <f t="shared" si="7"/>
        <v>603143</v>
      </c>
      <c r="P16" s="293">
        <f t="shared" si="4"/>
        <v>98.231265222343623</v>
      </c>
      <c r="Q16" s="168"/>
      <c r="R16" s="168"/>
    </row>
    <row r="17" spans="1:18" ht="14.25" customHeight="1">
      <c r="A17" s="292" t="s">
        <v>92</v>
      </c>
      <c r="B17" s="219">
        <f t="shared" si="5"/>
        <v>365455</v>
      </c>
      <c r="C17" s="219">
        <f t="shared" si="6"/>
        <v>357433</v>
      </c>
      <c r="D17" s="293">
        <f t="shared" si="0"/>
        <v>102.24433670086421</v>
      </c>
      <c r="E17" s="219">
        <v>25993</v>
      </c>
      <c r="F17" s="219">
        <v>26342</v>
      </c>
      <c r="G17" s="293">
        <f t="shared" si="1"/>
        <v>98.675119580897416</v>
      </c>
      <c r="H17" s="219">
        <v>339462</v>
      </c>
      <c r="I17" s="219">
        <v>331091</v>
      </c>
      <c r="J17" s="293">
        <f t="shared" si="2"/>
        <v>102.52830792742782</v>
      </c>
      <c r="K17" s="219">
        <v>234921</v>
      </c>
      <c r="L17" s="219">
        <v>238421</v>
      </c>
      <c r="M17" s="293">
        <f t="shared" si="3"/>
        <v>98.532008505962139</v>
      </c>
      <c r="N17" s="285">
        <f t="shared" si="7"/>
        <v>600376</v>
      </c>
      <c r="O17" s="285">
        <f t="shared" si="7"/>
        <v>595854</v>
      </c>
      <c r="P17" s="293">
        <f t="shared" si="4"/>
        <v>100.75891073987923</v>
      </c>
      <c r="Q17" s="168"/>
      <c r="R17" s="168"/>
    </row>
    <row r="18" spans="1:18" ht="14.25" customHeight="1">
      <c r="A18" s="292" t="s">
        <v>93</v>
      </c>
      <c r="B18" s="219">
        <f t="shared" si="5"/>
        <v>246388</v>
      </c>
      <c r="C18" s="219">
        <f t="shared" si="6"/>
        <v>232248</v>
      </c>
      <c r="D18" s="293">
        <f t="shared" si="0"/>
        <v>106.0883193827288</v>
      </c>
      <c r="E18" s="219">
        <v>120410</v>
      </c>
      <c r="F18" s="219">
        <v>113783</v>
      </c>
      <c r="G18" s="293">
        <f t="shared" si="1"/>
        <v>105.82424439503265</v>
      </c>
      <c r="H18" s="219">
        <v>125978</v>
      </c>
      <c r="I18" s="219">
        <v>118465</v>
      </c>
      <c r="J18" s="293">
        <f t="shared" si="2"/>
        <v>106.34195754020173</v>
      </c>
      <c r="K18" s="219">
        <v>183097</v>
      </c>
      <c r="L18" s="219">
        <v>176977</v>
      </c>
      <c r="M18" s="293">
        <f t="shared" si="3"/>
        <v>103.45807647321404</v>
      </c>
      <c r="N18" s="285">
        <f t="shared" si="7"/>
        <v>429485</v>
      </c>
      <c r="O18" s="285">
        <f t="shared" si="7"/>
        <v>409225</v>
      </c>
      <c r="P18" s="293">
        <f t="shared" si="4"/>
        <v>104.9508216751176</v>
      </c>
      <c r="Q18" s="168"/>
      <c r="R18" s="168"/>
    </row>
    <row r="19" spans="1:18" ht="14.25" customHeight="1">
      <c r="A19" s="292" t="s">
        <v>94</v>
      </c>
      <c r="B19" s="219">
        <f t="shared" si="5"/>
        <v>176064</v>
      </c>
      <c r="C19" s="219">
        <f t="shared" si="6"/>
        <v>144670</v>
      </c>
      <c r="D19" s="293">
        <f t="shared" si="0"/>
        <v>121.70042164927075</v>
      </c>
      <c r="E19" s="219">
        <v>7355</v>
      </c>
      <c r="F19" s="219">
        <v>6446</v>
      </c>
      <c r="G19" s="293">
        <f t="shared" si="1"/>
        <v>114.10176853862862</v>
      </c>
      <c r="H19" s="219">
        <v>168709</v>
      </c>
      <c r="I19" s="219">
        <v>138224</v>
      </c>
      <c r="J19" s="293">
        <f t="shared" si="2"/>
        <v>122.0547806459081</v>
      </c>
      <c r="K19" s="219">
        <v>242152</v>
      </c>
      <c r="L19" s="219">
        <v>239464</v>
      </c>
      <c r="M19" s="293">
        <f t="shared" si="3"/>
        <v>101.12250693214847</v>
      </c>
      <c r="N19" s="285">
        <f t="shared" si="7"/>
        <v>418216</v>
      </c>
      <c r="O19" s="285">
        <f t="shared" si="7"/>
        <v>384134</v>
      </c>
      <c r="P19" s="293">
        <f t="shared" si="4"/>
        <v>108.87242472678804</v>
      </c>
      <c r="Q19" s="168"/>
      <c r="R19" s="168"/>
    </row>
    <row r="20" spans="1:18" ht="14.25" customHeight="1">
      <c r="A20" s="292" t="s">
        <v>95</v>
      </c>
      <c r="B20" s="219">
        <f t="shared" si="5"/>
        <v>11122</v>
      </c>
      <c r="C20" s="219">
        <f t="shared" si="6"/>
        <v>11169</v>
      </c>
      <c r="D20" s="293">
        <f t="shared" si="0"/>
        <v>99.579192407556633</v>
      </c>
      <c r="E20" s="219">
        <v>159</v>
      </c>
      <c r="F20" s="219">
        <v>133</v>
      </c>
      <c r="G20" s="293">
        <f t="shared" si="1"/>
        <v>119.54887218045113</v>
      </c>
      <c r="H20" s="219">
        <v>10963</v>
      </c>
      <c r="I20" s="219">
        <v>11036</v>
      </c>
      <c r="J20" s="293">
        <f t="shared" si="2"/>
        <v>99.338528452337798</v>
      </c>
      <c r="K20" s="219">
        <v>17241</v>
      </c>
      <c r="L20" s="219">
        <v>18079</v>
      </c>
      <c r="M20" s="293">
        <f t="shared" si="3"/>
        <v>95.364787875435596</v>
      </c>
      <c r="N20" s="285">
        <f t="shared" si="7"/>
        <v>28363</v>
      </c>
      <c r="O20" s="285">
        <f t="shared" si="7"/>
        <v>29248</v>
      </c>
      <c r="P20" s="293">
        <f t="shared" si="4"/>
        <v>96.974152078774608</v>
      </c>
      <c r="Q20" s="168"/>
      <c r="R20" s="168"/>
    </row>
    <row r="21" spans="1:18" ht="14.25" customHeight="1">
      <c r="A21" s="292" t="s">
        <v>96</v>
      </c>
      <c r="B21" s="219">
        <f t="shared" si="5"/>
        <v>345486</v>
      </c>
      <c r="C21" s="219">
        <f t="shared" si="6"/>
        <v>333177</v>
      </c>
      <c r="D21" s="293">
        <f t="shared" si="0"/>
        <v>103.6944326889311</v>
      </c>
      <c r="E21" s="219">
        <v>70608</v>
      </c>
      <c r="F21" s="219">
        <v>71103</v>
      </c>
      <c r="G21" s="293">
        <f t="shared" si="1"/>
        <v>99.30382684274926</v>
      </c>
      <c r="H21" s="219">
        <v>274878</v>
      </c>
      <c r="I21" s="219">
        <v>262074</v>
      </c>
      <c r="J21" s="293">
        <f t="shared" si="2"/>
        <v>104.88564298633212</v>
      </c>
      <c r="K21" s="219">
        <v>235556</v>
      </c>
      <c r="L21" s="219">
        <v>273924</v>
      </c>
      <c r="M21" s="293">
        <f t="shared" si="3"/>
        <v>85.993195192827216</v>
      </c>
      <c r="N21" s="285">
        <f t="shared" si="7"/>
        <v>581042</v>
      </c>
      <c r="O21" s="285">
        <f t="shared" si="7"/>
        <v>607101</v>
      </c>
      <c r="P21" s="293">
        <f t="shared" si="4"/>
        <v>95.707633490967723</v>
      </c>
      <c r="Q21" s="168"/>
      <c r="R21" s="168"/>
    </row>
    <row r="22" spans="1:18" ht="14.25" customHeight="1">
      <c r="A22" s="292" t="s">
        <v>97</v>
      </c>
      <c r="B22" s="219">
        <f t="shared" si="5"/>
        <v>197754</v>
      </c>
      <c r="C22" s="219">
        <f t="shared" si="6"/>
        <v>200516</v>
      </c>
      <c r="D22" s="293">
        <f t="shared" si="0"/>
        <v>98.622553811167194</v>
      </c>
      <c r="E22" s="219">
        <v>121039</v>
      </c>
      <c r="F22" s="219">
        <v>120992</v>
      </c>
      <c r="G22" s="293">
        <f t="shared" si="1"/>
        <v>100.03884554350701</v>
      </c>
      <c r="H22" s="219">
        <v>76715</v>
      </c>
      <c r="I22" s="219">
        <v>79524</v>
      </c>
      <c r="J22" s="293">
        <f t="shared" si="2"/>
        <v>96.467733011417934</v>
      </c>
      <c r="K22" s="219">
        <v>150238</v>
      </c>
      <c r="L22" s="219">
        <v>178467</v>
      </c>
      <c r="M22" s="293">
        <f t="shared" si="3"/>
        <v>84.182509931808113</v>
      </c>
      <c r="N22" s="285">
        <f t="shared" si="7"/>
        <v>347992</v>
      </c>
      <c r="O22" s="285">
        <f t="shared" si="7"/>
        <v>378983</v>
      </c>
      <c r="P22" s="293">
        <f t="shared" si="4"/>
        <v>91.822588348290026</v>
      </c>
      <c r="Q22" s="168"/>
      <c r="R22" s="168"/>
    </row>
    <row r="23" spans="1:18" ht="14.25" customHeight="1">
      <c r="A23" s="292" t="s">
        <v>163</v>
      </c>
      <c r="B23" s="219">
        <f t="shared" si="5"/>
        <v>296315</v>
      </c>
      <c r="C23" s="219">
        <f t="shared" si="6"/>
        <v>222671</v>
      </c>
      <c r="D23" s="293">
        <f t="shared" si="0"/>
        <v>133.07300905820696</v>
      </c>
      <c r="E23" s="219">
        <v>61047</v>
      </c>
      <c r="F23" s="219">
        <v>43529</v>
      </c>
      <c r="G23" s="293">
        <f t="shared" si="1"/>
        <v>140.24443474465298</v>
      </c>
      <c r="H23" s="219">
        <v>235268</v>
      </c>
      <c r="I23" s="219">
        <v>179142</v>
      </c>
      <c r="J23" s="293">
        <f t="shared" si="2"/>
        <v>131.3304529367764</v>
      </c>
      <c r="K23" s="219">
        <v>936183</v>
      </c>
      <c r="L23" s="219">
        <v>1163888</v>
      </c>
      <c r="M23" s="293">
        <f t="shared" si="3"/>
        <v>80.435832313762148</v>
      </c>
      <c r="N23" s="285">
        <f t="shared" si="7"/>
        <v>1232498</v>
      </c>
      <c r="O23" s="285">
        <f t="shared" si="7"/>
        <v>1386559</v>
      </c>
      <c r="P23" s="293">
        <f t="shared" si="4"/>
        <v>88.888969023315994</v>
      </c>
      <c r="Q23" s="168"/>
      <c r="R23" s="168"/>
    </row>
    <row r="24" spans="1:18" ht="14.25" customHeight="1">
      <c r="A24" s="292" t="s">
        <v>99</v>
      </c>
      <c r="B24" s="219">
        <f t="shared" si="5"/>
        <v>140599</v>
      </c>
      <c r="C24" s="219">
        <f t="shared" si="6"/>
        <v>143537</v>
      </c>
      <c r="D24" s="293">
        <f t="shared" si="0"/>
        <v>97.953141001971616</v>
      </c>
      <c r="E24" s="219">
        <v>1787</v>
      </c>
      <c r="F24" s="219">
        <v>2124</v>
      </c>
      <c r="G24" s="293">
        <f t="shared" si="1"/>
        <v>84.133709981167613</v>
      </c>
      <c r="H24" s="219">
        <v>138812</v>
      </c>
      <c r="I24" s="219">
        <v>141413</v>
      </c>
      <c r="J24" s="293">
        <f t="shared" si="2"/>
        <v>98.160706582845989</v>
      </c>
      <c r="K24" s="219">
        <v>61503</v>
      </c>
      <c r="L24" s="219">
        <v>86571</v>
      </c>
      <c r="M24" s="293">
        <f t="shared" si="3"/>
        <v>71.043421007034681</v>
      </c>
      <c r="N24" s="285">
        <f t="shared" si="7"/>
        <v>202102</v>
      </c>
      <c r="O24" s="285">
        <f t="shared" si="7"/>
        <v>230108</v>
      </c>
      <c r="P24" s="293">
        <f t="shared" si="4"/>
        <v>87.82919324838771</v>
      </c>
      <c r="Q24" s="168"/>
      <c r="R24" s="168"/>
    </row>
    <row r="25" spans="1:18" ht="22.5">
      <c r="A25" s="292" t="s">
        <v>100</v>
      </c>
      <c r="B25" s="219">
        <f t="shared" si="5"/>
        <v>234969</v>
      </c>
      <c r="C25" s="219">
        <f t="shared" si="6"/>
        <v>234829</v>
      </c>
      <c r="D25" s="293">
        <f t="shared" si="0"/>
        <v>100.05961784958417</v>
      </c>
      <c r="E25" s="219">
        <v>28659</v>
      </c>
      <c r="F25" s="219">
        <v>28324</v>
      </c>
      <c r="G25" s="293">
        <f t="shared" si="1"/>
        <v>101.18274255048722</v>
      </c>
      <c r="H25" s="219">
        <v>206310</v>
      </c>
      <c r="I25" s="219">
        <v>206505</v>
      </c>
      <c r="J25" s="293">
        <f t="shared" si="2"/>
        <v>99.905571293673262</v>
      </c>
      <c r="K25" s="219">
        <v>248454</v>
      </c>
      <c r="L25" s="219">
        <v>282537</v>
      </c>
      <c r="M25" s="293">
        <f t="shared" si="3"/>
        <v>87.936801197719234</v>
      </c>
      <c r="N25" s="285">
        <f t="shared" si="7"/>
        <v>483423</v>
      </c>
      <c r="O25" s="285">
        <f t="shared" si="7"/>
        <v>517366</v>
      </c>
      <c r="P25" s="293">
        <f t="shared" si="4"/>
        <v>93.439267365849318</v>
      </c>
      <c r="Q25" s="168"/>
      <c r="R25" s="168"/>
    </row>
    <row r="26" spans="1:18">
      <c r="A26" s="292" t="s">
        <v>101</v>
      </c>
      <c r="B26" s="219">
        <f>H26</f>
        <v>59</v>
      </c>
      <c r="C26" s="219" t="s">
        <v>162</v>
      </c>
      <c r="D26" s="293" t="s">
        <v>162</v>
      </c>
      <c r="E26" s="294" t="s">
        <v>162</v>
      </c>
      <c r="F26" s="294" t="s">
        <v>162</v>
      </c>
      <c r="G26" s="293" t="s">
        <v>162</v>
      </c>
      <c r="H26" s="219">
        <v>59</v>
      </c>
      <c r="I26" s="219" t="s">
        <v>162</v>
      </c>
      <c r="J26" s="293" t="s">
        <v>162</v>
      </c>
      <c r="K26" s="219">
        <v>143</v>
      </c>
      <c r="L26" s="219">
        <v>192</v>
      </c>
      <c r="M26" s="293">
        <f t="shared" si="3"/>
        <v>74.479166666666671</v>
      </c>
      <c r="N26" s="285">
        <f>H26+K26</f>
        <v>202</v>
      </c>
      <c r="O26" s="285">
        <f>L26</f>
        <v>192</v>
      </c>
      <c r="P26" s="293">
        <f t="shared" si="4"/>
        <v>105.20833333333334</v>
      </c>
      <c r="Q26" s="169"/>
      <c r="R26" s="168"/>
    </row>
    <row r="27" spans="1:18">
      <c r="A27" s="292" t="s">
        <v>102</v>
      </c>
      <c r="B27" s="219" t="s">
        <v>162</v>
      </c>
      <c r="C27" s="219">
        <f>I27</f>
        <v>1</v>
      </c>
      <c r="D27" s="284" t="s">
        <v>162</v>
      </c>
      <c r="E27" s="294" t="s">
        <v>162</v>
      </c>
      <c r="F27" s="219" t="s">
        <v>162</v>
      </c>
      <c r="G27" s="293" t="s">
        <v>162</v>
      </c>
      <c r="H27" s="294" t="s">
        <v>162</v>
      </c>
      <c r="I27" s="219">
        <v>1</v>
      </c>
      <c r="J27" s="293" t="s">
        <v>162</v>
      </c>
      <c r="K27" s="219">
        <v>2158</v>
      </c>
      <c r="L27" s="219">
        <v>2871</v>
      </c>
      <c r="M27" s="293">
        <f t="shared" si="3"/>
        <v>75.165447579240677</v>
      </c>
      <c r="N27" s="285">
        <f>K27</f>
        <v>2158</v>
      </c>
      <c r="O27" s="285">
        <f>I27+L27</f>
        <v>2872</v>
      </c>
      <c r="P27" s="293">
        <f>N27/O27%</f>
        <v>75.139275766016709</v>
      </c>
      <c r="Q27" s="168"/>
      <c r="R27" s="168"/>
    </row>
    <row r="28" spans="1:18">
      <c r="A28" s="295" t="s">
        <v>103</v>
      </c>
      <c r="B28" s="220">
        <f>E28+H28</f>
        <v>7560</v>
      </c>
      <c r="C28" s="220">
        <f>F28+I28</f>
        <v>12428</v>
      </c>
      <c r="D28" s="296">
        <f>B28/C28*100</f>
        <v>60.83038300611522</v>
      </c>
      <c r="E28" s="220">
        <v>4771</v>
      </c>
      <c r="F28" s="220">
        <v>4514</v>
      </c>
      <c r="G28" s="296">
        <f t="shared" si="1"/>
        <v>105.69339831634913</v>
      </c>
      <c r="H28" s="220">
        <v>2789</v>
      </c>
      <c r="I28" s="220">
        <v>7914</v>
      </c>
      <c r="J28" s="296">
        <f t="shared" si="2"/>
        <v>35.241344452868333</v>
      </c>
      <c r="K28" s="220">
        <v>81942</v>
      </c>
      <c r="L28" s="220">
        <v>58587</v>
      </c>
      <c r="M28" s="296">
        <f t="shared" si="3"/>
        <v>139.86379230887397</v>
      </c>
      <c r="N28" s="286">
        <f t="shared" si="7"/>
        <v>89502</v>
      </c>
      <c r="O28" s="286">
        <f t="shared" si="7"/>
        <v>71015</v>
      </c>
      <c r="P28" s="296">
        <f t="shared" si="4"/>
        <v>126.0325283390833</v>
      </c>
      <c r="Q28" s="168"/>
      <c r="R28" s="168"/>
    </row>
    <row r="29" spans="1:18">
      <c r="A29" s="112"/>
      <c r="B29" s="112"/>
      <c r="C29" s="112"/>
      <c r="D29" s="112"/>
      <c r="E29" s="112"/>
      <c r="F29" s="112"/>
      <c r="G29" s="112"/>
      <c r="H29" s="112"/>
      <c r="I29" s="112"/>
      <c r="J29" s="114"/>
      <c r="K29" s="112"/>
      <c r="L29" s="219"/>
      <c r="M29" s="114"/>
      <c r="N29" s="155"/>
      <c r="O29" s="297"/>
      <c r="P29" s="297"/>
      <c r="Q29" s="297"/>
      <c r="R29" s="297"/>
    </row>
    <row r="30" spans="1:18" ht="28.5" customHeight="1">
      <c r="A30" s="456" t="s">
        <v>182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</row>
    <row r="31" spans="1:18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O31" s="155"/>
      <c r="P31" s="161" t="s">
        <v>140</v>
      </c>
    </row>
    <row r="32" spans="1:18" ht="15.75" customHeight="1">
      <c r="A32" s="394"/>
      <c r="B32" s="383" t="s">
        <v>156</v>
      </c>
      <c r="C32" s="383"/>
      <c r="D32" s="383"/>
      <c r="E32" s="384" t="s">
        <v>78</v>
      </c>
      <c r="F32" s="385"/>
      <c r="G32" s="385"/>
      <c r="H32" s="385"/>
      <c r="I32" s="385"/>
      <c r="J32" s="385"/>
      <c r="K32" s="388" t="s">
        <v>190</v>
      </c>
      <c r="L32" s="389"/>
      <c r="M32" s="390"/>
      <c r="N32" s="383" t="s">
        <v>79</v>
      </c>
      <c r="O32" s="383"/>
      <c r="P32" s="384"/>
    </row>
    <row r="33" spans="1:18" ht="35.25" customHeight="1">
      <c r="A33" s="394"/>
      <c r="B33" s="383"/>
      <c r="C33" s="383"/>
      <c r="D33" s="383"/>
      <c r="E33" s="383" t="s">
        <v>77</v>
      </c>
      <c r="F33" s="383"/>
      <c r="G33" s="383"/>
      <c r="H33" s="383" t="s">
        <v>76</v>
      </c>
      <c r="I33" s="383"/>
      <c r="J33" s="383"/>
      <c r="K33" s="391"/>
      <c r="L33" s="392"/>
      <c r="M33" s="393"/>
      <c r="N33" s="383"/>
      <c r="O33" s="383"/>
      <c r="P33" s="384"/>
    </row>
    <row r="34" spans="1:18" ht="40.5" customHeight="1">
      <c r="A34" s="394"/>
      <c r="B34" s="290" t="s">
        <v>154</v>
      </c>
      <c r="C34" s="290" t="s">
        <v>75</v>
      </c>
      <c r="D34" s="290" t="s">
        <v>155</v>
      </c>
      <c r="E34" s="290" t="s">
        <v>154</v>
      </c>
      <c r="F34" s="290" t="s">
        <v>75</v>
      </c>
      <c r="G34" s="290" t="s">
        <v>155</v>
      </c>
      <c r="H34" s="290" t="s">
        <v>154</v>
      </c>
      <c r="I34" s="290" t="s">
        <v>75</v>
      </c>
      <c r="J34" s="290" t="s">
        <v>155</v>
      </c>
      <c r="K34" s="290" t="s">
        <v>154</v>
      </c>
      <c r="L34" s="290" t="s">
        <v>75</v>
      </c>
      <c r="M34" s="291" t="s">
        <v>155</v>
      </c>
      <c r="N34" s="290" t="s">
        <v>154</v>
      </c>
      <c r="O34" s="290" t="s">
        <v>75</v>
      </c>
      <c r="P34" s="291" t="s">
        <v>155</v>
      </c>
    </row>
    <row r="35" spans="1:18" ht="22.5">
      <c r="A35" s="66" t="s">
        <v>83</v>
      </c>
      <c r="B35" s="219">
        <f>SUM(B36:B55)</f>
        <v>2343792</v>
      </c>
      <c r="C35" s="219">
        <f>SUM(C36:C55)</f>
        <v>2149068</v>
      </c>
      <c r="D35" s="293">
        <f>B35/C35*100</f>
        <v>109.06085800914629</v>
      </c>
      <c r="E35" s="219">
        <f>SUM(E36:E55)</f>
        <v>358598</v>
      </c>
      <c r="F35" s="219">
        <f>SUM(F36:F55)</f>
        <v>319964</v>
      </c>
      <c r="G35" s="293">
        <f>E35/F35%</f>
        <v>112.07448337938018</v>
      </c>
      <c r="H35" s="219">
        <f>SUM(H36:H55)</f>
        <v>1985194</v>
      </c>
      <c r="I35" s="219">
        <f>SUM(I36:I55)</f>
        <v>1829104</v>
      </c>
      <c r="J35" s="293">
        <f>H35/I35%</f>
        <v>108.53368643882469</v>
      </c>
      <c r="K35" s="219">
        <f>SUM(K36:K55)</f>
        <v>2120762</v>
      </c>
      <c r="L35" s="219">
        <f>SUM(L36:L55)</f>
        <v>2029137</v>
      </c>
      <c r="M35" s="293">
        <f>K35/L35%</f>
        <v>104.51546642735312</v>
      </c>
      <c r="N35" s="219">
        <f>SUM(N36:N55)</f>
        <v>4464554</v>
      </c>
      <c r="O35" s="219">
        <f>SUM(O36:O55)</f>
        <v>4178205</v>
      </c>
      <c r="P35" s="293">
        <f>N35/O35%</f>
        <v>106.85339757144514</v>
      </c>
      <c r="Q35" s="168"/>
      <c r="R35" s="168"/>
    </row>
    <row r="36" spans="1:18" s="162" customFormat="1">
      <c r="A36" s="81" t="s">
        <v>84</v>
      </c>
      <c r="B36" s="219">
        <f>E36+H36</f>
        <v>251462</v>
      </c>
      <c r="C36" s="219">
        <f>F36+I36</f>
        <v>242028</v>
      </c>
      <c r="D36" s="293">
        <f t="shared" ref="D36:D52" si="8">B36/C36*100</f>
        <v>103.89789611119376</v>
      </c>
      <c r="E36" s="219">
        <v>14852</v>
      </c>
      <c r="F36" s="219">
        <v>10385</v>
      </c>
      <c r="G36" s="293">
        <f t="shared" ref="G36:G55" si="9">E36/F36%</f>
        <v>143.01396244583535</v>
      </c>
      <c r="H36" s="219">
        <v>236610</v>
      </c>
      <c r="I36" s="219">
        <v>231643</v>
      </c>
      <c r="J36" s="293">
        <f t="shared" ref="J36:J55" si="10">H36/I36%</f>
        <v>102.14424782963439</v>
      </c>
      <c r="K36" s="219">
        <v>159255</v>
      </c>
      <c r="L36" s="219">
        <v>152665</v>
      </c>
      <c r="M36" s="293">
        <f t="shared" ref="M36:M55" si="11">K36/L36%</f>
        <v>104.31664101136475</v>
      </c>
      <c r="N36" s="219">
        <f>E36+H36+K36</f>
        <v>410717</v>
      </c>
      <c r="O36" s="219">
        <f>F36+I36+L36</f>
        <v>394693</v>
      </c>
      <c r="P36" s="293">
        <f t="shared" ref="P36:P55" si="12">N36/O36%</f>
        <v>104.05986424892258</v>
      </c>
      <c r="Q36" s="168"/>
      <c r="R36" s="168"/>
    </row>
    <row r="37" spans="1:18">
      <c r="A37" s="72" t="s">
        <v>85</v>
      </c>
      <c r="B37" s="219">
        <f t="shared" ref="B37:B55" si="13">E37+H37</f>
        <v>97277</v>
      </c>
      <c r="C37" s="219">
        <f>F37+I37</f>
        <v>99018</v>
      </c>
      <c r="D37" s="293">
        <f t="shared" si="8"/>
        <v>98.241733826173018</v>
      </c>
      <c r="E37" s="219">
        <v>46628</v>
      </c>
      <c r="F37" s="219">
        <v>50998</v>
      </c>
      <c r="G37" s="293">
        <f t="shared" si="9"/>
        <v>91.431036511235732</v>
      </c>
      <c r="H37" s="219">
        <v>50649</v>
      </c>
      <c r="I37" s="219">
        <v>48020</v>
      </c>
      <c r="J37" s="293">
        <f t="shared" si="10"/>
        <v>105.47480216576427</v>
      </c>
      <c r="K37" s="219">
        <v>107386</v>
      </c>
      <c r="L37" s="219">
        <v>100289</v>
      </c>
      <c r="M37" s="293">
        <f t="shared" si="11"/>
        <v>107.07654877404302</v>
      </c>
      <c r="N37" s="219">
        <f t="shared" ref="N37:O52" si="14">E37+H37+K37</f>
        <v>204663</v>
      </c>
      <c r="O37" s="219">
        <f t="shared" si="14"/>
        <v>199307</v>
      </c>
      <c r="P37" s="293">
        <f t="shared" si="12"/>
        <v>102.68731153446693</v>
      </c>
      <c r="Q37" s="168"/>
      <c r="R37" s="168"/>
    </row>
    <row r="38" spans="1:18">
      <c r="A38" s="72" t="s">
        <v>86</v>
      </c>
      <c r="B38" s="219">
        <f t="shared" si="13"/>
        <v>218511</v>
      </c>
      <c r="C38" s="219">
        <f t="shared" ref="C38:C52" si="15">F38+I38</f>
        <v>199670</v>
      </c>
      <c r="D38" s="293">
        <f t="shared" si="8"/>
        <v>109.43606951469927</v>
      </c>
      <c r="E38" s="219">
        <v>27411</v>
      </c>
      <c r="F38" s="219">
        <v>27664</v>
      </c>
      <c r="G38" s="293">
        <f t="shared" si="9"/>
        <v>99.085454019664553</v>
      </c>
      <c r="H38" s="219">
        <v>191100</v>
      </c>
      <c r="I38" s="219">
        <v>172006</v>
      </c>
      <c r="J38" s="293">
        <f t="shared" si="10"/>
        <v>111.10077555434113</v>
      </c>
      <c r="K38" s="219">
        <v>134906</v>
      </c>
      <c r="L38" s="219">
        <v>128038</v>
      </c>
      <c r="M38" s="293">
        <f t="shared" si="11"/>
        <v>105.36403255283587</v>
      </c>
      <c r="N38" s="219">
        <f t="shared" si="14"/>
        <v>353417</v>
      </c>
      <c r="O38" s="219">
        <f t="shared" si="14"/>
        <v>327708</v>
      </c>
      <c r="P38" s="293">
        <f t="shared" si="12"/>
        <v>107.84509380301976</v>
      </c>
      <c r="Q38" s="168"/>
      <c r="R38" s="168"/>
    </row>
    <row r="39" spans="1:18" s="162" customFormat="1">
      <c r="A39" s="72" t="s">
        <v>87</v>
      </c>
      <c r="B39" s="219">
        <f t="shared" si="13"/>
        <v>194508</v>
      </c>
      <c r="C39" s="219">
        <f t="shared" si="15"/>
        <v>167150</v>
      </c>
      <c r="D39" s="293">
        <f t="shared" si="8"/>
        <v>116.36733472928506</v>
      </c>
      <c r="E39" s="219">
        <v>28830</v>
      </c>
      <c r="F39" s="219">
        <v>24993</v>
      </c>
      <c r="G39" s="293">
        <f t="shared" si="9"/>
        <v>115.35229864362022</v>
      </c>
      <c r="H39" s="219">
        <v>165678</v>
      </c>
      <c r="I39" s="219">
        <v>142157</v>
      </c>
      <c r="J39" s="293">
        <f t="shared" si="10"/>
        <v>116.54579092130533</v>
      </c>
      <c r="K39" s="219">
        <v>173568</v>
      </c>
      <c r="L39" s="219">
        <v>148384</v>
      </c>
      <c r="M39" s="293">
        <f t="shared" si="11"/>
        <v>116.97218028897996</v>
      </c>
      <c r="N39" s="219">
        <f t="shared" si="14"/>
        <v>368076</v>
      </c>
      <c r="O39" s="219">
        <f t="shared" si="14"/>
        <v>315534</v>
      </c>
      <c r="P39" s="293">
        <f t="shared" si="12"/>
        <v>116.65177128296791</v>
      </c>
      <c r="Q39" s="168"/>
      <c r="R39" s="168"/>
    </row>
    <row r="40" spans="1:18">
      <c r="A40" s="72" t="s">
        <v>88</v>
      </c>
      <c r="B40" s="219">
        <f t="shared" si="13"/>
        <v>61740</v>
      </c>
      <c r="C40" s="219">
        <f t="shared" si="15"/>
        <v>57745</v>
      </c>
      <c r="D40" s="293">
        <f t="shared" si="8"/>
        <v>106.91834790890987</v>
      </c>
      <c r="E40" s="219">
        <v>1233</v>
      </c>
      <c r="F40" s="219">
        <v>956</v>
      </c>
      <c r="G40" s="293">
        <f t="shared" si="9"/>
        <v>128.97489539748955</v>
      </c>
      <c r="H40" s="219">
        <v>60507</v>
      </c>
      <c r="I40" s="219">
        <v>56789</v>
      </c>
      <c r="J40" s="293">
        <f t="shared" si="10"/>
        <v>106.54704256105936</v>
      </c>
      <c r="K40" s="219">
        <v>63611</v>
      </c>
      <c r="L40" s="219">
        <v>59304</v>
      </c>
      <c r="M40" s="293">
        <f t="shared" si="11"/>
        <v>107.26257925266424</v>
      </c>
      <c r="N40" s="219">
        <f t="shared" si="14"/>
        <v>125351</v>
      </c>
      <c r="O40" s="219">
        <f t="shared" si="14"/>
        <v>117049</v>
      </c>
      <c r="P40" s="293">
        <f t="shared" si="12"/>
        <v>107.09275602525437</v>
      </c>
      <c r="Q40" s="168"/>
      <c r="R40" s="168"/>
    </row>
    <row r="41" spans="1:18">
      <c r="A41" s="72" t="s">
        <v>89</v>
      </c>
      <c r="B41" s="219">
        <f t="shared" si="13"/>
        <v>319161</v>
      </c>
      <c r="C41" s="219">
        <f t="shared" si="15"/>
        <v>306382</v>
      </c>
      <c r="D41" s="293">
        <f t="shared" si="8"/>
        <v>104.17093693493744</v>
      </c>
      <c r="E41" s="219">
        <v>40458</v>
      </c>
      <c r="F41" s="219">
        <v>39118</v>
      </c>
      <c r="G41" s="293">
        <f t="shared" si="9"/>
        <v>103.42553300270974</v>
      </c>
      <c r="H41" s="219">
        <v>278703</v>
      </c>
      <c r="I41" s="219">
        <v>267264</v>
      </c>
      <c r="J41" s="293">
        <f t="shared" si="10"/>
        <v>104.28003771551725</v>
      </c>
      <c r="K41" s="219">
        <v>108142</v>
      </c>
      <c r="L41" s="219">
        <v>98820</v>
      </c>
      <c r="M41" s="293">
        <f t="shared" si="11"/>
        <v>109.43331309451527</v>
      </c>
      <c r="N41" s="219">
        <f t="shared" si="14"/>
        <v>427303</v>
      </c>
      <c r="O41" s="219">
        <f t="shared" si="14"/>
        <v>405202</v>
      </c>
      <c r="P41" s="293">
        <f t="shared" si="12"/>
        <v>105.45431661245502</v>
      </c>
      <c r="Q41" s="168"/>
      <c r="R41" s="168"/>
    </row>
    <row r="42" spans="1:18">
      <c r="A42" s="72" t="s">
        <v>90</v>
      </c>
      <c r="B42" s="219">
        <f t="shared" si="13"/>
        <v>97928</v>
      </c>
      <c r="C42" s="219">
        <f t="shared" si="15"/>
        <v>98724</v>
      </c>
      <c r="D42" s="293">
        <f t="shared" si="8"/>
        <v>99.193711762084192</v>
      </c>
      <c r="E42" s="219">
        <v>10295</v>
      </c>
      <c r="F42" s="219">
        <v>9258</v>
      </c>
      <c r="G42" s="293">
        <f t="shared" si="9"/>
        <v>111.20112335277598</v>
      </c>
      <c r="H42" s="219">
        <v>87633</v>
      </c>
      <c r="I42" s="219">
        <v>89466</v>
      </c>
      <c r="J42" s="293">
        <f t="shared" si="10"/>
        <v>97.951176983435047</v>
      </c>
      <c r="K42" s="219">
        <v>117593</v>
      </c>
      <c r="L42" s="219">
        <v>122478</v>
      </c>
      <c r="M42" s="293">
        <f t="shared" si="11"/>
        <v>96.011528601054891</v>
      </c>
      <c r="N42" s="219">
        <f t="shared" si="14"/>
        <v>215521</v>
      </c>
      <c r="O42" s="219">
        <f t="shared" si="14"/>
        <v>221202</v>
      </c>
      <c r="P42" s="293">
        <f t="shared" si="12"/>
        <v>97.431759206517114</v>
      </c>
      <c r="Q42" s="168"/>
      <c r="R42" s="168"/>
    </row>
    <row r="43" spans="1:18" s="162" customFormat="1">
      <c r="A43" s="72" t="s">
        <v>91</v>
      </c>
      <c r="B43" s="219">
        <f t="shared" si="13"/>
        <v>138943</v>
      </c>
      <c r="C43" s="219">
        <f t="shared" si="15"/>
        <v>125113</v>
      </c>
      <c r="D43" s="293">
        <f t="shared" si="8"/>
        <v>111.05400717751152</v>
      </c>
      <c r="E43" s="219">
        <v>14101</v>
      </c>
      <c r="F43" s="219">
        <v>11871</v>
      </c>
      <c r="G43" s="293">
        <f t="shared" si="9"/>
        <v>118.78527504001349</v>
      </c>
      <c r="H43" s="219">
        <v>124842</v>
      </c>
      <c r="I43" s="219">
        <v>113242</v>
      </c>
      <c r="J43" s="293">
        <f t="shared" si="10"/>
        <v>110.24354921318944</v>
      </c>
      <c r="K43" s="219">
        <v>127725</v>
      </c>
      <c r="L43" s="219">
        <v>116881</v>
      </c>
      <c r="M43" s="293">
        <f t="shared" si="11"/>
        <v>109.27781247593707</v>
      </c>
      <c r="N43" s="219">
        <f t="shared" si="14"/>
        <v>266668</v>
      </c>
      <c r="O43" s="219">
        <f t="shared" si="14"/>
        <v>241994</v>
      </c>
      <c r="P43" s="293">
        <f t="shared" si="12"/>
        <v>110.19612056497269</v>
      </c>
      <c r="Q43" s="168"/>
      <c r="R43" s="168"/>
    </row>
    <row r="44" spans="1:18">
      <c r="A44" s="72" t="s">
        <v>92</v>
      </c>
      <c r="B44" s="219">
        <f t="shared" si="13"/>
        <v>156889</v>
      </c>
      <c r="C44" s="219">
        <f t="shared" si="15"/>
        <v>149145</v>
      </c>
      <c r="D44" s="293">
        <f>B44/C44*100</f>
        <v>105.19226256327734</v>
      </c>
      <c r="E44" s="219">
        <v>11505</v>
      </c>
      <c r="F44" s="219">
        <v>11649</v>
      </c>
      <c r="G44" s="293">
        <f t="shared" si="9"/>
        <v>98.763842389904724</v>
      </c>
      <c r="H44" s="219">
        <v>145384</v>
      </c>
      <c r="I44" s="219">
        <v>137496</v>
      </c>
      <c r="J44" s="293">
        <f t="shared" si="10"/>
        <v>105.73689416419387</v>
      </c>
      <c r="K44" s="219">
        <v>100532</v>
      </c>
      <c r="L44" s="219">
        <v>101919</v>
      </c>
      <c r="M44" s="293">
        <f t="shared" si="11"/>
        <v>98.639115375935788</v>
      </c>
      <c r="N44" s="219">
        <f t="shared" si="14"/>
        <v>257421</v>
      </c>
      <c r="O44" s="219">
        <f t="shared" si="14"/>
        <v>251064</v>
      </c>
      <c r="P44" s="293">
        <f t="shared" si="12"/>
        <v>102.53202370710258</v>
      </c>
      <c r="Q44" s="168"/>
      <c r="R44" s="168"/>
    </row>
    <row r="45" spans="1:18">
      <c r="A45" s="72" t="s">
        <v>93</v>
      </c>
      <c r="B45" s="219">
        <f t="shared" si="13"/>
        <v>113151</v>
      </c>
      <c r="C45" s="219">
        <f t="shared" si="15"/>
        <v>100873</v>
      </c>
      <c r="D45" s="293">
        <f t="shared" si="8"/>
        <v>112.17174070365708</v>
      </c>
      <c r="E45" s="219">
        <v>43151</v>
      </c>
      <c r="F45" s="219">
        <v>36789</v>
      </c>
      <c r="G45" s="293">
        <f t="shared" si="9"/>
        <v>117.29321264508414</v>
      </c>
      <c r="H45" s="219">
        <v>70000</v>
      </c>
      <c r="I45" s="219">
        <v>64084</v>
      </c>
      <c r="J45" s="293">
        <f t="shared" si="10"/>
        <v>109.23163348105611</v>
      </c>
      <c r="K45" s="219">
        <v>96029</v>
      </c>
      <c r="L45" s="219">
        <v>90072</v>
      </c>
      <c r="M45" s="293">
        <f t="shared" si="11"/>
        <v>106.6135980104805</v>
      </c>
      <c r="N45" s="219">
        <f t="shared" si="14"/>
        <v>209180</v>
      </c>
      <c r="O45" s="219">
        <f t="shared" si="14"/>
        <v>190945</v>
      </c>
      <c r="P45" s="293">
        <f t="shared" si="12"/>
        <v>109.54987038152348</v>
      </c>
      <c r="Q45" s="168"/>
      <c r="R45" s="168"/>
    </row>
    <row r="46" spans="1:18">
      <c r="A46" s="72" t="s">
        <v>94</v>
      </c>
      <c r="B46" s="219">
        <f t="shared" si="13"/>
        <v>99938</v>
      </c>
      <c r="C46" s="219">
        <f t="shared" si="15"/>
        <v>89360</v>
      </c>
      <c r="D46" s="293">
        <f t="shared" si="8"/>
        <v>111.83751119068934</v>
      </c>
      <c r="E46" s="219">
        <v>3234</v>
      </c>
      <c r="F46" s="219">
        <v>1218</v>
      </c>
      <c r="G46" s="293">
        <f t="shared" si="9"/>
        <v>265.51724137931035</v>
      </c>
      <c r="H46" s="219">
        <v>96704</v>
      </c>
      <c r="I46" s="219">
        <v>88142</v>
      </c>
      <c r="J46" s="293">
        <f t="shared" si="10"/>
        <v>109.7138707993919</v>
      </c>
      <c r="K46" s="219">
        <v>141946</v>
      </c>
      <c r="L46" s="219">
        <v>126811</v>
      </c>
      <c r="M46" s="293">
        <f t="shared" si="11"/>
        <v>111.9350844958245</v>
      </c>
      <c r="N46" s="219">
        <f t="shared" si="14"/>
        <v>241884</v>
      </c>
      <c r="O46" s="219">
        <f t="shared" si="14"/>
        <v>216171</v>
      </c>
      <c r="P46" s="293">
        <f t="shared" si="12"/>
        <v>111.89474998959157</v>
      </c>
      <c r="Q46" s="168"/>
      <c r="R46" s="168"/>
    </row>
    <row r="47" spans="1:18">
      <c r="A47" s="72" t="s">
        <v>95</v>
      </c>
      <c r="B47" s="219">
        <f>H47</f>
        <v>5104</v>
      </c>
      <c r="C47" s="219">
        <f>I47</f>
        <v>5174</v>
      </c>
      <c r="D47" s="293">
        <f t="shared" si="8"/>
        <v>98.647081561654431</v>
      </c>
      <c r="E47" s="219" t="s">
        <v>162</v>
      </c>
      <c r="F47" s="294" t="s">
        <v>162</v>
      </c>
      <c r="G47" s="293" t="s">
        <v>162</v>
      </c>
      <c r="H47" s="219">
        <v>5104</v>
      </c>
      <c r="I47" s="219">
        <v>5174</v>
      </c>
      <c r="J47" s="293">
        <f t="shared" si="10"/>
        <v>98.647081561654417</v>
      </c>
      <c r="K47" s="219">
        <v>9108</v>
      </c>
      <c r="L47" s="219">
        <v>9350</v>
      </c>
      <c r="M47" s="293">
        <f t="shared" si="11"/>
        <v>97.411764705882348</v>
      </c>
      <c r="N47" s="219">
        <f>H47+K47</f>
        <v>14212</v>
      </c>
      <c r="O47" s="219">
        <f>I47+L47</f>
        <v>14524</v>
      </c>
      <c r="P47" s="293">
        <f t="shared" si="12"/>
        <v>97.851831451390794</v>
      </c>
      <c r="Q47" s="168"/>
      <c r="R47" s="168"/>
    </row>
    <row r="48" spans="1:18">
      <c r="A48" s="72" t="s">
        <v>96</v>
      </c>
      <c r="B48" s="219">
        <f t="shared" si="13"/>
        <v>157000</v>
      </c>
      <c r="C48" s="219">
        <f t="shared" si="15"/>
        <v>141948</v>
      </c>
      <c r="D48" s="293">
        <f t="shared" si="8"/>
        <v>110.60388311212557</v>
      </c>
      <c r="E48" s="219">
        <v>31035</v>
      </c>
      <c r="F48" s="219">
        <v>27937</v>
      </c>
      <c r="G48" s="293">
        <f t="shared" si="9"/>
        <v>111.08923649640262</v>
      </c>
      <c r="H48" s="219">
        <v>125965</v>
      </c>
      <c r="I48" s="219">
        <v>114011</v>
      </c>
      <c r="J48" s="293">
        <f t="shared" si="10"/>
        <v>110.48495320626958</v>
      </c>
      <c r="K48" s="219">
        <v>98016</v>
      </c>
      <c r="L48" s="219">
        <v>88288</v>
      </c>
      <c r="M48" s="293">
        <f>K48/L48%</f>
        <v>111.01848495831823</v>
      </c>
      <c r="N48" s="219">
        <f t="shared" si="14"/>
        <v>255016</v>
      </c>
      <c r="O48" s="219">
        <f t="shared" si="14"/>
        <v>230236</v>
      </c>
      <c r="P48" s="293">
        <f>N48/O48%</f>
        <v>110.7628694035685</v>
      </c>
      <c r="Q48" s="168"/>
      <c r="R48" s="168"/>
    </row>
    <row r="49" spans="1:28">
      <c r="A49" s="72" t="s">
        <v>97</v>
      </c>
      <c r="B49" s="219">
        <f t="shared" si="13"/>
        <v>88416</v>
      </c>
      <c r="C49" s="219">
        <f t="shared" si="15"/>
        <v>84446</v>
      </c>
      <c r="D49" s="293">
        <f t="shared" si="8"/>
        <v>104.70122918788338</v>
      </c>
      <c r="E49" s="219">
        <v>48833</v>
      </c>
      <c r="F49" s="219">
        <v>44842</v>
      </c>
      <c r="G49" s="293">
        <f t="shared" si="9"/>
        <v>108.90013826323536</v>
      </c>
      <c r="H49" s="219">
        <v>39583</v>
      </c>
      <c r="I49" s="219">
        <v>39604</v>
      </c>
      <c r="J49" s="293">
        <f t="shared" si="10"/>
        <v>99.946975053024943</v>
      </c>
      <c r="K49" s="219">
        <v>75049</v>
      </c>
      <c r="L49" s="219">
        <v>72466</v>
      </c>
      <c r="M49" s="293">
        <f t="shared" si="11"/>
        <v>103.56443021554936</v>
      </c>
      <c r="N49" s="219">
        <f t="shared" si="14"/>
        <v>163465</v>
      </c>
      <c r="O49" s="219">
        <f t="shared" si="14"/>
        <v>156912</v>
      </c>
      <c r="P49" s="293">
        <f t="shared" si="12"/>
        <v>104.1762261649842</v>
      </c>
      <c r="Q49" s="168"/>
      <c r="R49" s="168"/>
    </row>
    <row r="50" spans="1:28">
      <c r="A50" s="72" t="s">
        <v>98</v>
      </c>
      <c r="B50" s="219">
        <f t="shared" si="13"/>
        <v>154871</v>
      </c>
      <c r="C50" s="219">
        <f t="shared" si="15"/>
        <v>105721</v>
      </c>
      <c r="D50" s="293">
        <f t="shared" si="8"/>
        <v>146.49029048155049</v>
      </c>
      <c r="E50" s="219">
        <v>24347</v>
      </c>
      <c r="F50" s="219">
        <v>10881</v>
      </c>
      <c r="G50" s="293">
        <f t="shared" si="9"/>
        <v>223.75700762797536</v>
      </c>
      <c r="H50" s="219">
        <v>130524</v>
      </c>
      <c r="I50" s="219">
        <v>94840</v>
      </c>
      <c r="J50" s="293">
        <f t="shared" si="10"/>
        <v>137.62547448334035</v>
      </c>
      <c r="K50" s="219">
        <v>436249</v>
      </c>
      <c r="L50" s="219">
        <v>442103</v>
      </c>
      <c r="M50" s="293">
        <f t="shared" si="11"/>
        <v>98.675874174117808</v>
      </c>
      <c r="N50" s="219">
        <f t="shared" si="14"/>
        <v>591120</v>
      </c>
      <c r="O50" s="219">
        <f t="shared" si="14"/>
        <v>547824</v>
      </c>
      <c r="P50" s="293">
        <f t="shared" si="12"/>
        <v>107.9032682029265</v>
      </c>
      <c r="Q50" s="168"/>
      <c r="R50" s="168"/>
    </row>
    <row r="51" spans="1:28" s="163" customFormat="1" ht="14.25">
      <c r="A51" s="81" t="s">
        <v>99</v>
      </c>
      <c r="B51" s="219">
        <f t="shared" si="13"/>
        <v>74502</v>
      </c>
      <c r="C51" s="219">
        <f t="shared" si="15"/>
        <v>64607</v>
      </c>
      <c r="D51" s="293">
        <f t="shared" si="8"/>
        <v>115.31567786772332</v>
      </c>
      <c r="E51" s="219">
        <v>644</v>
      </c>
      <c r="F51" s="219">
        <v>588</v>
      </c>
      <c r="G51" s="293">
        <f t="shared" si="9"/>
        <v>109.52380952380953</v>
      </c>
      <c r="H51" s="219">
        <v>73858</v>
      </c>
      <c r="I51" s="219">
        <v>64019</v>
      </c>
      <c r="J51" s="293">
        <f t="shared" si="10"/>
        <v>115.36887486527436</v>
      </c>
      <c r="K51" s="219">
        <v>32107</v>
      </c>
      <c r="L51" s="219">
        <v>34376</v>
      </c>
      <c r="M51" s="293">
        <f t="shared" si="11"/>
        <v>93.399464742843847</v>
      </c>
      <c r="N51" s="219">
        <f t="shared" si="14"/>
        <v>106609</v>
      </c>
      <c r="O51" s="219">
        <f t="shared" si="14"/>
        <v>98983</v>
      </c>
      <c r="P51" s="293">
        <f t="shared" si="12"/>
        <v>107.70435327278422</v>
      </c>
      <c r="Q51" s="168"/>
      <c r="R51" s="168"/>
    </row>
    <row r="52" spans="1:28" s="162" customFormat="1">
      <c r="A52" s="72" t="s">
        <v>100</v>
      </c>
      <c r="B52" s="219">
        <f t="shared" si="13"/>
        <v>108954</v>
      </c>
      <c r="C52" s="219">
        <f t="shared" si="15"/>
        <v>105201</v>
      </c>
      <c r="D52" s="293">
        <f t="shared" si="8"/>
        <v>103.56745658311233</v>
      </c>
      <c r="E52" s="219">
        <v>8730</v>
      </c>
      <c r="F52" s="219">
        <v>7716</v>
      </c>
      <c r="G52" s="293">
        <f t="shared" si="9"/>
        <v>113.14152410575429</v>
      </c>
      <c r="H52" s="219">
        <v>100224</v>
      </c>
      <c r="I52" s="219">
        <v>97485</v>
      </c>
      <c r="J52" s="293">
        <f t="shared" si="10"/>
        <v>102.80966302508078</v>
      </c>
      <c r="K52" s="219">
        <v>114307</v>
      </c>
      <c r="L52" s="219">
        <v>111663</v>
      </c>
      <c r="M52" s="293">
        <f>K52/L52%</f>
        <v>102.36783894396531</v>
      </c>
      <c r="N52" s="219">
        <f t="shared" si="14"/>
        <v>223261</v>
      </c>
      <c r="O52" s="219">
        <f t="shared" si="14"/>
        <v>216864</v>
      </c>
      <c r="P52" s="293">
        <f t="shared" si="12"/>
        <v>102.94977497417737</v>
      </c>
      <c r="Q52" s="168"/>
      <c r="R52" s="168"/>
    </row>
    <row r="53" spans="1:28">
      <c r="A53" s="72" t="s">
        <v>101</v>
      </c>
      <c r="B53" s="219">
        <f>H53</f>
        <v>41</v>
      </c>
      <c r="C53" s="219" t="s">
        <v>162</v>
      </c>
      <c r="D53" s="293" t="s">
        <v>162</v>
      </c>
      <c r="E53" s="294" t="s">
        <v>162</v>
      </c>
      <c r="F53" s="294" t="s">
        <v>162</v>
      </c>
      <c r="G53" s="293" t="s">
        <v>162</v>
      </c>
      <c r="H53" s="219">
        <v>41</v>
      </c>
      <c r="I53" s="294" t="s">
        <v>162</v>
      </c>
      <c r="J53" s="293" t="s">
        <v>162</v>
      </c>
      <c r="K53" s="219">
        <v>115</v>
      </c>
      <c r="L53" s="219">
        <v>165</v>
      </c>
      <c r="M53" s="293">
        <f>K53/L53%</f>
        <v>69.696969696969703</v>
      </c>
      <c r="N53" s="219">
        <f>H53+K53</f>
        <v>156</v>
      </c>
      <c r="O53" s="219">
        <f>L53</f>
        <v>165</v>
      </c>
      <c r="P53" s="293">
        <f>N53/O53%</f>
        <v>94.545454545454547</v>
      </c>
      <c r="Q53" s="168"/>
      <c r="R53" s="168"/>
    </row>
    <row r="54" spans="1:28">
      <c r="A54" s="72" t="s">
        <v>102</v>
      </c>
      <c r="B54" s="219" t="s">
        <v>162</v>
      </c>
      <c r="C54" s="219" t="s">
        <v>162</v>
      </c>
      <c r="D54" s="293" t="s">
        <v>162</v>
      </c>
      <c r="E54" s="294" t="s">
        <v>162</v>
      </c>
      <c r="F54" s="294" t="s">
        <v>162</v>
      </c>
      <c r="G54" s="293" t="s">
        <v>162</v>
      </c>
      <c r="H54" s="294" t="s">
        <v>162</v>
      </c>
      <c r="I54" s="294" t="s">
        <v>162</v>
      </c>
      <c r="J54" s="293" t="s">
        <v>162</v>
      </c>
      <c r="K54" s="219">
        <v>999</v>
      </c>
      <c r="L54" s="219">
        <v>1054</v>
      </c>
      <c r="M54" s="293">
        <f>K54/L54%</f>
        <v>94.781783681214435</v>
      </c>
      <c r="N54" s="219">
        <f>K54</f>
        <v>999</v>
      </c>
      <c r="O54" s="219">
        <f>L54</f>
        <v>1054</v>
      </c>
      <c r="P54" s="293">
        <f>N54/O54%</f>
        <v>94.781783681214435</v>
      </c>
      <c r="Q54" s="168"/>
      <c r="R54" s="168"/>
    </row>
    <row r="55" spans="1:28">
      <c r="A55" s="74" t="s">
        <v>103</v>
      </c>
      <c r="B55" s="220">
        <f t="shared" si="13"/>
        <v>5396</v>
      </c>
      <c r="C55" s="220">
        <f>F55+I55</f>
        <v>6763</v>
      </c>
      <c r="D55" s="296">
        <f>B55/C55*100</f>
        <v>79.787076741091241</v>
      </c>
      <c r="E55" s="220">
        <v>3311</v>
      </c>
      <c r="F55" s="220">
        <v>3101</v>
      </c>
      <c r="G55" s="296">
        <f t="shared" si="9"/>
        <v>106.77200902934537</v>
      </c>
      <c r="H55" s="220">
        <v>2085</v>
      </c>
      <c r="I55" s="220">
        <v>3662</v>
      </c>
      <c r="J55" s="296">
        <f t="shared" si="10"/>
        <v>56.936100491534681</v>
      </c>
      <c r="K55" s="220">
        <v>24119</v>
      </c>
      <c r="L55" s="220">
        <v>24011</v>
      </c>
      <c r="M55" s="296">
        <f t="shared" si="11"/>
        <v>100.44979384448794</v>
      </c>
      <c r="N55" s="220">
        <f>E55+H55+K55</f>
        <v>29515</v>
      </c>
      <c r="O55" s="220">
        <f>F55+I55+L55</f>
        <v>30774</v>
      </c>
      <c r="P55" s="296">
        <f t="shared" si="12"/>
        <v>95.908884122960941</v>
      </c>
      <c r="Q55" s="168"/>
      <c r="R55" s="168"/>
    </row>
    <row r="56" spans="1:28">
      <c r="A56" s="72"/>
      <c r="B56" s="219"/>
      <c r="C56" s="219"/>
      <c r="D56" s="293"/>
      <c r="E56" s="219"/>
      <c r="F56" s="219"/>
      <c r="G56" s="293"/>
      <c r="H56" s="219"/>
      <c r="I56" s="219"/>
      <c r="J56" s="293"/>
      <c r="K56" s="219"/>
      <c r="L56" s="219"/>
      <c r="M56" s="293"/>
      <c r="N56" s="219"/>
      <c r="O56" s="219"/>
      <c r="P56" s="293"/>
      <c r="Q56" s="168"/>
      <c r="R56" s="168"/>
    </row>
    <row r="57" spans="1:28">
      <c r="A57" s="72"/>
      <c r="B57" s="219"/>
      <c r="C57" s="219"/>
      <c r="D57" s="293"/>
      <c r="E57" s="219"/>
      <c r="F57" s="219"/>
      <c r="G57" s="293"/>
      <c r="H57" s="219"/>
      <c r="I57" s="219"/>
      <c r="J57" s="293"/>
      <c r="K57" s="219"/>
      <c r="L57" s="219"/>
      <c r="M57" s="293"/>
      <c r="N57" s="219"/>
      <c r="O57" s="219"/>
      <c r="P57" s="293"/>
      <c r="Q57" s="168"/>
      <c r="R57" s="168"/>
    </row>
    <row r="58" spans="1:28" ht="15">
      <c r="A58" s="432" t="s">
        <v>205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323"/>
      <c r="U58" s="323"/>
      <c r="V58" s="323"/>
      <c r="W58" s="323"/>
      <c r="X58" s="323"/>
      <c r="Y58" s="323"/>
      <c r="Z58" s="323"/>
      <c r="AA58" s="323"/>
      <c r="AB58" s="323"/>
    </row>
    <row r="59" spans="1:28" ht="15">
      <c r="A59" s="339"/>
      <c r="B59" s="329"/>
      <c r="C59" s="329"/>
      <c r="D59" s="329"/>
      <c r="E59" s="340"/>
      <c r="F59" s="340"/>
      <c r="G59" s="329"/>
      <c r="H59" s="340"/>
      <c r="I59" s="340"/>
      <c r="J59" s="329"/>
      <c r="K59" s="340"/>
      <c r="L59" s="340"/>
      <c r="M59" s="329"/>
      <c r="N59" s="329"/>
      <c r="O59" s="329"/>
      <c r="P59" s="328"/>
      <c r="Q59" s="340"/>
      <c r="R59" s="340"/>
      <c r="S59" s="323"/>
      <c r="T59" s="323"/>
      <c r="U59" s="323"/>
      <c r="V59" s="323"/>
      <c r="W59" s="323"/>
      <c r="X59" s="323"/>
      <c r="Y59" s="323"/>
      <c r="Z59" s="323"/>
      <c r="AA59" s="323"/>
      <c r="AB59" s="341" t="s">
        <v>206</v>
      </c>
    </row>
    <row r="60" spans="1:28">
      <c r="A60" s="433"/>
      <c r="B60" s="436" t="s">
        <v>156</v>
      </c>
      <c r="C60" s="437"/>
      <c r="D60" s="437"/>
      <c r="E60" s="437"/>
      <c r="F60" s="437"/>
      <c r="G60" s="437"/>
      <c r="H60" s="437"/>
      <c r="I60" s="437"/>
      <c r="J60" s="438"/>
      <c r="K60" s="430" t="s">
        <v>78</v>
      </c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</row>
    <row r="61" spans="1:28">
      <c r="A61" s="434"/>
      <c r="B61" s="439"/>
      <c r="C61" s="440"/>
      <c r="D61" s="440"/>
      <c r="E61" s="440"/>
      <c r="F61" s="440"/>
      <c r="G61" s="440"/>
      <c r="H61" s="440"/>
      <c r="I61" s="440"/>
      <c r="J61" s="441"/>
      <c r="K61" s="430" t="s">
        <v>77</v>
      </c>
      <c r="L61" s="431"/>
      <c r="M61" s="431"/>
      <c r="N61" s="431"/>
      <c r="O61" s="431"/>
      <c r="P61" s="431"/>
      <c r="Q61" s="431"/>
      <c r="R61" s="431"/>
      <c r="S61" s="431"/>
      <c r="T61" s="430" t="s">
        <v>76</v>
      </c>
      <c r="U61" s="431"/>
      <c r="V61" s="431"/>
      <c r="W61" s="431"/>
      <c r="X61" s="431"/>
      <c r="Y61" s="431"/>
      <c r="Z61" s="431"/>
      <c r="AA61" s="431"/>
      <c r="AB61" s="431"/>
    </row>
    <row r="62" spans="1:28" ht="23.25" customHeight="1">
      <c r="A62" s="434"/>
      <c r="B62" s="430" t="s">
        <v>207</v>
      </c>
      <c r="C62" s="442"/>
      <c r="D62" s="443" t="s">
        <v>208</v>
      </c>
      <c r="E62" s="430" t="s">
        <v>209</v>
      </c>
      <c r="F62" s="446"/>
      <c r="G62" s="443" t="s">
        <v>210</v>
      </c>
      <c r="H62" s="397" t="s">
        <v>211</v>
      </c>
      <c r="I62" s="397"/>
      <c r="J62" s="397" t="s">
        <v>212</v>
      </c>
      <c r="K62" s="430" t="s">
        <v>207</v>
      </c>
      <c r="L62" s="442"/>
      <c r="M62" s="443" t="s">
        <v>208</v>
      </c>
      <c r="N62" s="430" t="s">
        <v>209</v>
      </c>
      <c r="O62" s="446"/>
      <c r="P62" s="443" t="s">
        <v>210</v>
      </c>
      <c r="Q62" s="397" t="s">
        <v>211</v>
      </c>
      <c r="R62" s="397"/>
      <c r="S62" s="397" t="s">
        <v>212</v>
      </c>
      <c r="T62" s="430" t="s">
        <v>207</v>
      </c>
      <c r="U62" s="442"/>
      <c r="V62" s="443" t="s">
        <v>208</v>
      </c>
      <c r="W62" s="430" t="s">
        <v>209</v>
      </c>
      <c r="X62" s="446"/>
      <c r="Y62" s="443" t="s">
        <v>210</v>
      </c>
      <c r="Z62" s="397" t="s">
        <v>211</v>
      </c>
      <c r="AA62" s="397"/>
      <c r="AB62" s="397" t="s">
        <v>212</v>
      </c>
    </row>
    <row r="63" spans="1:28" ht="22.5">
      <c r="A63" s="435"/>
      <c r="B63" s="330" t="s">
        <v>213</v>
      </c>
      <c r="C63" s="330" t="s">
        <v>214</v>
      </c>
      <c r="D63" s="444"/>
      <c r="E63" s="330" t="s">
        <v>213</v>
      </c>
      <c r="F63" s="330" t="s">
        <v>214</v>
      </c>
      <c r="G63" s="444"/>
      <c r="H63" s="330" t="s">
        <v>213</v>
      </c>
      <c r="I63" s="330" t="s">
        <v>214</v>
      </c>
      <c r="J63" s="397"/>
      <c r="K63" s="330" t="s">
        <v>213</v>
      </c>
      <c r="L63" s="330" t="s">
        <v>214</v>
      </c>
      <c r="M63" s="444"/>
      <c r="N63" s="330" t="s">
        <v>213</v>
      </c>
      <c r="O63" s="330" t="s">
        <v>214</v>
      </c>
      <c r="P63" s="444"/>
      <c r="Q63" s="330" t="s">
        <v>213</v>
      </c>
      <c r="R63" s="330" t="s">
        <v>214</v>
      </c>
      <c r="S63" s="397"/>
      <c r="T63" s="330" t="s">
        <v>213</v>
      </c>
      <c r="U63" s="330" t="s">
        <v>214</v>
      </c>
      <c r="V63" s="444"/>
      <c r="W63" s="330" t="s">
        <v>213</v>
      </c>
      <c r="X63" s="330" t="s">
        <v>214</v>
      </c>
      <c r="Y63" s="444"/>
      <c r="Z63" s="330" t="s">
        <v>213</v>
      </c>
      <c r="AA63" s="330" t="s">
        <v>214</v>
      </c>
      <c r="AB63" s="397"/>
    </row>
    <row r="64" spans="1:28" ht="22.5">
      <c r="A64" s="324" t="s">
        <v>83</v>
      </c>
      <c r="B64" s="331">
        <v>1965113</v>
      </c>
      <c r="C64" s="331">
        <v>962848</v>
      </c>
      <c r="D64" s="332">
        <v>39.1</v>
      </c>
      <c r="E64" s="331">
        <v>1192452</v>
      </c>
      <c r="F64" s="331">
        <v>514877</v>
      </c>
      <c r="G64" s="332">
        <v>23.7</v>
      </c>
      <c r="H64" s="331">
        <v>1864266</v>
      </c>
      <c r="I64" s="331">
        <v>866085</v>
      </c>
      <c r="J64" s="332">
        <v>37.1</v>
      </c>
      <c r="K64" s="331">
        <v>287292</v>
      </c>
      <c r="L64" s="331">
        <v>127892</v>
      </c>
      <c r="M64" s="332">
        <v>32.9</v>
      </c>
      <c r="N64" s="331">
        <v>421676</v>
      </c>
      <c r="O64" s="331">
        <v>162030</v>
      </c>
      <c r="P64" s="332">
        <v>48.3</v>
      </c>
      <c r="Q64" s="331">
        <v>163840</v>
      </c>
      <c r="R64" s="331">
        <v>68694</v>
      </c>
      <c r="S64" s="332">
        <v>18.8</v>
      </c>
      <c r="T64" s="331">
        <v>1677821</v>
      </c>
      <c r="U64" s="331">
        <v>834956</v>
      </c>
      <c r="V64" s="332">
        <v>40.4</v>
      </c>
      <c r="W64" s="331">
        <v>770776</v>
      </c>
      <c r="X64" s="331">
        <v>352847</v>
      </c>
      <c r="Y64" s="332">
        <v>18.600000000000001</v>
      </c>
      <c r="Z64" s="331">
        <v>1700426</v>
      </c>
      <c r="AA64" s="331">
        <v>797391</v>
      </c>
      <c r="AB64" s="332">
        <v>41</v>
      </c>
    </row>
    <row r="65" spans="1:28">
      <c r="A65" s="325" t="s">
        <v>84</v>
      </c>
      <c r="B65" s="331">
        <v>16245</v>
      </c>
      <c r="C65" s="331">
        <v>7066</v>
      </c>
      <c r="D65" s="332">
        <v>2.9</v>
      </c>
      <c r="E65" s="331">
        <v>43604</v>
      </c>
      <c r="F65" s="331">
        <v>20497</v>
      </c>
      <c r="G65" s="332">
        <v>7.7</v>
      </c>
      <c r="H65" s="331">
        <v>506171</v>
      </c>
      <c r="I65" s="331">
        <v>223899</v>
      </c>
      <c r="J65" s="332">
        <v>89.4</v>
      </c>
      <c r="K65" s="331">
        <v>3167</v>
      </c>
      <c r="L65" s="331">
        <v>1607</v>
      </c>
      <c r="M65" s="332">
        <v>9.9</v>
      </c>
      <c r="N65" s="331">
        <v>13335</v>
      </c>
      <c r="O65" s="331">
        <v>6465</v>
      </c>
      <c r="P65" s="332">
        <v>41.6</v>
      </c>
      <c r="Q65" s="331">
        <v>15575</v>
      </c>
      <c r="R65" s="331">
        <v>6780</v>
      </c>
      <c r="S65" s="332">
        <v>48.6</v>
      </c>
      <c r="T65" s="331">
        <v>13078</v>
      </c>
      <c r="U65" s="331">
        <v>5459</v>
      </c>
      <c r="V65" s="332">
        <v>2.4</v>
      </c>
      <c r="W65" s="331">
        <v>30269</v>
      </c>
      <c r="X65" s="331">
        <v>14032</v>
      </c>
      <c r="Y65" s="332">
        <v>5.7</v>
      </c>
      <c r="Z65" s="331">
        <v>490596</v>
      </c>
      <c r="AA65" s="331">
        <v>217119</v>
      </c>
      <c r="AB65" s="332">
        <v>91.9</v>
      </c>
    </row>
    <row r="66" spans="1:28">
      <c r="A66" s="326" t="s">
        <v>85</v>
      </c>
      <c r="B66" s="331">
        <v>91805</v>
      </c>
      <c r="C66" s="331">
        <v>40978</v>
      </c>
      <c r="D66" s="332">
        <v>39.700000000000003</v>
      </c>
      <c r="E66" s="331">
        <v>133259</v>
      </c>
      <c r="F66" s="331">
        <v>53798</v>
      </c>
      <c r="G66" s="332">
        <v>57.7</v>
      </c>
      <c r="H66" s="331">
        <v>5944</v>
      </c>
      <c r="I66" s="331">
        <v>2501</v>
      </c>
      <c r="J66" s="332">
        <v>2.6</v>
      </c>
      <c r="K66" s="331">
        <v>40235</v>
      </c>
      <c r="L66" s="331">
        <v>16324</v>
      </c>
      <c r="M66" s="332">
        <v>31.3</v>
      </c>
      <c r="N66" s="331">
        <v>84398</v>
      </c>
      <c r="O66" s="331">
        <v>29122</v>
      </c>
      <c r="P66" s="332">
        <v>65.7</v>
      </c>
      <c r="Q66" s="331">
        <v>3765</v>
      </c>
      <c r="R66" s="331">
        <v>1182</v>
      </c>
      <c r="S66" s="332">
        <v>2.9</v>
      </c>
      <c r="T66" s="331">
        <v>51570</v>
      </c>
      <c r="U66" s="331">
        <v>24654</v>
      </c>
      <c r="V66" s="332">
        <v>50.3</v>
      </c>
      <c r="W66" s="331">
        <v>48861</v>
      </c>
      <c r="X66" s="331">
        <v>24676</v>
      </c>
      <c r="Y66" s="332">
        <v>47.6</v>
      </c>
      <c r="Z66" s="331">
        <v>2179</v>
      </c>
      <c r="AA66" s="331">
        <v>1319</v>
      </c>
      <c r="AB66" s="332">
        <v>2.1</v>
      </c>
    </row>
    <row r="67" spans="1:28">
      <c r="A67" s="326" t="s">
        <v>86</v>
      </c>
      <c r="B67" s="331">
        <v>138023</v>
      </c>
      <c r="C67" s="331">
        <v>79902</v>
      </c>
      <c r="D67" s="332">
        <v>33.5</v>
      </c>
      <c r="E67" s="331">
        <v>21781</v>
      </c>
      <c r="F67" s="331">
        <v>10549</v>
      </c>
      <c r="G67" s="332">
        <v>5.3</v>
      </c>
      <c r="H67" s="331">
        <v>251777</v>
      </c>
      <c r="I67" s="331">
        <v>128060</v>
      </c>
      <c r="J67" s="332">
        <v>61.2</v>
      </c>
      <c r="K67" s="331">
        <v>9243</v>
      </c>
      <c r="L67" s="331">
        <v>4183</v>
      </c>
      <c r="M67" s="332">
        <v>15.7</v>
      </c>
      <c r="N67" s="331">
        <v>18952</v>
      </c>
      <c r="O67" s="331">
        <v>8895</v>
      </c>
      <c r="P67" s="332">
        <v>32.299999999999997</v>
      </c>
      <c r="Q67" s="331">
        <v>30507</v>
      </c>
      <c r="R67" s="331">
        <v>14333</v>
      </c>
      <c r="S67" s="332">
        <v>52</v>
      </c>
      <c r="T67" s="331">
        <v>128780</v>
      </c>
      <c r="U67" s="331">
        <v>75719</v>
      </c>
      <c r="V67" s="332">
        <v>36.5</v>
      </c>
      <c r="W67" s="331">
        <v>2829</v>
      </c>
      <c r="X67" s="331">
        <v>1654</v>
      </c>
      <c r="Y67" s="332">
        <v>0.8</v>
      </c>
      <c r="Z67" s="331">
        <v>221270</v>
      </c>
      <c r="AA67" s="331">
        <v>113727</v>
      </c>
      <c r="AB67" s="332">
        <v>62.7</v>
      </c>
    </row>
    <row r="68" spans="1:28">
      <c r="A68" s="326" t="s">
        <v>87</v>
      </c>
      <c r="B68" s="331">
        <v>172094</v>
      </c>
      <c r="C68" s="331">
        <v>87151</v>
      </c>
      <c r="D68" s="332">
        <v>42.8</v>
      </c>
      <c r="E68" s="331">
        <v>83600</v>
      </c>
      <c r="F68" s="331">
        <v>36432</v>
      </c>
      <c r="G68" s="332">
        <v>20.8</v>
      </c>
      <c r="H68" s="331">
        <v>146619</v>
      </c>
      <c r="I68" s="331">
        <v>70943</v>
      </c>
      <c r="J68" s="332">
        <v>36.4</v>
      </c>
      <c r="K68" s="331">
        <v>19840</v>
      </c>
      <c r="L68" s="331">
        <v>10025</v>
      </c>
      <c r="M68" s="332">
        <v>31.7</v>
      </c>
      <c r="N68" s="331">
        <v>37426</v>
      </c>
      <c r="O68" s="331">
        <v>16240</v>
      </c>
      <c r="P68" s="332">
        <v>59.7</v>
      </c>
      <c r="Q68" s="331">
        <v>5400</v>
      </c>
      <c r="R68" s="331">
        <v>2583</v>
      </c>
      <c r="S68" s="332">
        <v>8.6</v>
      </c>
      <c r="T68" s="331">
        <v>152254</v>
      </c>
      <c r="U68" s="331">
        <v>77126</v>
      </c>
      <c r="V68" s="332">
        <v>44.8</v>
      </c>
      <c r="W68" s="331">
        <v>46174</v>
      </c>
      <c r="X68" s="331">
        <v>20192</v>
      </c>
      <c r="Y68" s="332">
        <v>13.6</v>
      </c>
      <c r="Z68" s="331">
        <v>141219</v>
      </c>
      <c r="AA68" s="331">
        <v>68360</v>
      </c>
      <c r="AB68" s="332">
        <v>41.6</v>
      </c>
    </row>
    <row r="69" spans="1:28">
      <c r="A69" s="326" t="s">
        <v>88</v>
      </c>
      <c r="B69" s="331">
        <v>777</v>
      </c>
      <c r="C69" s="331">
        <v>550</v>
      </c>
      <c r="D69" s="332">
        <v>0.6</v>
      </c>
      <c r="E69" s="331">
        <v>223</v>
      </c>
      <c r="F69" s="331">
        <v>16</v>
      </c>
      <c r="G69" s="332">
        <v>0.2</v>
      </c>
      <c r="H69" s="331">
        <v>121106</v>
      </c>
      <c r="I69" s="331">
        <v>61174</v>
      </c>
      <c r="J69" s="332">
        <v>99.2</v>
      </c>
      <c r="K69" s="331">
        <v>777</v>
      </c>
      <c r="L69" s="331">
        <v>550</v>
      </c>
      <c r="M69" s="332">
        <v>32.5</v>
      </c>
      <c r="N69" s="331">
        <v>223</v>
      </c>
      <c r="O69" s="331">
        <v>16</v>
      </c>
      <c r="P69" s="332">
        <v>9.3000000000000007</v>
      </c>
      <c r="Q69" s="331">
        <v>1393</v>
      </c>
      <c r="R69" s="331">
        <v>667</v>
      </c>
      <c r="S69" s="332">
        <v>58.2</v>
      </c>
      <c r="T69" s="333" t="s">
        <v>162</v>
      </c>
      <c r="U69" s="333" t="s">
        <v>162</v>
      </c>
      <c r="V69" s="333" t="s">
        <v>162</v>
      </c>
      <c r="W69" s="333" t="s">
        <v>162</v>
      </c>
      <c r="X69" s="333" t="s">
        <v>162</v>
      </c>
      <c r="Y69" s="333" t="s">
        <v>162</v>
      </c>
      <c r="Z69" s="331">
        <v>119713</v>
      </c>
      <c r="AA69" s="331">
        <v>60507</v>
      </c>
      <c r="AB69" s="332">
        <v>100</v>
      </c>
    </row>
    <row r="70" spans="1:28">
      <c r="A70" s="326" t="s">
        <v>89</v>
      </c>
      <c r="B70" s="331">
        <v>6902</v>
      </c>
      <c r="C70" s="331">
        <v>3648</v>
      </c>
      <c r="D70" s="332">
        <v>1</v>
      </c>
      <c r="E70" s="331">
        <v>394576</v>
      </c>
      <c r="F70" s="331">
        <v>175279</v>
      </c>
      <c r="G70" s="332">
        <v>55.1</v>
      </c>
      <c r="H70" s="331">
        <v>314608</v>
      </c>
      <c r="I70" s="331">
        <v>140234</v>
      </c>
      <c r="J70" s="332">
        <v>43.9</v>
      </c>
      <c r="K70" s="331">
        <v>2389</v>
      </c>
      <c r="L70" s="331">
        <v>1344</v>
      </c>
      <c r="M70" s="332">
        <v>2.7</v>
      </c>
      <c r="N70" s="331">
        <v>34159</v>
      </c>
      <c r="O70" s="331">
        <v>13592</v>
      </c>
      <c r="P70" s="332">
        <v>39</v>
      </c>
      <c r="Q70" s="331">
        <v>50955</v>
      </c>
      <c r="R70" s="331">
        <v>25522</v>
      </c>
      <c r="S70" s="332">
        <v>58.2</v>
      </c>
      <c r="T70" s="331">
        <v>4513</v>
      </c>
      <c r="U70" s="331">
        <v>2304</v>
      </c>
      <c r="V70" s="332">
        <v>0.7</v>
      </c>
      <c r="W70" s="331">
        <v>360417</v>
      </c>
      <c r="X70" s="331">
        <v>161687</v>
      </c>
      <c r="Y70" s="332">
        <v>57.3</v>
      </c>
      <c r="Z70" s="331">
        <v>263653</v>
      </c>
      <c r="AA70" s="331">
        <v>114712</v>
      </c>
      <c r="AB70" s="332">
        <v>41.9</v>
      </c>
    </row>
    <row r="71" spans="1:28">
      <c r="A71" s="326" t="s">
        <v>90</v>
      </c>
      <c r="B71" s="331">
        <v>170384</v>
      </c>
      <c r="C71" s="331">
        <v>65100</v>
      </c>
      <c r="D71" s="332">
        <v>66.2</v>
      </c>
      <c r="E71" s="331">
        <v>54976</v>
      </c>
      <c r="F71" s="331">
        <v>23125</v>
      </c>
      <c r="G71" s="332">
        <v>21.4</v>
      </c>
      <c r="H71" s="331">
        <v>31976</v>
      </c>
      <c r="I71" s="331">
        <v>9703</v>
      </c>
      <c r="J71" s="332">
        <v>12.4</v>
      </c>
      <c r="K71" s="331">
        <v>5821</v>
      </c>
      <c r="L71" s="331">
        <v>2076</v>
      </c>
      <c r="M71" s="332">
        <v>22.2</v>
      </c>
      <c r="N71" s="331">
        <v>16278</v>
      </c>
      <c r="O71" s="331">
        <v>8219</v>
      </c>
      <c r="P71" s="332">
        <v>62.2</v>
      </c>
      <c r="Q71" s="331">
        <v>4071</v>
      </c>
      <c r="R71" s="333" t="s">
        <v>162</v>
      </c>
      <c r="S71" s="332">
        <v>15.6</v>
      </c>
      <c r="T71" s="331">
        <v>164563</v>
      </c>
      <c r="U71" s="331">
        <v>63024</v>
      </c>
      <c r="V71" s="332">
        <v>71.2</v>
      </c>
      <c r="W71" s="331">
        <v>38698</v>
      </c>
      <c r="X71" s="331">
        <v>14906</v>
      </c>
      <c r="Y71" s="332">
        <v>16.7</v>
      </c>
      <c r="Z71" s="331">
        <v>27905</v>
      </c>
      <c r="AA71" s="331">
        <v>9703</v>
      </c>
      <c r="AB71" s="332">
        <v>12.1</v>
      </c>
    </row>
    <row r="72" spans="1:28">
      <c r="A72" s="326" t="s">
        <v>91</v>
      </c>
      <c r="B72" s="331">
        <v>97508</v>
      </c>
      <c r="C72" s="331">
        <v>45508</v>
      </c>
      <c r="D72" s="332">
        <v>33.200000000000003</v>
      </c>
      <c r="E72" s="331">
        <v>103869</v>
      </c>
      <c r="F72" s="331">
        <v>42807</v>
      </c>
      <c r="G72" s="332">
        <v>35.4</v>
      </c>
      <c r="H72" s="331">
        <v>92228</v>
      </c>
      <c r="I72" s="331">
        <v>50628</v>
      </c>
      <c r="J72" s="332">
        <v>31.4</v>
      </c>
      <c r="K72" s="331">
        <v>8655</v>
      </c>
      <c r="L72" s="331">
        <v>3810</v>
      </c>
      <c r="M72" s="332">
        <v>26.2</v>
      </c>
      <c r="N72" s="331">
        <v>22573</v>
      </c>
      <c r="O72" s="331">
        <v>9473</v>
      </c>
      <c r="P72" s="332">
        <v>68.3</v>
      </c>
      <c r="Q72" s="331">
        <v>1843</v>
      </c>
      <c r="R72" s="331">
        <v>818</v>
      </c>
      <c r="S72" s="332">
        <v>5.6</v>
      </c>
      <c r="T72" s="331">
        <v>88853</v>
      </c>
      <c r="U72" s="331">
        <v>41698</v>
      </c>
      <c r="V72" s="332">
        <v>34.1</v>
      </c>
      <c r="W72" s="331">
        <v>81296</v>
      </c>
      <c r="X72" s="331">
        <v>33334</v>
      </c>
      <c r="Y72" s="332">
        <v>31.2</v>
      </c>
      <c r="Z72" s="331">
        <v>90385</v>
      </c>
      <c r="AA72" s="331">
        <v>49810</v>
      </c>
      <c r="AB72" s="332">
        <v>34.700000000000003</v>
      </c>
    </row>
    <row r="73" spans="1:28">
      <c r="A73" s="326" t="s">
        <v>92</v>
      </c>
      <c r="B73" s="331">
        <v>222984</v>
      </c>
      <c r="C73" s="331">
        <v>97683</v>
      </c>
      <c r="D73" s="332">
        <v>61</v>
      </c>
      <c r="E73" s="331">
        <v>33765</v>
      </c>
      <c r="F73" s="331">
        <v>14882</v>
      </c>
      <c r="G73" s="332">
        <v>9.1999999999999993</v>
      </c>
      <c r="H73" s="331">
        <v>108706</v>
      </c>
      <c r="I73" s="331">
        <v>44324</v>
      </c>
      <c r="J73" s="332">
        <v>29.7</v>
      </c>
      <c r="K73" s="331">
        <v>6959</v>
      </c>
      <c r="L73" s="331">
        <v>3369</v>
      </c>
      <c r="M73" s="332">
        <v>26.8</v>
      </c>
      <c r="N73" s="331">
        <v>16642</v>
      </c>
      <c r="O73" s="331">
        <v>6867</v>
      </c>
      <c r="P73" s="332">
        <v>64</v>
      </c>
      <c r="Q73" s="331">
        <v>2392</v>
      </c>
      <c r="R73" s="331">
        <v>1269</v>
      </c>
      <c r="S73" s="332">
        <v>9.1999999999999993</v>
      </c>
      <c r="T73" s="331">
        <v>216025</v>
      </c>
      <c r="U73" s="331">
        <v>94314</v>
      </c>
      <c r="V73" s="332">
        <v>63.6</v>
      </c>
      <c r="W73" s="331">
        <v>17123</v>
      </c>
      <c r="X73" s="331">
        <v>8015</v>
      </c>
      <c r="Y73" s="332">
        <v>5</v>
      </c>
      <c r="Z73" s="331">
        <v>106314</v>
      </c>
      <c r="AA73" s="331">
        <v>43055</v>
      </c>
      <c r="AB73" s="332">
        <v>31.3</v>
      </c>
    </row>
    <row r="74" spans="1:28">
      <c r="A74" s="326" t="s">
        <v>93</v>
      </c>
      <c r="B74" s="331">
        <v>130031</v>
      </c>
      <c r="C74" s="331">
        <v>64154</v>
      </c>
      <c r="D74" s="332">
        <v>52.8</v>
      </c>
      <c r="E74" s="331">
        <v>106071</v>
      </c>
      <c r="F74" s="331">
        <v>45702</v>
      </c>
      <c r="G74" s="332">
        <v>43.1</v>
      </c>
      <c r="H74" s="331">
        <v>10286</v>
      </c>
      <c r="I74" s="331">
        <v>3295</v>
      </c>
      <c r="J74" s="332">
        <v>4.2</v>
      </c>
      <c r="K74" s="331">
        <v>36380</v>
      </c>
      <c r="L74" s="331">
        <v>12341</v>
      </c>
      <c r="M74" s="332">
        <v>30.2</v>
      </c>
      <c r="N74" s="331">
        <v>76630</v>
      </c>
      <c r="O74" s="331">
        <v>28984</v>
      </c>
      <c r="P74" s="332">
        <v>63.6</v>
      </c>
      <c r="Q74" s="331">
        <v>7400</v>
      </c>
      <c r="R74" s="331">
        <v>1826</v>
      </c>
      <c r="S74" s="332">
        <v>6.1</v>
      </c>
      <c r="T74" s="331">
        <v>93651</v>
      </c>
      <c r="U74" s="331">
        <v>51813</v>
      </c>
      <c r="V74" s="332">
        <v>74.3</v>
      </c>
      <c r="W74" s="331">
        <v>29441</v>
      </c>
      <c r="X74" s="331">
        <v>16718</v>
      </c>
      <c r="Y74" s="332">
        <v>23.4</v>
      </c>
      <c r="Z74" s="331">
        <v>2886</v>
      </c>
      <c r="AA74" s="331">
        <v>1469</v>
      </c>
      <c r="AB74" s="332">
        <v>2.2999999999999998</v>
      </c>
    </row>
    <row r="75" spans="1:28">
      <c r="A75" s="326" t="s">
        <v>94</v>
      </c>
      <c r="B75" s="331">
        <v>160649</v>
      </c>
      <c r="C75" s="331">
        <v>89938</v>
      </c>
      <c r="D75" s="332">
        <v>91.2</v>
      </c>
      <c r="E75" s="331">
        <v>13903</v>
      </c>
      <c r="F75" s="331">
        <v>8743</v>
      </c>
      <c r="G75" s="332">
        <v>7.9</v>
      </c>
      <c r="H75" s="331">
        <v>1512</v>
      </c>
      <c r="I75" s="331">
        <v>1257</v>
      </c>
      <c r="J75" s="332">
        <v>0.9</v>
      </c>
      <c r="K75" s="331">
        <v>5564</v>
      </c>
      <c r="L75" s="331">
        <v>3007</v>
      </c>
      <c r="M75" s="332">
        <v>75.599999999999994</v>
      </c>
      <c r="N75" s="331">
        <v>1791</v>
      </c>
      <c r="O75" s="331">
        <v>227</v>
      </c>
      <c r="P75" s="332">
        <v>24.4</v>
      </c>
      <c r="Q75" s="333" t="s">
        <v>162</v>
      </c>
      <c r="R75" s="333" t="s">
        <v>162</v>
      </c>
      <c r="S75" s="333" t="s">
        <v>162</v>
      </c>
      <c r="T75" s="331">
        <v>155085</v>
      </c>
      <c r="U75" s="331">
        <v>86931</v>
      </c>
      <c r="V75" s="332">
        <v>91.9</v>
      </c>
      <c r="W75" s="331">
        <v>12112</v>
      </c>
      <c r="X75" s="331">
        <v>8516</v>
      </c>
      <c r="Y75" s="332">
        <v>7.2</v>
      </c>
      <c r="Z75" s="331">
        <v>1512</v>
      </c>
      <c r="AA75" s="331">
        <v>1257</v>
      </c>
      <c r="AB75" s="332">
        <v>0.9</v>
      </c>
    </row>
    <row r="76" spans="1:28">
      <c r="A76" s="326" t="s">
        <v>95</v>
      </c>
      <c r="B76" s="333" t="s">
        <v>162</v>
      </c>
      <c r="C76" s="333" t="s">
        <v>162</v>
      </c>
      <c r="D76" s="333" t="s">
        <v>162</v>
      </c>
      <c r="E76" s="331">
        <v>11122</v>
      </c>
      <c r="F76" s="331">
        <v>5104</v>
      </c>
      <c r="G76" s="332">
        <v>100</v>
      </c>
      <c r="H76" s="333" t="s">
        <v>162</v>
      </c>
      <c r="I76" s="333" t="s">
        <v>162</v>
      </c>
      <c r="J76" s="333" t="s">
        <v>162</v>
      </c>
      <c r="K76" s="333" t="s">
        <v>162</v>
      </c>
      <c r="L76" s="333" t="s">
        <v>162</v>
      </c>
      <c r="M76" s="333" t="s">
        <v>162</v>
      </c>
      <c r="N76" s="331">
        <v>159</v>
      </c>
      <c r="O76" s="331" t="s">
        <v>162</v>
      </c>
      <c r="P76" s="332">
        <v>100</v>
      </c>
      <c r="Q76" s="333" t="s">
        <v>162</v>
      </c>
      <c r="R76" s="333" t="s">
        <v>162</v>
      </c>
      <c r="S76" s="333" t="s">
        <v>162</v>
      </c>
      <c r="T76" s="333" t="s">
        <v>162</v>
      </c>
      <c r="U76" s="333" t="s">
        <v>162</v>
      </c>
      <c r="V76" s="333" t="s">
        <v>162</v>
      </c>
      <c r="W76" s="331">
        <v>10963</v>
      </c>
      <c r="X76" s="331">
        <v>5104</v>
      </c>
      <c r="Y76" s="332">
        <v>100</v>
      </c>
      <c r="Z76" s="333" t="s">
        <v>162</v>
      </c>
      <c r="AA76" s="333" t="s">
        <v>162</v>
      </c>
      <c r="AB76" s="333" t="s">
        <v>162</v>
      </c>
    </row>
    <row r="77" spans="1:28">
      <c r="A77" s="326" t="s">
        <v>96</v>
      </c>
      <c r="B77" s="331">
        <v>198838</v>
      </c>
      <c r="C77" s="331">
        <v>91309</v>
      </c>
      <c r="D77" s="332">
        <v>57.6</v>
      </c>
      <c r="E77" s="331">
        <v>63396</v>
      </c>
      <c r="F77" s="331">
        <v>25888</v>
      </c>
      <c r="G77" s="332">
        <v>18.3</v>
      </c>
      <c r="H77" s="331">
        <v>83252</v>
      </c>
      <c r="I77" s="331">
        <v>39803</v>
      </c>
      <c r="J77" s="332">
        <v>24.1</v>
      </c>
      <c r="K77" s="331">
        <v>37499</v>
      </c>
      <c r="L77" s="331">
        <v>16855</v>
      </c>
      <c r="M77" s="332">
        <v>53.1</v>
      </c>
      <c r="N77" s="331">
        <v>26069</v>
      </c>
      <c r="O77" s="331">
        <v>10278</v>
      </c>
      <c r="P77" s="332">
        <v>36.9</v>
      </c>
      <c r="Q77" s="331">
        <v>7040</v>
      </c>
      <c r="R77" s="331">
        <v>3902</v>
      </c>
      <c r="S77" s="332">
        <v>10</v>
      </c>
      <c r="T77" s="331">
        <v>161339</v>
      </c>
      <c r="U77" s="331">
        <v>74454</v>
      </c>
      <c r="V77" s="332">
        <v>58.7</v>
      </c>
      <c r="W77" s="331">
        <v>37327</v>
      </c>
      <c r="X77" s="331">
        <v>15610</v>
      </c>
      <c r="Y77" s="332">
        <v>13.6</v>
      </c>
      <c r="Z77" s="331">
        <v>76212</v>
      </c>
      <c r="AA77" s="331">
        <v>35901</v>
      </c>
      <c r="AB77" s="332">
        <v>27.7</v>
      </c>
    </row>
    <row r="78" spans="1:28">
      <c r="A78" s="326" t="s">
        <v>97</v>
      </c>
      <c r="B78" s="331">
        <v>118809</v>
      </c>
      <c r="C78" s="331">
        <v>59231</v>
      </c>
      <c r="D78" s="332">
        <v>60.1</v>
      </c>
      <c r="E78" s="331">
        <v>50596</v>
      </c>
      <c r="F78" s="331">
        <v>19408</v>
      </c>
      <c r="G78" s="332">
        <v>25.6</v>
      </c>
      <c r="H78" s="331">
        <v>28354</v>
      </c>
      <c r="I78" s="331">
        <v>9777</v>
      </c>
      <c r="J78" s="332">
        <v>14.3</v>
      </c>
      <c r="K78" s="331">
        <v>52886</v>
      </c>
      <c r="L78" s="331">
        <v>23231</v>
      </c>
      <c r="M78" s="332">
        <v>43.7</v>
      </c>
      <c r="N78" s="331">
        <v>42771</v>
      </c>
      <c r="O78" s="331">
        <v>16834</v>
      </c>
      <c r="P78" s="332">
        <v>35.299999999999997</v>
      </c>
      <c r="Q78" s="331">
        <v>25382</v>
      </c>
      <c r="R78" s="331">
        <v>8768</v>
      </c>
      <c r="S78" s="332">
        <v>21</v>
      </c>
      <c r="T78" s="331">
        <v>65923</v>
      </c>
      <c r="U78" s="331">
        <v>36000</v>
      </c>
      <c r="V78" s="332">
        <v>85.9</v>
      </c>
      <c r="W78" s="331">
        <v>7825</v>
      </c>
      <c r="X78" s="331">
        <v>2574</v>
      </c>
      <c r="Y78" s="332">
        <v>10.199999999999999</v>
      </c>
      <c r="Z78" s="331">
        <v>2972</v>
      </c>
      <c r="AA78" s="331">
        <v>1009</v>
      </c>
      <c r="AB78" s="332">
        <v>3.9</v>
      </c>
    </row>
    <row r="79" spans="1:28">
      <c r="A79" s="326" t="s">
        <v>98</v>
      </c>
      <c r="B79" s="331">
        <v>262154</v>
      </c>
      <c r="C79" s="331">
        <v>143834</v>
      </c>
      <c r="D79" s="332">
        <v>88.5</v>
      </c>
      <c r="E79" s="331">
        <v>29952</v>
      </c>
      <c r="F79" s="331">
        <v>8365</v>
      </c>
      <c r="G79" s="332">
        <v>10.1</v>
      </c>
      <c r="H79" s="331">
        <v>4209</v>
      </c>
      <c r="I79" s="331">
        <v>2672</v>
      </c>
      <c r="J79" s="332">
        <v>1.4</v>
      </c>
      <c r="K79" s="331">
        <v>36780</v>
      </c>
      <c r="L79" s="331">
        <v>19703</v>
      </c>
      <c r="M79" s="332">
        <v>60.2</v>
      </c>
      <c r="N79" s="331">
        <v>23632</v>
      </c>
      <c r="O79" s="331">
        <v>4620</v>
      </c>
      <c r="P79" s="332">
        <v>38.700000000000003</v>
      </c>
      <c r="Q79" s="331">
        <v>635</v>
      </c>
      <c r="R79" s="331">
        <v>24</v>
      </c>
      <c r="S79" s="332">
        <v>1</v>
      </c>
      <c r="T79" s="331">
        <v>225374</v>
      </c>
      <c r="U79" s="331">
        <v>124131</v>
      </c>
      <c r="V79" s="332">
        <v>95.8</v>
      </c>
      <c r="W79" s="331">
        <v>6320</v>
      </c>
      <c r="X79" s="331">
        <v>3745</v>
      </c>
      <c r="Y79" s="332">
        <v>2.7</v>
      </c>
      <c r="Z79" s="331">
        <v>3574</v>
      </c>
      <c r="AA79" s="331">
        <v>2648</v>
      </c>
      <c r="AB79" s="332">
        <v>1.5</v>
      </c>
    </row>
    <row r="80" spans="1:28">
      <c r="A80" s="325" t="s">
        <v>99</v>
      </c>
      <c r="B80" s="331">
        <v>94980</v>
      </c>
      <c r="C80" s="331">
        <v>47270</v>
      </c>
      <c r="D80" s="332">
        <v>67.599999999999994</v>
      </c>
      <c r="E80" s="331">
        <v>35756</v>
      </c>
      <c r="F80" s="331">
        <v>19788</v>
      </c>
      <c r="G80" s="332">
        <v>25.4</v>
      </c>
      <c r="H80" s="331">
        <v>9863</v>
      </c>
      <c r="I80" s="331">
        <v>7444</v>
      </c>
      <c r="J80" s="332">
        <v>7</v>
      </c>
      <c r="K80" s="331">
        <v>1249</v>
      </c>
      <c r="L80" s="331">
        <v>401</v>
      </c>
      <c r="M80" s="332">
        <v>69.900000000000006</v>
      </c>
      <c r="N80" s="331">
        <v>450</v>
      </c>
      <c r="O80" s="331">
        <v>176</v>
      </c>
      <c r="P80" s="332">
        <v>25.2</v>
      </c>
      <c r="Q80" s="331">
        <v>88</v>
      </c>
      <c r="R80" s="331">
        <v>67</v>
      </c>
      <c r="S80" s="332">
        <v>4.9000000000000004</v>
      </c>
      <c r="T80" s="331">
        <v>93731</v>
      </c>
      <c r="U80" s="331">
        <v>46869</v>
      </c>
      <c r="V80" s="332">
        <v>67.5</v>
      </c>
      <c r="W80" s="331">
        <v>35306</v>
      </c>
      <c r="X80" s="331">
        <v>19612</v>
      </c>
      <c r="Y80" s="332">
        <v>25.4</v>
      </c>
      <c r="Z80" s="331">
        <v>9775</v>
      </c>
      <c r="AA80" s="331">
        <v>7377</v>
      </c>
      <c r="AB80" s="332">
        <v>7</v>
      </c>
    </row>
    <row r="81" spans="1:61">
      <c r="A81" s="326" t="s">
        <v>100</v>
      </c>
      <c r="B81" s="331">
        <v>75992</v>
      </c>
      <c r="C81" s="331">
        <v>34233</v>
      </c>
      <c r="D81" s="332">
        <v>32.299999999999997</v>
      </c>
      <c r="E81" s="331">
        <v>11634</v>
      </c>
      <c r="F81" s="331">
        <v>4350</v>
      </c>
      <c r="G81" s="332">
        <v>5</v>
      </c>
      <c r="H81" s="331">
        <v>147343</v>
      </c>
      <c r="I81" s="331">
        <v>70371</v>
      </c>
      <c r="J81" s="332">
        <v>62.7</v>
      </c>
      <c r="K81" s="331">
        <v>15557</v>
      </c>
      <c r="L81" s="331">
        <v>5899</v>
      </c>
      <c r="M81" s="332">
        <v>54.3</v>
      </c>
      <c r="N81" s="331">
        <v>6020</v>
      </c>
      <c r="O81" s="331">
        <v>1878</v>
      </c>
      <c r="P81" s="332">
        <v>21</v>
      </c>
      <c r="Q81" s="331">
        <v>7082</v>
      </c>
      <c r="R81" s="331">
        <v>953</v>
      </c>
      <c r="S81" s="332">
        <v>24.7</v>
      </c>
      <c r="T81" s="331">
        <v>60435</v>
      </c>
      <c r="U81" s="331">
        <v>28334</v>
      </c>
      <c r="V81" s="332">
        <v>29.3</v>
      </c>
      <c r="W81" s="331">
        <v>5614</v>
      </c>
      <c r="X81" s="331">
        <v>2472</v>
      </c>
      <c r="Y81" s="332">
        <v>2.7</v>
      </c>
      <c r="Z81" s="331">
        <v>140261</v>
      </c>
      <c r="AA81" s="331">
        <v>69418</v>
      </c>
      <c r="AB81" s="332">
        <v>68</v>
      </c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</row>
    <row r="82" spans="1:61">
      <c r="A82" s="326" t="s">
        <v>101</v>
      </c>
      <c r="B82" s="331">
        <v>59</v>
      </c>
      <c r="C82" s="331">
        <v>41</v>
      </c>
      <c r="D82" s="332">
        <v>100</v>
      </c>
      <c r="E82" s="333" t="s">
        <v>162</v>
      </c>
      <c r="F82" s="333" t="s">
        <v>162</v>
      </c>
      <c r="G82" s="333" t="s">
        <v>162</v>
      </c>
      <c r="H82" s="333" t="s">
        <v>162</v>
      </c>
      <c r="I82" s="333" t="s">
        <v>162</v>
      </c>
      <c r="J82" s="333" t="s">
        <v>162</v>
      </c>
      <c r="K82" s="333" t="s">
        <v>162</v>
      </c>
      <c r="L82" s="333" t="s">
        <v>162</v>
      </c>
      <c r="M82" s="333" t="s">
        <v>162</v>
      </c>
      <c r="N82" s="333" t="s">
        <v>162</v>
      </c>
      <c r="O82" s="333" t="s">
        <v>162</v>
      </c>
      <c r="P82" s="333" t="s">
        <v>162</v>
      </c>
      <c r="Q82" s="333" t="s">
        <v>162</v>
      </c>
      <c r="R82" s="333" t="s">
        <v>162</v>
      </c>
      <c r="S82" s="333" t="s">
        <v>162</v>
      </c>
      <c r="T82" s="331">
        <v>59</v>
      </c>
      <c r="U82" s="331">
        <v>41</v>
      </c>
      <c r="V82" s="332">
        <v>100</v>
      </c>
      <c r="W82" s="333" t="s">
        <v>162</v>
      </c>
      <c r="X82" s="333" t="s">
        <v>162</v>
      </c>
      <c r="Y82" s="333" t="s">
        <v>162</v>
      </c>
      <c r="Z82" s="333" t="s">
        <v>162</v>
      </c>
      <c r="AA82" s="333" t="s">
        <v>162</v>
      </c>
      <c r="AB82" s="333" t="s">
        <v>162</v>
      </c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338"/>
      <c r="AV82" s="338"/>
      <c r="AW82" s="338"/>
      <c r="AX82" s="338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</row>
    <row r="83" spans="1:61">
      <c r="A83" s="327" t="s">
        <v>103</v>
      </c>
      <c r="B83" s="334">
        <v>6879</v>
      </c>
      <c r="C83" s="334">
        <v>5252</v>
      </c>
      <c r="D83" s="336">
        <v>91</v>
      </c>
      <c r="E83" s="334">
        <v>369</v>
      </c>
      <c r="F83" s="335">
        <v>144</v>
      </c>
      <c r="G83" s="336">
        <v>4.9000000000000004</v>
      </c>
      <c r="H83" s="334">
        <v>312</v>
      </c>
      <c r="I83" s="335" t="s">
        <v>162</v>
      </c>
      <c r="J83" s="336">
        <v>4.0999999999999996</v>
      </c>
      <c r="K83" s="334">
        <v>4291</v>
      </c>
      <c r="L83" s="334">
        <v>3167</v>
      </c>
      <c r="M83" s="336">
        <v>89.9</v>
      </c>
      <c r="N83" s="334">
        <v>168</v>
      </c>
      <c r="O83" s="335">
        <v>144</v>
      </c>
      <c r="P83" s="336">
        <v>3.5</v>
      </c>
      <c r="Q83" s="335">
        <v>312</v>
      </c>
      <c r="R83" s="335" t="s">
        <v>162</v>
      </c>
      <c r="S83" s="336">
        <v>6.5</v>
      </c>
      <c r="T83" s="334">
        <v>2588</v>
      </c>
      <c r="U83" s="334">
        <v>2085</v>
      </c>
      <c r="V83" s="336">
        <v>92.8</v>
      </c>
      <c r="W83" s="334">
        <v>201</v>
      </c>
      <c r="X83" s="335" t="s">
        <v>162</v>
      </c>
      <c r="Y83" s="336">
        <v>7.2</v>
      </c>
      <c r="Z83" s="335" t="s">
        <v>162</v>
      </c>
      <c r="AA83" s="335" t="s">
        <v>162</v>
      </c>
      <c r="AB83" s="335" t="s">
        <v>162</v>
      </c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338"/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</row>
    <row r="84" spans="1:61">
      <c r="A84" s="72"/>
      <c r="B84" s="219"/>
      <c r="C84" s="219"/>
      <c r="D84" s="293"/>
      <c r="E84" s="219"/>
      <c r="F84" s="219"/>
      <c r="G84" s="293"/>
      <c r="H84" s="219"/>
      <c r="I84" s="219"/>
      <c r="J84" s="293"/>
      <c r="K84" s="219"/>
      <c r="L84" s="219"/>
      <c r="M84" s="293"/>
      <c r="N84" s="219"/>
      <c r="O84" s="219"/>
      <c r="P84" s="293"/>
      <c r="Q84" s="168"/>
      <c r="R84" s="168"/>
    </row>
    <row r="85" spans="1:61">
      <c r="A85" s="72"/>
      <c r="B85" s="219"/>
      <c r="C85" s="219"/>
      <c r="D85" s="293"/>
      <c r="E85" s="219"/>
      <c r="F85" s="219"/>
      <c r="G85" s="293"/>
      <c r="H85" s="219"/>
      <c r="I85" s="219"/>
      <c r="J85" s="293"/>
      <c r="K85" s="219"/>
      <c r="L85" s="219"/>
      <c r="M85" s="293"/>
      <c r="N85" s="219"/>
      <c r="O85" s="219"/>
      <c r="P85" s="293"/>
      <c r="Q85" s="168"/>
      <c r="R85" s="168"/>
    </row>
    <row r="86" spans="1:61" ht="15">
      <c r="A86" s="433"/>
      <c r="B86" s="436" t="s">
        <v>190</v>
      </c>
      <c r="C86" s="445"/>
      <c r="D86" s="445"/>
      <c r="E86" s="445"/>
      <c r="F86" s="445"/>
      <c r="G86" s="445"/>
      <c r="H86" s="445"/>
      <c r="I86" s="445"/>
      <c r="J86" s="438"/>
      <c r="K86" s="436" t="s">
        <v>79</v>
      </c>
      <c r="L86" s="445"/>
      <c r="M86" s="445"/>
      <c r="N86" s="445"/>
      <c r="O86" s="445"/>
      <c r="P86" s="445"/>
      <c r="Q86" s="445"/>
      <c r="R86" s="445"/>
      <c r="S86" s="445"/>
      <c r="T86" s="342"/>
      <c r="U86" s="342"/>
      <c r="V86" s="342"/>
      <c r="W86" s="342"/>
      <c r="X86" s="342"/>
      <c r="Y86" s="342"/>
      <c r="Z86" s="342"/>
      <c r="AA86" s="342"/>
      <c r="AB86" s="342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7"/>
      <c r="BC86" s="357"/>
      <c r="BD86" s="357"/>
      <c r="BE86" s="357"/>
      <c r="BF86" s="357"/>
      <c r="BG86" s="357"/>
      <c r="BH86" s="357"/>
      <c r="BI86" s="357"/>
    </row>
    <row r="87" spans="1:61" ht="15">
      <c r="A87" s="434"/>
      <c r="B87" s="439"/>
      <c r="C87" s="440"/>
      <c r="D87" s="440"/>
      <c r="E87" s="440"/>
      <c r="F87" s="440"/>
      <c r="G87" s="440"/>
      <c r="H87" s="440"/>
      <c r="I87" s="440"/>
      <c r="J87" s="441"/>
      <c r="K87" s="439"/>
      <c r="L87" s="440"/>
      <c r="M87" s="440"/>
      <c r="N87" s="440"/>
      <c r="O87" s="440"/>
      <c r="P87" s="440"/>
      <c r="Q87" s="440"/>
      <c r="R87" s="440"/>
      <c r="S87" s="440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2"/>
      <c r="BG87" s="342"/>
      <c r="BH87" s="342"/>
      <c r="BI87" s="342"/>
    </row>
    <row r="88" spans="1:61" ht="23.25" customHeight="1">
      <c r="A88" s="434"/>
      <c r="B88" s="430" t="s">
        <v>207</v>
      </c>
      <c r="C88" s="442"/>
      <c r="D88" s="443" t="s">
        <v>208</v>
      </c>
      <c r="E88" s="430" t="s">
        <v>209</v>
      </c>
      <c r="F88" s="442"/>
      <c r="G88" s="443" t="s">
        <v>210</v>
      </c>
      <c r="H88" s="430" t="s">
        <v>211</v>
      </c>
      <c r="I88" s="442"/>
      <c r="J88" s="443" t="s">
        <v>212</v>
      </c>
      <c r="K88" s="430" t="s">
        <v>207</v>
      </c>
      <c r="L88" s="442"/>
      <c r="M88" s="443" t="s">
        <v>208</v>
      </c>
      <c r="N88" s="430" t="s">
        <v>209</v>
      </c>
      <c r="O88" s="446"/>
      <c r="P88" s="443" t="s">
        <v>210</v>
      </c>
      <c r="Q88" s="397" t="s">
        <v>211</v>
      </c>
      <c r="R88" s="397"/>
      <c r="S88" s="430" t="s">
        <v>212</v>
      </c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42"/>
    </row>
    <row r="89" spans="1:61" ht="22.5">
      <c r="A89" s="435"/>
      <c r="B89" s="348" t="s">
        <v>213</v>
      </c>
      <c r="C89" s="348" t="s">
        <v>214</v>
      </c>
      <c r="D89" s="444"/>
      <c r="E89" s="348" t="s">
        <v>213</v>
      </c>
      <c r="F89" s="348" t="s">
        <v>214</v>
      </c>
      <c r="G89" s="444"/>
      <c r="H89" s="348" t="s">
        <v>213</v>
      </c>
      <c r="I89" s="348" t="s">
        <v>214</v>
      </c>
      <c r="J89" s="444"/>
      <c r="K89" s="348" t="s">
        <v>213</v>
      </c>
      <c r="L89" s="348" t="s">
        <v>214</v>
      </c>
      <c r="M89" s="444"/>
      <c r="N89" s="348" t="s">
        <v>213</v>
      </c>
      <c r="O89" s="348" t="s">
        <v>214</v>
      </c>
      <c r="P89" s="444"/>
      <c r="Q89" s="348" t="s">
        <v>213</v>
      </c>
      <c r="R89" s="348" t="s">
        <v>214</v>
      </c>
      <c r="S89" s="430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</row>
    <row r="90" spans="1:61" ht="23.25">
      <c r="A90" s="343" t="s">
        <v>83</v>
      </c>
      <c r="B90" s="360">
        <v>3279200</v>
      </c>
      <c r="C90" s="360">
        <v>1527382</v>
      </c>
      <c r="D90" s="349">
        <v>70.3</v>
      </c>
      <c r="E90" s="360">
        <v>111997</v>
      </c>
      <c r="F90" s="360">
        <v>41675</v>
      </c>
      <c r="G90" s="349">
        <v>2.4</v>
      </c>
      <c r="H90" s="360">
        <v>1275479</v>
      </c>
      <c r="I90" s="360">
        <v>551705</v>
      </c>
      <c r="J90" s="349">
        <v>27.3</v>
      </c>
      <c r="K90" s="351">
        <v>5244313</v>
      </c>
      <c r="L90" s="351">
        <v>2490230</v>
      </c>
      <c r="M90" s="352">
        <v>54.1</v>
      </c>
      <c r="N90" s="351">
        <v>1304449</v>
      </c>
      <c r="O90" s="351">
        <v>556552</v>
      </c>
      <c r="P90" s="352">
        <v>13.5</v>
      </c>
      <c r="Q90" s="351">
        <v>3139745</v>
      </c>
      <c r="R90" s="351">
        <v>1417790</v>
      </c>
      <c r="S90" s="352">
        <v>32.4</v>
      </c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</row>
    <row r="91" spans="1:61" ht="15">
      <c r="A91" s="344" t="s">
        <v>84</v>
      </c>
      <c r="B91" s="358">
        <v>47300</v>
      </c>
      <c r="C91" s="358">
        <v>20492</v>
      </c>
      <c r="D91" s="350">
        <v>12.5</v>
      </c>
      <c r="E91" s="358">
        <v>174</v>
      </c>
      <c r="F91" s="358">
        <v>2</v>
      </c>
      <c r="G91" s="350">
        <v>0</v>
      </c>
      <c r="H91" s="358">
        <v>330412</v>
      </c>
      <c r="I91" s="358">
        <v>138761</v>
      </c>
      <c r="J91" s="350">
        <v>87.4</v>
      </c>
      <c r="K91" s="351">
        <v>63545</v>
      </c>
      <c r="L91" s="351">
        <v>27558</v>
      </c>
      <c r="M91" s="352">
        <v>6.7</v>
      </c>
      <c r="N91" s="351">
        <v>43778</v>
      </c>
      <c r="O91" s="351">
        <v>20499</v>
      </c>
      <c r="P91" s="352">
        <v>4.5999999999999996</v>
      </c>
      <c r="Q91" s="351">
        <v>836583</v>
      </c>
      <c r="R91" s="351">
        <v>362660</v>
      </c>
      <c r="S91" s="352">
        <v>88.6</v>
      </c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</row>
    <row r="92" spans="1:61" ht="15">
      <c r="A92" s="345" t="s">
        <v>85</v>
      </c>
      <c r="B92" s="358">
        <v>225378</v>
      </c>
      <c r="C92" s="358">
        <v>96853</v>
      </c>
      <c r="D92" s="350">
        <v>89.7</v>
      </c>
      <c r="E92" s="358">
        <v>7392</v>
      </c>
      <c r="F92" s="358">
        <v>2916</v>
      </c>
      <c r="G92" s="350">
        <v>2.9</v>
      </c>
      <c r="H92" s="358">
        <v>18461</v>
      </c>
      <c r="I92" s="358">
        <v>7617</v>
      </c>
      <c r="J92" s="350">
        <v>7.3</v>
      </c>
      <c r="K92" s="351">
        <v>317183</v>
      </c>
      <c r="L92" s="351">
        <v>137831</v>
      </c>
      <c r="M92" s="352">
        <v>65.8</v>
      </c>
      <c r="N92" s="351">
        <v>140651</v>
      </c>
      <c r="O92" s="351">
        <v>56714</v>
      </c>
      <c r="P92" s="352">
        <v>29.2</v>
      </c>
      <c r="Q92" s="351">
        <v>24405</v>
      </c>
      <c r="R92" s="351">
        <v>10118</v>
      </c>
      <c r="S92" s="352">
        <v>5.0999999999999996</v>
      </c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</row>
    <row r="93" spans="1:61" ht="15">
      <c r="A93" s="345" t="s">
        <v>86</v>
      </c>
      <c r="B93" s="358">
        <v>215293</v>
      </c>
      <c r="C93" s="358">
        <v>109868</v>
      </c>
      <c r="D93" s="350">
        <v>79.5</v>
      </c>
      <c r="E93" s="358">
        <v>170</v>
      </c>
      <c r="F93" s="358" t="s">
        <v>162</v>
      </c>
      <c r="G93" s="350">
        <v>0.1</v>
      </c>
      <c r="H93" s="358">
        <v>55304</v>
      </c>
      <c r="I93" s="358">
        <v>25038</v>
      </c>
      <c r="J93" s="350">
        <v>20.399999999999999</v>
      </c>
      <c r="K93" s="351">
        <v>353316</v>
      </c>
      <c r="L93" s="351">
        <v>189770</v>
      </c>
      <c r="M93" s="352">
        <v>51.8</v>
      </c>
      <c r="N93" s="351">
        <v>21951</v>
      </c>
      <c r="O93" s="351">
        <v>10549</v>
      </c>
      <c r="P93" s="352">
        <v>3.2</v>
      </c>
      <c r="Q93" s="351">
        <v>307081</v>
      </c>
      <c r="R93" s="351">
        <v>153098</v>
      </c>
      <c r="S93" s="352">
        <v>45</v>
      </c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</row>
    <row r="94" spans="1:61" ht="15">
      <c r="A94" s="345" t="s">
        <v>87</v>
      </c>
      <c r="B94" s="358">
        <v>190010</v>
      </c>
      <c r="C94" s="358">
        <v>95976</v>
      </c>
      <c r="D94" s="350">
        <v>50.7</v>
      </c>
      <c r="E94" s="358">
        <v>38005</v>
      </c>
      <c r="F94" s="358">
        <v>13648</v>
      </c>
      <c r="G94" s="350">
        <v>10.199999999999999</v>
      </c>
      <c r="H94" s="358">
        <v>146411</v>
      </c>
      <c r="I94" s="358">
        <v>63944</v>
      </c>
      <c r="J94" s="350">
        <v>39.1</v>
      </c>
      <c r="K94" s="351">
        <v>362104</v>
      </c>
      <c r="L94" s="351">
        <v>183127</v>
      </c>
      <c r="M94" s="352">
        <v>46.6</v>
      </c>
      <c r="N94" s="351">
        <v>121605</v>
      </c>
      <c r="O94" s="351">
        <v>50080</v>
      </c>
      <c r="P94" s="352">
        <v>15.7</v>
      </c>
      <c r="Q94" s="351">
        <v>293030</v>
      </c>
      <c r="R94" s="351">
        <v>134887</v>
      </c>
      <c r="S94" s="352">
        <v>37.700000000000003</v>
      </c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  <c r="BF94" s="342"/>
      <c r="BG94" s="342"/>
      <c r="BH94" s="342"/>
      <c r="BI94" s="342"/>
    </row>
    <row r="95" spans="1:61" ht="15">
      <c r="A95" s="345" t="s">
        <v>88</v>
      </c>
      <c r="B95" s="358" t="s">
        <v>162</v>
      </c>
      <c r="C95" s="358" t="s">
        <v>162</v>
      </c>
      <c r="D95" s="350" t="s">
        <v>162</v>
      </c>
      <c r="E95" s="358" t="s">
        <v>162</v>
      </c>
      <c r="F95" s="358" t="s">
        <v>162</v>
      </c>
      <c r="G95" s="350" t="s">
        <v>162</v>
      </c>
      <c r="H95" s="358">
        <v>118446</v>
      </c>
      <c r="I95" s="358">
        <v>63611</v>
      </c>
      <c r="J95" s="350">
        <v>100</v>
      </c>
      <c r="K95" s="351">
        <v>777</v>
      </c>
      <c r="L95" s="351">
        <v>550</v>
      </c>
      <c r="M95" s="352">
        <v>0.3</v>
      </c>
      <c r="N95" s="351">
        <v>223</v>
      </c>
      <c r="O95" s="351">
        <v>16</v>
      </c>
      <c r="P95" s="352">
        <v>0.1</v>
      </c>
      <c r="Q95" s="351">
        <v>239552</v>
      </c>
      <c r="R95" s="351">
        <v>124785</v>
      </c>
      <c r="S95" s="352">
        <v>99.6</v>
      </c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2"/>
      <c r="BG95" s="342"/>
      <c r="BH95" s="342"/>
      <c r="BI95" s="342"/>
    </row>
    <row r="96" spans="1:61">
      <c r="A96" s="345" t="s">
        <v>89</v>
      </c>
      <c r="B96" s="358">
        <v>1430</v>
      </c>
      <c r="C96" s="358">
        <v>943</v>
      </c>
      <c r="D96" s="350">
        <v>0.5</v>
      </c>
      <c r="E96" s="358">
        <v>57</v>
      </c>
      <c r="F96" s="358">
        <v>30</v>
      </c>
      <c r="G96" s="350">
        <v>0</v>
      </c>
      <c r="H96" s="358">
        <v>292125</v>
      </c>
      <c r="I96" s="358">
        <v>107169</v>
      </c>
      <c r="J96" s="350">
        <v>99.5</v>
      </c>
      <c r="K96" s="351">
        <v>8332</v>
      </c>
      <c r="L96" s="351">
        <v>4591</v>
      </c>
      <c r="M96" s="352">
        <v>0.8</v>
      </c>
      <c r="N96" s="351">
        <v>394633</v>
      </c>
      <c r="O96" s="351">
        <v>175309</v>
      </c>
      <c r="P96" s="352">
        <v>39.1</v>
      </c>
      <c r="Q96" s="351">
        <v>606733</v>
      </c>
      <c r="R96" s="351">
        <v>247403</v>
      </c>
      <c r="S96" s="352">
        <v>60.1</v>
      </c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  <c r="BB96" s="337"/>
      <c r="BC96" s="337"/>
      <c r="BD96" s="337"/>
      <c r="BE96" s="337"/>
      <c r="BF96" s="337"/>
      <c r="BG96" s="337"/>
      <c r="BH96" s="337"/>
      <c r="BI96" s="337"/>
    </row>
    <row r="97" spans="1:61">
      <c r="A97" s="345" t="s">
        <v>90</v>
      </c>
      <c r="B97" s="358">
        <v>233502</v>
      </c>
      <c r="C97" s="358">
        <v>98643</v>
      </c>
      <c r="D97" s="350">
        <v>81.099999999999994</v>
      </c>
      <c r="E97" s="358">
        <v>22331</v>
      </c>
      <c r="F97" s="358">
        <v>6820</v>
      </c>
      <c r="G97" s="350">
        <v>7.8</v>
      </c>
      <c r="H97" s="358">
        <v>32017</v>
      </c>
      <c r="I97" s="358">
        <v>12130</v>
      </c>
      <c r="J97" s="350">
        <v>11.1</v>
      </c>
      <c r="K97" s="351">
        <v>403886</v>
      </c>
      <c r="L97" s="351">
        <v>163743</v>
      </c>
      <c r="M97" s="352">
        <v>74.099999999999994</v>
      </c>
      <c r="N97" s="351">
        <v>77307</v>
      </c>
      <c r="O97" s="351">
        <v>29945</v>
      </c>
      <c r="P97" s="352">
        <v>14.2</v>
      </c>
      <c r="Q97" s="351">
        <v>63993</v>
      </c>
      <c r="R97" s="351">
        <v>21833</v>
      </c>
      <c r="S97" s="352">
        <v>11.7</v>
      </c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  <c r="BB97" s="337"/>
      <c r="BC97" s="337"/>
      <c r="BD97" s="337"/>
      <c r="BE97" s="337"/>
      <c r="BF97" s="337"/>
      <c r="BG97" s="337"/>
      <c r="BH97" s="337"/>
      <c r="BI97" s="337"/>
    </row>
    <row r="98" spans="1:61">
      <c r="A98" s="345" t="s">
        <v>91</v>
      </c>
      <c r="B98" s="358">
        <v>194892</v>
      </c>
      <c r="C98" s="358">
        <v>82429</v>
      </c>
      <c r="D98" s="350">
        <v>65.2</v>
      </c>
      <c r="E98" s="358">
        <v>18084</v>
      </c>
      <c r="F98" s="358">
        <v>4673</v>
      </c>
      <c r="G98" s="350">
        <v>6.1</v>
      </c>
      <c r="H98" s="358">
        <v>85894</v>
      </c>
      <c r="I98" s="358">
        <v>40623</v>
      </c>
      <c r="J98" s="350">
        <v>28.7</v>
      </c>
      <c r="K98" s="351">
        <v>292400</v>
      </c>
      <c r="L98" s="351">
        <v>127937</v>
      </c>
      <c r="M98" s="352">
        <v>49.4</v>
      </c>
      <c r="N98" s="351">
        <v>121953</v>
      </c>
      <c r="O98" s="351">
        <v>47480</v>
      </c>
      <c r="P98" s="352">
        <v>20.6</v>
      </c>
      <c r="Q98" s="351">
        <v>178122</v>
      </c>
      <c r="R98" s="351">
        <v>91251</v>
      </c>
      <c r="S98" s="352">
        <v>30.1</v>
      </c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  <c r="BB98" s="337"/>
      <c r="BC98" s="337"/>
      <c r="BD98" s="337"/>
      <c r="BE98" s="337"/>
      <c r="BF98" s="337"/>
      <c r="BG98" s="337"/>
      <c r="BH98" s="337"/>
      <c r="BI98" s="337"/>
    </row>
    <row r="99" spans="1:61">
      <c r="A99" s="345" t="s">
        <v>92</v>
      </c>
      <c r="B99" s="358">
        <v>221366</v>
      </c>
      <c r="C99" s="358">
        <v>93285</v>
      </c>
      <c r="D99" s="350">
        <v>94.2</v>
      </c>
      <c r="E99" s="358">
        <v>1168</v>
      </c>
      <c r="F99" s="358">
        <v>142</v>
      </c>
      <c r="G99" s="350">
        <v>0.5</v>
      </c>
      <c r="H99" s="358">
        <v>12387</v>
      </c>
      <c r="I99" s="358">
        <v>7105</v>
      </c>
      <c r="J99" s="350">
        <v>5.3</v>
      </c>
      <c r="K99" s="351">
        <v>444350</v>
      </c>
      <c r="L99" s="351">
        <v>190968</v>
      </c>
      <c r="M99" s="352">
        <v>74</v>
      </c>
      <c r="N99" s="351">
        <v>34933</v>
      </c>
      <c r="O99" s="351">
        <v>15024</v>
      </c>
      <c r="P99" s="352">
        <v>5.8</v>
      </c>
      <c r="Q99" s="351">
        <v>121093</v>
      </c>
      <c r="R99" s="351">
        <v>51429</v>
      </c>
      <c r="S99" s="352">
        <v>20.2</v>
      </c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  <c r="BB99" s="337"/>
      <c r="BC99" s="337"/>
      <c r="BD99" s="337"/>
      <c r="BE99" s="337"/>
      <c r="BF99" s="337"/>
      <c r="BG99" s="337"/>
      <c r="BH99" s="337"/>
      <c r="BI99" s="337"/>
    </row>
    <row r="100" spans="1:61">
      <c r="A100" s="345" t="s">
        <v>93</v>
      </c>
      <c r="B100" s="358">
        <v>181370</v>
      </c>
      <c r="C100" s="358">
        <v>95061</v>
      </c>
      <c r="D100" s="350">
        <v>99.1</v>
      </c>
      <c r="E100" s="358">
        <v>54</v>
      </c>
      <c r="F100" s="358">
        <v>54</v>
      </c>
      <c r="G100" s="350">
        <v>0</v>
      </c>
      <c r="H100" s="358">
        <v>1673</v>
      </c>
      <c r="I100" s="358">
        <v>914</v>
      </c>
      <c r="J100" s="350">
        <v>0.9</v>
      </c>
      <c r="K100" s="351">
        <v>311401</v>
      </c>
      <c r="L100" s="351">
        <v>159215</v>
      </c>
      <c r="M100" s="352">
        <v>72.5</v>
      </c>
      <c r="N100" s="351">
        <v>106125</v>
      </c>
      <c r="O100" s="351">
        <v>45756</v>
      </c>
      <c r="P100" s="352">
        <v>24.7</v>
      </c>
      <c r="Q100" s="351">
        <v>11959</v>
      </c>
      <c r="R100" s="351">
        <v>4209</v>
      </c>
      <c r="S100" s="352">
        <v>2.8</v>
      </c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</row>
    <row r="101" spans="1:61">
      <c r="A101" s="345" t="s">
        <v>94</v>
      </c>
      <c r="B101" s="358">
        <v>242152</v>
      </c>
      <c r="C101" s="358">
        <v>141946</v>
      </c>
      <c r="D101" s="350">
        <v>100</v>
      </c>
      <c r="E101" s="358" t="s">
        <v>162</v>
      </c>
      <c r="F101" s="358" t="s">
        <v>162</v>
      </c>
      <c r="G101" s="350" t="s">
        <v>162</v>
      </c>
      <c r="H101" s="358" t="s">
        <v>162</v>
      </c>
      <c r="I101" s="358" t="s">
        <v>162</v>
      </c>
      <c r="J101" s="350" t="s">
        <v>162</v>
      </c>
      <c r="K101" s="351">
        <v>402801</v>
      </c>
      <c r="L101" s="351">
        <v>231884</v>
      </c>
      <c r="M101" s="352">
        <v>96.3</v>
      </c>
      <c r="N101" s="351">
        <v>13903</v>
      </c>
      <c r="O101" s="351">
        <v>8743</v>
      </c>
      <c r="P101" s="352">
        <v>3.3</v>
      </c>
      <c r="Q101" s="351">
        <v>1512</v>
      </c>
      <c r="R101" s="351">
        <v>1257</v>
      </c>
      <c r="S101" s="352">
        <v>0.4</v>
      </c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  <c r="BB101" s="337"/>
      <c r="BC101" s="337"/>
      <c r="BD101" s="337"/>
      <c r="BE101" s="337"/>
      <c r="BF101" s="337"/>
      <c r="BG101" s="337"/>
      <c r="BH101" s="337"/>
      <c r="BI101" s="337"/>
    </row>
    <row r="102" spans="1:61">
      <c r="A102" s="345" t="s">
        <v>95</v>
      </c>
      <c r="B102" s="358" t="s">
        <v>162</v>
      </c>
      <c r="C102" s="358" t="s">
        <v>162</v>
      </c>
      <c r="D102" s="350" t="s">
        <v>162</v>
      </c>
      <c r="E102" s="358">
        <v>17241</v>
      </c>
      <c r="F102" s="358">
        <v>9108</v>
      </c>
      <c r="G102" s="350">
        <v>100</v>
      </c>
      <c r="H102" s="358" t="s">
        <v>162</v>
      </c>
      <c r="I102" s="358" t="s">
        <v>162</v>
      </c>
      <c r="J102" s="350" t="s">
        <v>162</v>
      </c>
      <c r="K102" s="353" t="s">
        <v>162</v>
      </c>
      <c r="L102" s="353" t="s">
        <v>162</v>
      </c>
      <c r="M102" s="353" t="s">
        <v>162</v>
      </c>
      <c r="N102" s="351">
        <v>28363</v>
      </c>
      <c r="O102" s="351">
        <v>14212</v>
      </c>
      <c r="P102" s="352">
        <v>100</v>
      </c>
      <c r="Q102" s="353" t="s">
        <v>162</v>
      </c>
      <c r="R102" s="353" t="s">
        <v>162</v>
      </c>
      <c r="S102" s="353" t="s">
        <v>162</v>
      </c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  <c r="BB102" s="337"/>
      <c r="BC102" s="337"/>
      <c r="BD102" s="337"/>
      <c r="BE102" s="337"/>
      <c r="BF102" s="337"/>
      <c r="BG102" s="337"/>
      <c r="BH102" s="337"/>
      <c r="BI102" s="337"/>
    </row>
    <row r="103" spans="1:61">
      <c r="A103" s="345" t="s">
        <v>96</v>
      </c>
      <c r="B103" s="358">
        <v>206993</v>
      </c>
      <c r="C103" s="358">
        <v>84736</v>
      </c>
      <c r="D103" s="350">
        <v>87.9</v>
      </c>
      <c r="E103" s="358">
        <v>3438</v>
      </c>
      <c r="F103" s="358">
        <v>2515</v>
      </c>
      <c r="G103" s="350">
        <v>1.5</v>
      </c>
      <c r="H103" s="358">
        <v>25125</v>
      </c>
      <c r="I103" s="358">
        <v>10765</v>
      </c>
      <c r="J103" s="350">
        <v>10.7</v>
      </c>
      <c r="K103" s="351">
        <v>405831</v>
      </c>
      <c r="L103" s="351">
        <v>176045</v>
      </c>
      <c r="M103" s="352">
        <v>69.8</v>
      </c>
      <c r="N103" s="351">
        <v>66834</v>
      </c>
      <c r="O103" s="351">
        <v>28403</v>
      </c>
      <c r="P103" s="352">
        <v>11.5</v>
      </c>
      <c r="Q103" s="351">
        <v>108377</v>
      </c>
      <c r="R103" s="351">
        <v>50568</v>
      </c>
      <c r="S103" s="352">
        <v>18.7</v>
      </c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  <c r="BB103" s="337"/>
      <c r="BC103" s="337"/>
      <c r="BD103" s="337"/>
      <c r="BE103" s="337"/>
      <c r="BF103" s="337"/>
      <c r="BG103" s="337"/>
      <c r="BH103" s="337"/>
      <c r="BI103" s="337"/>
    </row>
    <row r="104" spans="1:61">
      <c r="A104" s="345" t="s">
        <v>97</v>
      </c>
      <c r="B104" s="358">
        <v>149684</v>
      </c>
      <c r="C104" s="358">
        <v>74999</v>
      </c>
      <c r="D104" s="350">
        <v>99.6</v>
      </c>
      <c r="E104" s="358">
        <v>295</v>
      </c>
      <c r="F104" s="358">
        <v>9</v>
      </c>
      <c r="G104" s="350">
        <v>0.2</v>
      </c>
      <c r="H104" s="358">
        <v>259</v>
      </c>
      <c r="I104" s="358">
        <v>41</v>
      </c>
      <c r="J104" s="350">
        <v>0.2</v>
      </c>
      <c r="K104" s="351">
        <v>268493</v>
      </c>
      <c r="L104" s="351">
        <v>134230</v>
      </c>
      <c r="M104" s="352">
        <v>77.2</v>
      </c>
      <c r="N104" s="351">
        <v>50891</v>
      </c>
      <c r="O104" s="351">
        <v>19417</v>
      </c>
      <c r="P104" s="352">
        <v>14.6</v>
      </c>
      <c r="Q104" s="351">
        <v>28613</v>
      </c>
      <c r="R104" s="351">
        <v>9818</v>
      </c>
      <c r="S104" s="352">
        <v>8.1999999999999993</v>
      </c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7"/>
      <c r="AR104" s="337"/>
      <c r="AS104" s="337"/>
      <c r="AT104" s="337"/>
      <c r="AU104" s="337"/>
      <c r="AV104" s="337"/>
      <c r="AW104" s="337"/>
      <c r="AX104" s="337"/>
      <c r="AY104" s="337"/>
      <c r="AZ104" s="337"/>
      <c r="BA104" s="337"/>
      <c r="BB104" s="337"/>
      <c r="BC104" s="337"/>
      <c r="BD104" s="337"/>
      <c r="BE104" s="337"/>
      <c r="BF104" s="337"/>
      <c r="BG104" s="337"/>
      <c r="BH104" s="337"/>
      <c r="BI104" s="337"/>
    </row>
    <row r="105" spans="1:61">
      <c r="A105" s="345" t="s">
        <v>98</v>
      </c>
      <c r="B105" s="358">
        <v>936070</v>
      </c>
      <c r="C105" s="358">
        <v>436147</v>
      </c>
      <c r="D105" s="350">
        <v>100</v>
      </c>
      <c r="E105" s="358">
        <v>113</v>
      </c>
      <c r="F105" s="358">
        <v>102</v>
      </c>
      <c r="G105" s="350">
        <v>0</v>
      </c>
      <c r="H105" s="358" t="s">
        <v>162</v>
      </c>
      <c r="I105" s="358" t="s">
        <v>162</v>
      </c>
      <c r="J105" s="350" t="s">
        <v>162</v>
      </c>
      <c r="K105" s="351">
        <v>1198224</v>
      </c>
      <c r="L105" s="351">
        <v>579981</v>
      </c>
      <c r="M105" s="352">
        <v>97.2</v>
      </c>
      <c r="N105" s="351">
        <v>30065</v>
      </c>
      <c r="O105" s="351">
        <v>8467</v>
      </c>
      <c r="P105" s="352">
        <v>2.4</v>
      </c>
      <c r="Q105" s="351">
        <v>4209</v>
      </c>
      <c r="R105" s="351">
        <v>2672</v>
      </c>
      <c r="S105" s="352">
        <v>0.3</v>
      </c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7"/>
      <c r="AR105" s="337"/>
      <c r="AS105" s="337"/>
      <c r="AT105" s="337"/>
      <c r="AU105" s="337"/>
      <c r="AV105" s="337"/>
      <c r="AW105" s="337"/>
      <c r="AX105" s="337"/>
      <c r="AY105" s="337"/>
      <c r="AZ105" s="337"/>
      <c r="BA105" s="337"/>
      <c r="BB105" s="337"/>
      <c r="BC105" s="337"/>
      <c r="BD105" s="337"/>
      <c r="BE105" s="337"/>
      <c r="BF105" s="337"/>
      <c r="BG105" s="337"/>
      <c r="BH105" s="337"/>
      <c r="BI105" s="337"/>
    </row>
    <row r="106" spans="1:61">
      <c r="A106" s="344" t="s">
        <v>99</v>
      </c>
      <c r="B106" s="358">
        <v>56550</v>
      </c>
      <c r="C106" s="358">
        <v>29356</v>
      </c>
      <c r="D106" s="350">
        <v>91.9</v>
      </c>
      <c r="E106" s="358">
        <v>3260</v>
      </c>
      <c r="F106" s="358">
        <v>1656</v>
      </c>
      <c r="G106" s="350">
        <v>5.3</v>
      </c>
      <c r="H106" s="358">
        <v>1693</v>
      </c>
      <c r="I106" s="358">
        <v>1095</v>
      </c>
      <c r="J106" s="350">
        <v>2.8</v>
      </c>
      <c r="K106" s="351">
        <v>151530</v>
      </c>
      <c r="L106" s="351">
        <v>76626</v>
      </c>
      <c r="M106" s="352">
        <v>75</v>
      </c>
      <c r="N106" s="351">
        <v>39016</v>
      </c>
      <c r="O106" s="351">
        <v>21444</v>
      </c>
      <c r="P106" s="352">
        <v>19.3</v>
      </c>
      <c r="Q106" s="351">
        <v>11556</v>
      </c>
      <c r="R106" s="351">
        <v>8539</v>
      </c>
      <c r="S106" s="352">
        <v>5.7</v>
      </c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7"/>
      <c r="AR106" s="337"/>
      <c r="AS106" s="337"/>
      <c r="AT106" s="337"/>
      <c r="AU106" s="337"/>
      <c r="AV106" s="337"/>
      <c r="AW106" s="337"/>
      <c r="AX106" s="337"/>
      <c r="AY106" s="337"/>
      <c r="AZ106" s="337"/>
      <c r="BA106" s="337"/>
      <c r="BB106" s="337"/>
      <c r="BC106" s="337"/>
      <c r="BD106" s="337"/>
      <c r="BE106" s="337"/>
      <c r="BF106" s="337"/>
      <c r="BG106" s="337"/>
      <c r="BH106" s="337"/>
      <c r="BI106" s="337"/>
    </row>
    <row r="107" spans="1:61">
      <c r="A107" s="345" t="s">
        <v>100</v>
      </c>
      <c r="B107" s="358">
        <v>92967</v>
      </c>
      <c r="C107" s="358">
        <v>41415</v>
      </c>
      <c r="D107" s="350">
        <v>37.4</v>
      </c>
      <c r="E107" s="358">
        <v>215</v>
      </c>
      <c r="F107" s="358" t="s">
        <v>162</v>
      </c>
      <c r="G107" s="350">
        <v>0.1</v>
      </c>
      <c r="H107" s="358">
        <v>155272</v>
      </c>
      <c r="I107" s="358">
        <v>72892</v>
      </c>
      <c r="J107" s="350">
        <v>62.5</v>
      </c>
      <c r="K107" s="351">
        <v>168959</v>
      </c>
      <c r="L107" s="351">
        <v>75648</v>
      </c>
      <c r="M107" s="352">
        <v>35</v>
      </c>
      <c r="N107" s="351">
        <v>11849</v>
      </c>
      <c r="O107" s="351">
        <v>4350</v>
      </c>
      <c r="P107" s="352">
        <v>2.5</v>
      </c>
      <c r="Q107" s="351">
        <v>302615</v>
      </c>
      <c r="R107" s="351">
        <v>143263</v>
      </c>
      <c r="S107" s="352">
        <v>62.6</v>
      </c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7"/>
      <c r="AR107" s="337"/>
      <c r="AS107" s="337"/>
      <c r="AT107" s="337"/>
      <c r="AU107" s="337"/>
      <c r="AV107" s="337"/>
      <c r="AW107" s="337"/>
      <c r="AX107" s="337"/>
      <c r="AY107" s="337"/>
      <c r="AZ107" s="337"/>
      <c r="BA107" s="337"/>
      <c r="BB107" s="337"/>
      <c r="BC107" s="337"/>
      <c r="BD107" s="337"/>
      <c r="BE107" s="337"/>
      <c r="BF107" s="337"/>
      <c r="BG107" s="337"/>
      <c r="BH107" s="337"/>
      <c r="BI107" s="337"/>
    </row>
    <row r="108" spans="1:61">
      <c r="A108" s="345" t="s">
        <v>101</v>
      </c>
      <c r="B108" s="358">
        <v>143</v>
      </c>
      <c r="C108" s="358">
        <v>115</v>
      </c>
      <c r="D108" s="350">
        <v>100</v>
      </c>
      <c r="E108" s="358" t="s">
        <v>162</v>
      </c>
      <c r="F108" s="358" t="s">
        <v>162</v>
      </c>
      <c r="G108" s="350" t="s">
        <v>162</v>
      </c>
      <c r="H108" s="358" t="s">
        <v>162</v>
      </c>
      <c r="I108" s="358" t="s">
        <v>162</v>
      </c>
      <c r="J108" s="350" t="s">
        <v>162</v>
      </c>
      <c r="K108" s="351">
        <v>202</v>
      </c>
      <c r="L108" s="351">
        <v>156</v>
      </c>
      <c r="M108" s="352">
        <v>100</v>
      </c>
      <c r="N108" s="353" t="s">
        <v>162</v>
      </c>
      <c r="O108" s="353" t="s">
        <v>162</v>
      </c>
      <c r="P108" s="353" t="s">
        <v>162</v>
      </c>
      <c r="Q108" s="353" t="s">
        <v>162</v>
      </c>
      <c r="R108" s="353" t="s">
        <v>162</v>
      </c>
      <c r="S108" s="353" t="s">
        <v>162</v>
      </c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7"/>
      <c r="AR108" s="337"/>
      <c r="AS108" s="337"/>
      <c r="AT108" s="337"/>
      <c r="AU108" s="337"/>
      <c r="AV108" s="337"/>
      <c r="AW108" s="337"/>
      <c r="AX108" s="337"/>
      <c r="AY108" s="337"/>
      <c r="AZ108" s="337"/>
      <c r="BA108" s="337"/>
      <c r="BB108" s="337"/>
      <c r="BC108" s="337"/>
      <c r="BD108" s="337"/>
      <c r="BE108" s="337"/>
      <c r="BF108" s="337"/>
      <c r="BG108" s="337"/>
      <c r="BH108" s="337"/>
      <c r="BI108" s="337"/>
    </row>
    <row r="109" spans="1:61">
      <c r="A109" s="359" t="s">
        <v>102</v>
      </c>
      <c r="B109" s="358">
        <v>2158</v>
      </c>
      <c r="C109" s="358">
        <v>999</v>
      </c>
      <c r="D109" s="350">
        <v>100</v>
      </c>
      <c r="E109" s="358" t="s">
        <v>162</v>
      </c>
      <c r="F109" s="358" t="s">
        <v>162</v>
      </c>
      <c r="G109" s="350" t="s">
        <v>162</v>
      </c>
      <c r="H109" s="358" t="s">
        <v>162</v>
      </c>
      <c r="I109" s="358" t="s">
        <v>162</v>
      </c>
      <c r="J109" s="350" t="s">
        <v>162</v>
      </c>
      <c r="K109" s="351">
        <v>2158</v>
      </c>
      <c r="L109" s="351">
        <v>999</v>
      </c>
      <c r="M109" s="352">
        <v>100</v>
      </c>
      <c r="N109" s="353" t="s">
        <v>162</v>
      </c>
      <c r="O109" s="353" t="s">
        <v>162</v>
      </c>
      <c r="P109" s="353" t="s">
        <v>162</v>
      </c>
      <c r="Q109" s="353" t="s">
        <v>162</v>
      </c>
      <c r="R109" s="353" t="s">
        <v>162</v>
      </c>
      <c r="S109" s="353" t="s">
        <v>162</v>
      </c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7"/>
      <c r="AR109" s="337"/>
      <c r="AS109" s="337"/>
      <c r="AT109" s="337"/>
      <c r="AU109" s="337"/>
      <c r="AV109" s="337"/>
      <c r="AW109" s="337"/>
      <c r="AX109" s="337"/>
      <c r="AY109" s="337"/>
      <c r="AZ109" s="337"/>
      <c r="BA109" s="337"/>
      <c r="BB109" s="337"/>
      <c r="BC109" s="337"/>
      <c r="BD109" s="337"/>
      <c r="BE109" s="337"/>
      <c r="BF109" s="337"/>
      <c r="BG109" s="337"/>
      <c r="BH109" s="337"/>
      <c r="BI109" s="337"/>
    </row>
    <row r="110" spans="1:61">
      <c r="A110" s="346" t="s">
        <v>103</v>
      </c>
      <c r="B110" s="354">
        <v>81942</v>
      </c>
      <c r="C110" s="354">
        <v>24119</v>
      </c>
      <c r="D110" s="347">
        <v>100</v>
      </c>
      <c r="E110" s="354" t="s">
        <v>162</v>
      </c>
      <c r="F110" s="354" t="s">
        <v>162</v>
      </c>
      <c r="G110" s="347" t="s">
        <v>162</v>
      </c>
      <c r="H110" s="354" t="s">
        <v>162</v>
      </c>
      <c r="I110" s="354" t="s">
        <v>162</v>
      </c>
      <c r="J110" s="347" t="s">
        <v>162</v>
      </c>
      <c r="K110" s="354">
        <v>88821</v>
      </c>
      <c r="L110" s="354">
        <v>29371</v>
      </c>
      <c r="M110" s="356">
        <v>99.2</v>
      </c>
      <c r="N110" s="354">
        <v>369</v>
      </c>
      <c r="O110" s="355">
        <v>144</v>
      </c>
      <c r="P110" s="356">
        <v>0.4</v>
      </c>
      <c r="Q110" s="354">
        <v>312</v>
      </c>
      <c r="R110" s="355" t="s">
        <v>162</v>
      </c>
      <c r="S110" s="356">
        <v>0.3</v>
      </c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7"/>
      <c r="AR110" s="337"/>
      <c r="AS110" s="337"/>
      <c r="AT110" s="337"/>
      <c r="AU110" s="337"/>
      <c r="AV110" s="337"/>
      <c r="AW110" s="337"/>
      <c r="AX110" s="337"/>
      <c r="AY110" s="337"/>
      <c r="AZ110" s="337"/>
      <c r="BA110" s="337"/>
      <c r="BB110" s="337"/>
      <c r="BC110" s="337"/>
      <c r="BD110" s="337"/>
      <c r="BE110" s="337"/>
      <c r="BF110" s="337"/>
      <c r="BG110" s="337"/>
      <c r="BH110" s="337"/>
      <c r="BI110" s="337"/>
    </row>
    <row r="111" spans="1:61" ht="13.5" customHeight="1">
      <c r="A111" s="164"/>
      <c r="B111" s="165"/>
      <c r="C111" s="165"/>
      <c r="D111" s="166"/>
      <c r="E111" s="167"/>
      <c r="F111" s="158"/>
      <c r="G111" s="166"/>
      <c r="H111" s="167"/>
      <c r="I111" s="158"/>
      <c r="J111" s="166"/>
      <c r="K111" s="167"/>
      <c r="L111" s="158"/>
      <c r="M111" s="166"/>
      <c r="O111" s="168"/>
      <c r="P111" s="169"/>
      <c r="Q111" s="168"/>
      <c r="R111" s="168"/>
    </row>
    <row r="113" spans="1:18" ht="31.5" customHeight="1">
      <c r="A113" s="449" t="s">
        <v>183</v>
      </c>
      <c r="B113" s="449"/>
      <c r="C113" s="449"/>
      <c r="D113" s="449"/>
      <c r="E113" s="449"/>
      <c r="F113" s="449"/>
      <c r="G113" s="449"/>
      <c r="H113" s="449"/>
      <c r="I113" s="449"/>
      <c r="J113" s="449"/>
      <c r="K113" s="449"/>
      <c r="L113" s="449"/>
      <c r="M113" s="449"/>
      <c r="N113" s="449"/>
      <c r="O113" s="449"/>
      <c r="P113" s="449"/>
    </row>
    <row r="114" spans="1:18">
      <c r="A114" s="170"/>
      <c r="B114" s="170"/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P114" s="171" t="s">
        <v>140</v>
      </c>
    </row>
    <row r="115" spans="1:18" ht="14.25" customHeight="1">
      <c r="A115" s="394"/>
      <c r="B115" s="383" t="s">
        <v>156</v>
      </c>
      <c r="C115" s="383"/>
      <c r="D115" s="383"/>
      <c r="E115" s="384" t="s">
        <v>78</v>
      </c>
      <c r="F115" s="385"/>
      <c r="G115" s="385"/>
      <c r="H115" s="385"/>
      <c r="I115" s="385"/>
      <c r="J115" s="385"/>
      <c r="K115" s="388" t="s">
        <v>190</v>
      </c>
      <c r="L115" s="389"/>
      <c r="M115" s="390"/>
      <c r="N115" s="383" t="s">
        <v>79</v>
      </c>
      <c r="O115" s="383"/>
      <c r="P115" s="384"/>
      <c r="Q115" s="168"/>
      <c r="R115" s="168"/>
    </row>
    <row r="116" spans="1:18" ht="36" customHeight="1">
      <c r="A116" s="394"/>
      <c r="B116" s="383"/>
      <c r="C116" s="383"/>
      <c r="D116" s="383"/>
      <c r="E116" s="383" t="s">
        <v>77</v>
      </c>
      <c r="F116" s="383"/>
      <c r="G116" s="383"/>
      <c r="H116" s="383" t="s">
        <v>76</v>
      </c>
      <c r="I116" s="383"/>
      <c r="J116" s="383"/>
      <c r="K116" s="391"/>
      <c r="L116" s="392"/>
      <c r="M116" s="393"/>
      <c r="N116" s="383"/>
      <c r="O116" s="383"/>
      <c r="P116" s="384"/>
      <c r="Q116" s="168"/>
      <c r="R116" s="168"/>
    </row>
    <row r="117" spans="1:18" ht="40.5" customHeight="1">
      <c r="A117" s="394"/>
      <c r="B117" s="290" t="s">
        <v>154</v>
      </c>
      <c r="C117" s="290" t="s">
        <v>75</v>
      </c>
      <c r="D117" s="290" t="s">
        <v>155</v>
      </c>
      <c r="E117" s="290" t="s">
        <v>154</v>
      </c>
      <c r="F117" s="290" t="s">
        <v>75</v>
      </c>
      <c r="G117" s="290" t="s">
        <v>155</v>
      </c>
      <c r="H117" s="290" t="s">
        <v>154</v>
      </c>
      <c r="I117" s="290" t="s">
        <v>75</v>
      </c>
      <c r="J117" s="290" t="s">
        <v>155</v>
      </c>
      <c r="K117" s="290" t="s">
        <v>154</v>
      </c>
      <c r="L117" s="290" t="s">
        <v>75</v>
      </c>
      <c r="M117" s="291" t="s">
        <v>155</v>
      </c>
      <c r="N117" s="290" t="s">
        <v>154</v>
      </c>
      <c r="O117" s="290" t="s">
        <v>75</v>
      </c>
      <c r="P117" s="291" t="s">
        <v>155</v>
      </c>
      <c r="Q117" s="168"/>
      <c r="R117" s="168"/>
    </row>
    <row r="118" spans="1:18" ht="22.5">
      <c r="A118" s="66" t="s">
        <v>83</v>
      </c>
      <c r="B118" s="299">
        <f>SUM(B119:B138)</f>
        <v>13749510</v>
      </c>
      <c r="C118" s="299">
        <f>SUM(C119:C138)</f>
        <v>12503479</v>
      </c>
      <c r="D118" s="293">
        <f>B118/C118%</f>
        <v>109.96547440916245</v>
      </c>
      <c r="E118" s="299">
        <f>SUM(E119:E138)</f>
        <v>1380102</v>
      </c>
      <c r="F118" s="299">
        <f>SUM(F119:F138)</f>
        <v>1277186</v>
      </c>
      <c r="G118" s="293">
        <f>E118/F118%</f>
        <v>108.05802756998588</v>
      </c>
      <c r="H118" s="299">
        <f>SUM(H119:H138)</f>
        <v>12369408</v>
      </c>
      <c r="I118" s="299">
        <f>SUM(I119:I138)</f>
        <v>11226293</v>
      </c>
      <c r="J118" s="293">
        <f>H118/I118%</f>
        <v>110.18247964844674</v>
      </c>
      <c r="K118" s="299">
        <f>SUM(K119:K138)</f>
        <v>10251803</v>
      </c>
      <c r="L118" s="299">
        <f>SUM(L119:L138)</f>
        <v>12214185</v>
      </c>
      <c r="M118" s="293">
        <f>K118/L118%</f>
        <v>83.933582142402457</v>
      </c>
      <c r="N118" s="299">
        <f>SUM(N119:N138)</f>
        <v>24001313</v>
      </c>
      <c r="O118" s="299">
        <f>SUM(O119:O138)</f>
        <v>24717664</v>
      </c>
      <c r="P118" s="293">
        <f>N118/O118%</f>
        <v>97.101866098673398</v>
      </c>
      <c r="Q118" s="168"/>
      <c r="R118" s="168"/>
    </row>
    <row r="119" spans="1:18">
      <c r="A119" s="81" t="s">
        <v>84</v>
      </c>
      <c r="B119" s="299">
        <f>E119+H119</f>
        <v>909636</v>
      </c>
      <c r="C119" s="219">
        <f t="shared" ref="C119:C138" si="16">F119+I119</f>
        <v>952530</v>
      </c>
      <c r="D119" s="293">
        <f t="shared" ref="D119:D138" si="17">B119/C119%</f>
        <v>95.496834745362364</v>
      </c>
      <c r="E119" s="299">
        <v>54264</v>
      </c>
      <c r="F119" s="299">
        <v>47384</v>
      </c>
      <c r="G119" s="293">
        <f t="shared" ref="G119:G138" si="18">E119/F119%</f>
        <v>114.51966908661151</v>
      </c>
      <c r="H119" s="299">
        <v>855372</v>
      </c>
      <c r="I119" s="299">
        <v>905146</v>
      </c>
      <c r="J119" s="293">
        <f t="shared" ref="J119:J138" si="19">H119/I119%</f>
        <v>94.500997629111779</v>
      </c>
      <c r="K119" s="299">
        <v>514216</v>
      </c>
      <c r="L119" s="299">
        <v>584227</v>
      </c>
      <c r="M119" s="293">
        <f t="shared" ref="M119:M138" si="20">K119/L119%</f>
        <v>88.01647304900321</v>
      </c>
      <c r="N119" s="299">
        <f>E119+H119+K119</f>
        <v>1423852</v>
      </c>
      <c r="O119" s="299">
        <f>F119+I119+L119</f>
        <v>1536757</v>
      </c>
      <c r="P119" s="293">
        <f t="shared" ref="P119:P138" si="21">N119/O119%</f>
        <v>92.653034930050751</v>
      </c>
      <c r="Q119" s="168"/>
      <c r="R119" s="168"/>
    </row>
    <row r="120" spans="1:18">
      <c r="A120" s="72" t="s">
        <v>85</v>
      </c>
      <c r="B120" s="299">
        <f t="shared" ref="B120:B138" si="22">E120+H120</f>
        <v>223765</v>
      </c>
      <c r="C120" s="219">
        <f t="shared" si="16"/>
        <v>223877</v>
      </c>
      <c r="D120" s="293">
        <f t="shared" si="17"/>
        <v>99.949972529558636</v>
      </c>
      <c r="E120" s="299">
        <v>89173</v>
      </c>
      <c r="F120" s="299">
        <v>91730</v>
      </c>
      <c r="G120" s="293">
        <f t="shared" si="18"/>
        <v>97.212471383407831</v>
      </c>
      <c r="H120" s="299">
        <v>134592</v>
      </c>
      <c r="I120" s="299">
        <v>132147</v>
      </c>
      <c r="J120" s="293">
        <f t="shared" si="19"/>
        <v>101.85021226361552</v>
      </c>
      <c r="K120" s="299">
        <v>457251</v>
      </c>
      <c r="L120" s="299">
        <v>489860</v>
      </c>
      <c r="M120" s="293">
        <f t="shared" si="20"/>
        <v>93.343200097987179</v>
      </c>
      <c r="N120" s="299">
        <f t="shared" ref="N120:N138" si="23">E120+H120+K120</f>
        <v>681016</v>
      </c>
      <c r="O120" s="299">
        <f t="shared" ref="O120:O138" si="24">F120+I120+L120</f>
        <v>713737</v>
      </c>
      <c r="P120" s="293">
        <f t="shared" si="21"/>
        <v>95.41553821645789</v>
      </c>
      <c r="Q120" s="168"/>
      <c r="R120" s="168"/>
    </row>
    <row r="121" spans="1:18">
      <c r="A121" s="72" t="s">
        <v>86</v>
      </c>
      <c r="B121" s="299">
        <f t="shared" si="22"/>
        <v>803836</v>
      </c>
      <c r="C121" s="219">
        <f t="shared" si="16"/>
        <v>779462</v>
      </c>
      <c r="D121" s="293">
        <f t="shared" si="17"/>
        <v>103.12702864283314</v>
      </c>
      <c r="E121" s="299">
        <v>77702</v>
      </c>
      <c r="F121" s="299">
        <v>73241</v>
      </c>
      <c r="G121" s="293">
        <f t="shared" si="18"/>
        <v>106.09085075299355</v>
      </c>
      <c r="H121" s="299">
        <v>726134</v>
      </c>
      <c r="I121" s="299">
        <v>706221</v>
      </c>
      <c r="J121" s="293">
        <f t="shared" si="19"/>
        <v>102.81965560355752</v>
      </c>
      <c r="K121" s="299">
        <v>507562</v>
      </c>
      <c r="L121" s="299">
        <v>503822</v>
      </c>
      <c r="M121" s="293">
        <f t="shared" si="20"/>
        <v>100.74232566263481</v>
      </c>
      <c r="N121" s="299">
        <f t="shared" si="23"/>
        <v>1311398</v>
      </c>
      <c r="O121" s="299">
        <f t="shared" si="24"/>
        <v>1283284</v>
      </c>
      <c r="P121" s="293">
        <f t="shared" si="21"/>
        <v>102.19078551591075</v>
      </c>
      <c r="Q121" s="168"/>
      <c r="R121" s="168"/>
    </row>
    <row r="122" spans="1:18">
      <c r="A122" s="72" t="s">
        <v>87</v>
      </c>
      <c r="B122" s="299">
        <f t="shared" si="22"/>
        <v>2252145</v>
      </c>
      <c r="C122" s="219">
        <f t="shared" si="16"/>
        <v>2074644</v>
      </c>
      <c r="D122" s="293">
        <f t="shared" si="17"/>
        <v>108.55573293538555</v>
      </c>
      <c r="E122" s="299">
        <v>103967</v>
      </c>
      <c r="F122" s="299">
        <v>89184</v>
      </c>
      <c r="G122" s="293">
        <f t="shared" si="18"/>
        <v>116.57584320057408</v>
      </c>
      <c r="H122" s="299">
        <v>2148178</v>
      </c>
      <c r="I122" s="299">
        <v>1985460</v>
      </c>
      <c r="J122" s="293">
        <f t="shared" si="19"/>
        <v>108.19548114794557</v>
      </c>
      <c r="K122" s="299">
        <v>940088</v>
      </c>
      <c r="L122" s="299">
        <v>1053534</v>
      </c>
      <c r="M122" s="293">
        <f t="shared" si="20"/>
        <v>89.231861525114525</v>
      </c>
      <c r="N122" s="299">
        <f t="shared" si="23"/>
        <v>3192233</v>
      </c>
      <c r="O122" s="299">
        <f t="shared" si="24"/>
        <v>3128178</v>
      </c>
      <c r="P122" s="293">
        <f t="shared" si="21"/>
        <v>102.04767759379422</v>
      </c>
      <c r="Q122" s="168"/>
      <c r="R122" s="168"/>
    </row>
    <row r="123" spans="1:18">
      <c r="A123" s="72" t="s">
        <v>88</v>
      </c>
      <c r="B123" s="299">
        <f t="shared" si="22"/>
        <v>319245</v>
      </c>
      <c r="C123" s="219">
        <f t="shared" si="16"/>
        <v>324673</v>
      </c>
      <c r="D123" s="293">
        <f t="shared" si="17"/>
        <v>98.328164029654445</v>
      </c>
      <c r="E123" s="299">
        <v>31442</v>
      </c>
      <c r="F123" s="299">
        <v>35941</v>
      </c>
      <c r="G123" s="293">
        <f t="shared" si="18"/>
        <v>87.482262597034023</v>
      </c>
      <c r="H123" s="299">
        <v>287803</v>
      </c>
      <c r="I123" s="299">
        <v>288732</v>
      </c>
      <c r="J123" s="293">
        <f t="shared" si="19"/>
        <v>99.678248341022112</v>
      </c>
      <c r="K123" s="299">
        <v>265424</v>
      </c>
      <c r="L123" s="299">
        <v>280451</v>
      </c>
      <c r="M123" s="293">
        <f t="shared" si="20"/>
        <v>94.641844742931909</v>
      </c>
      <c r="N123" s="299">
        <f t="shared" si="23"/>
        <v>584669</v>
      </c>
      <c r="O123" s="299">
        <f t="shared" si="24"/>
        <v>605124</v>
      </c>
      <c r="P123" s="293">
        <f t="shared" si="21"/>
        <v>96.619701086058399</v>
      </c>
      <c r="Q123" s="168"/>
      <c r="R123" s="168"/>
    </row>
    <row r="124" spans="1:18">
      <c r="A124" s="72" t="s">
        <v>89</v>
      </c>
      <c r="B124" s="299">
        <f t="shared" si="22"/>
        <v>907907</v>
      </c>
      <c r="C124" s="219">
        <f t="shared" si="16"/>
        <v>910906</v>
      </c>
      <c r="D124" s="293">
        <f t="shared" si="17"/>
        <v>99.670767345917142</v>
      </c>
      <c r="E124" s="299">
        <v>102494</v>
      </c>
      <c r="F124" s="299">
        <v>108731</v>
      </c>
      <c r="G124" s="293">
        <f t="shared" si="18"/>
        <v>94.263825403978629</v>
      </c>
      <c r="H124" s="299">
        <v>805413</v>
      </c>
      <c r="I124" s="299">
        <v>802175</v>
      </c>
      <c r="J124" s="293">
        <f t="shared" si="19"/>
        <v>100.40365256957647</v>
      </c>
      <c r="K124" s="299">
        <v>655141</v>
      </c>
      <c r="L124" s="299">
        <v>642261</v>
      </c>
      <c r="M124" s="293">
        <f t="shared" si="20"/>
        <v>102.00541524395845</v>
      </c>
      <c r="N124" s="299">
        <f t="shared" si="23"/>
        <v>1563048</v>
      </c>
      <c r="O124" s="299">
        <f t="shared" si="24"/>
        <v>1553167</v>
      </c>
      <c r="P124" s="293">
        <f t="shared" si="21"/>
        <v>100.63618400339435</v>
      </c>
      <c r="Q124" s="168"/>
      <c r="R124" s="168"/>
    </row>
    <row r="125" spans="1:18">
      <c r="A125" s="72" t="s">
        <v>90</v>
      </c>
      <c r="B125" s="299">
        <f t="shared" si="22"/>
        <v>2290890</v>
      </c>
      <c r="C125" s="219">
        <f t="shared" si="16"/>
        <v>2142050</v>
      </c>
      <c r="D125" s="293">
        <f t="shared" si="17"/>
        <v>106.94848392894657</v>
      </c>
      <c r="E125" s="299">
        <v>86867</v>
      </c>
      <c r="F125" s="299">
        <v>88031</v>
      </c>
      <c r="G125" s="293">
        <f t="shared" si="18"/>
        <v>98.677738523929079</v>
      </c>
      <c r="H125" s="299">
        <v>2204023</v>
      </c>
      <c r="I125" s="299">
        <v>2054019</v>
      </c>
      <c r="J125" s="293">
        <f t="shared" si="19"/>
        <v>107.30295094641286</v>
      </c>
      <c r="K125" s="299">
        <v>1591599</v>
      </c>
      <c r="L125" s="299">
        <v>1634815</v>
      </c>
      <c r="M125" s="293">
        <f t="shared" si="20"/>
        <v>97.356520462559985</v>
      </c>
      <c r="N125" s="299">
        <f t="shared" si="23"/>
        <v>3882489</v>
      </c>
      <c r="O125" s="299">
        <f t="shared" si="24"/>
        <v>3776865</v>
      </c>
      <c r="P125" s="293">
        <f t="shared" si="21"/>
        <v>102.79660512091377</v>
      </c>
      <c r="Q125" s="168"/>
      <c r="R125" s="168"/>
    </row>
    <row r="126" spans="1:18">
      <c r="A126" s="72" t="s">
        <v>91</v>
      </c>
      <c r="B126" s="299">
        <f t="shared" si="22"/>
        <v>1003528</v>
      </c>
      <c r="C126" s="219">
        <f t="shared" si="16"/>
        <v>915754</v>
      </c>
      <c r="D126" s="293">
        <f t="shared" si="17"/>
        <v>109.58488851809545</v>
      </c>
      <c r="E126" s="299">
        <v>107710</v>
      </c>
      <c r="F126" s="299">
        <v>109348</v>
      </c>
      <c r="G126" s="293">
        <f t="shared" si="18"/>
        <v>98.502030215458902</v>
      </c>
      <c r="H126" s="299">
        <v>895818</v>
      </c>
      <c r="I126" s="299">
        <v>806406</v>
      </c>
      <c r="J126" s="293">
        <f t="shared" si="19"/>
        <v>111.08771512116725</v>
      </c>
      <c r="K126" s="299">
        <v>759550</v>
      </c>
      <c r="L126" s="299">
        <v>822179</v>
      </c>
      <c r="M126" s="293">
        <f t="shared" si="20"/>
        <v>92.382559029116521</v>
      </c>
      <c r="N126" s="299">
        <f t="shared" si="23"/>
        <v>1763078</v>
      </c>
      <c r="O126" s="299">
        <f t="shared" si="24"/>
        <v>1737933</v>
      </c>
      <c r="P126" s="293">
        <f t="shared" si="21"/>
        <v>101.44683368116031</v>
      </c>
      <c r="Q126" s="168"/>
      <c r="R126" s="168"/>
    </row>
    <row r="127" spans="1:18">
      <c r="A127" s="72" t="s">
        <v>92</v>
      </c>
      <c r="B127" s="299">
        <f t="shared" si="22"/>
        <v>514748</v>
      </c>
      <c r="C127" s="219">
        <f t="shared" si="16"/>
        <v>492238</v>
      </c>
      <c r="D127" s="293">
        <f t="shared" si="17"/>
        <v>104.57299111405459</v>
      </c>
      <c r="E127" s="299">
        <v>54764</v>
      </c>
      <c r="F127" s="299">
        <v>48338</v>
      </c>
      <c r="G127" s="293">
        <f t="shared" si="18"/>
        <v>113.2938888659026</v>
      </c>
      <c r="H127" s="299">
        <v>459984</v>
      </c>
      <c r="I127" s="299">
        <v>443900</v>
      </c>
      <c r="J127" s="293">
        <f t="shared" si="19"/>
        <v>103.62333858977247</v>
      </c>
      <c r="K127" s="299">
        <v>261614</v>
      </c>
      <c r="L127" s="299">
        <v>266243</v>
      </c>
      <c r="M127" s="293">
        <f t="shared" si="20"/>
        <v>98.261362740053272</v>
      </c>
      <c r="N127" s="299">
        <f t="shared" si="23"/>
        <v>776362</v>
      </c>
      <c r="O127" s="299">
        <f t="shared" si="24"/>
        <v>758481</v>
      </c>
      <c r="P127" s="293">
        <f t="shared" si="21"/>
        <v>102.35747500596587</v>
      </c>
      <c r="Q127" s="168"/>
      <c r="R127" s="168"/>
    </row>
    <row r="128" spans="1:18">
      <c r="A128" s="72" t="s">
        <v>93</v>
      </c>
      <c r="B128" s="299">
        <f t="shared" si="22"/>
        <v>176873</v>
      </c>
      <c r="C128" s="219">
        <f t="shared" si="16"/>
        <v>162707</v>
      </c>
      <c r="D128" s="293">
        <f t="shared" si="17"/>
        <v>108.70644778651196</v>
      </c>
      <c r="E128" s="299">
        <v>33993</v>
      </c>
      <c r="F128" s="299">
        <v>30666</v>
      </c>
      <c r="G128" s="293">
        <f t="shared" si="18"/>
        <v>110.84914889454117</v>
      </c>
      <c r="H128" s="299">
        <v>142880</v>
      </c>
      <c r="I128" s="299">
        <v>132041</v>
      </c>
      <c r="J128" s="293">
        <f t="shared" si="19"/>
        <v>108.20881392900689</v>
      </c>
      <c r="K128" s="299">
        <v>256332</v>
      </c>
      <c r="L128" s="299">
        <v>258369</v>
      </c>
      <c r="M128" s="293">
        <f t="shared" si="20"/>
        <v>99.211592722037082</v>
      </c>
      <c r="N128" s="299">
        <f t="shared" si="23"/>
        <v>433205</v>
      </c>
      <c r="O128" s="299">
        <f t="shared" si="24"/>
        <v>421076</v>
      </c>
      <c r="P128" s="293">
        <f t="shared" si="21"/>
        <v>102.88047763349134</v>
      </c>
      <c r="Q128" s="168"/>
      <c r="R128" s="168"/>
    </row>
    <row r="129" spans="1:18">
      <c r="A129" s="72" t="s">
        <v>94</v>
      </c>
      <c r="B129" s="299">
        <f t="shared" si="22"/>
        <v>440385</v>
      </c>
      <c r="C129" s="219">
        <f t="shared" si="16"/>
        <v>363867</v>
      </c>
      <c r="D129" s="293">
        <f t="shared" si="17"/>
        <v>121.0291122855329</v>
      </c>
      <c r="E129" s="299">
        <v>26354</v>
      </c>
      <c r="F129" s="299">
        <v>28665</v>
      </c>
      <c r="G129" s="293">
        <f t="shared" si="18"/>
        <v>91.937903366474799</v>
      </c>
      <c r="H129" s="299">
        <v>414031</v>
      </c>
      <c r="I129" s="299">
        <v>335202</v>
      </c>
      <c r="J129" s="293">
        <f t="shared" si="19"/>
        <v>123.51686445784929</v>
      </c>
      <c r="K129" s="299">
        <v>209313</v>
      </c>
      <c r="L129" s="299">
        <v>226888</v>
      </c>
      <c r="M129" s="293">
        <f t="shared" si="20"/>
        <v>92.253887380557799</v>
      </c>
      <c r="N129" s="299">
        <f t="shared" si="23"/>
        <v>649698</v>
      </c>
      <c r="O129" s="299">
        <f t="shared" si="24"/>
        <v>590755</v>
      </c>
      <c r="P129" s="293">
        <f t="shared" si="21"/>
        <v>109.97757107430321</v>
      </c>
      <c r="Q129" s="168"/>
      <c r="R129" s="168"/>
    </row>
    <row r="130" spans="1:18">
      <c r="A130" s="72" t="s">
        <v>95</v>
      </c>
      <c r="B130" s="299">
        <f t="shared" si="22"/>
        <v>183689</v>
      </c>
      <c r="C130" s="219">
        <f t="shared" si="16"/>
        <v>183157</v>
      </c>
      <c r="D130" s="293">
        <f t="shared" si="17"/>
        <v>100.29046118903454</v>
      </c>
      <c r="E130" s="299">
        <v>6648</v>
      </c>
      <c r="F130" s="299">
        <v>6349</v>
      </c>
      <c r="G130" s="293">
        <f t="shared" si="18"/>
        <v>104.70940305559931</v>
      </c>
      <c r="H130" s="299">
        <v>177041</v>
      </c>
      <c r="I130" s="299">
        <v>176808</v>
      </c>
      <c r="J130" s="293">
        <f t="shared" si="19"/>
        <v>100.13178136735895</v>
      </c>
      <c r="K130" s="299">
        <v>202298</v>
      </c>
      <c r="L130" s="299">
        <v>206299</v>
      </c>
      <c r="M130" s="293">
        <f t="shared" si="20"/>
        <v>98.060581970828764</v>
      </c>
      <c r="N130" s="299">
        <f t="shared" si="23"/>
        <v>385987</v>
      </c>
      <c r="O130" s="299">
        <f t="shared" si="24"/>
        <v>389456</v>
      </c>
      <c r="P130" s="293">
        <f t="shared" si="21"/>
        <v>99.109270366870717</v>
      </c>
      <c r="Q130" s="168"/>
      <c r="R130" s="168"/>
    </row>
    <row r="131" spans="1:18">
      <c r="A131" s="72" t="s">
        <v>96</v>
      </c>
      <c r="B131" s="299">
        <f t="shared" si="22"/>
        <v>355137</v>
      </c>
      <c r="C131" s="219">
        <f t="shared" si="16"/>
        <v>344729</v>
      </c>
      <c r="D131" s="293">
        <f>B131/C131%</f>
        <v>103.01918318447244</v>
      </c>
      <c r="E131" s="299">
        <v>35061</v>
      </c>
      <c r="F131" s="299">
        <v>23259</v>
      </c>
      <c r="G131" s="293">
        <f>E131/F131%</f>
        <v>150.74164839417</v>
      </c>
      <c r="H131" s="299">
        <v>320076</v>
      </c>
      <c r="I131" s="299">
        <v>321470</v>
      </c>
      <c r="J131" s="293">
        <f>H131/I131%</f>
        <v>99.566367001586471</v>
      </c>
      <c r="K131" s="299">
        <v>356983</v>
      </c>
      <c r="L131" s="299">
        <v>370648</v>
      </c>
      <c r="M131" s="293">
        <f>K131/L131%</f>
        <v>96.313213615074133</v>
      </c>
      <c r="N131" s="299">
        <f t="shared" si="23"/>
        <v>712120</v>
      </c>
      <c r="O131" s="299">
        <f t="shared" si="24"/>
        <v>715377</v>
      </c>
      <c r="P131" s="293">
        <f>N131/O131%</f>
        <v>99.54471558353147</v>
      </c>
      <c r="Q131" s="168"/>
      <c r="R131" s="168"/>
    </row>
    <row r="132" spans="1:18">
      <c r="A132" s="72" t="s">
        <v>97</v>
      </c>
      <c r="B132" s="299">
        <f t="shared" si="22"/>
        <v>104188</v>
      </c>
      <c r="C132" s="219">
        <f t="shared" si="16"/>
        <v>92223</v>
      </c>
      <c r="D132" s="293">
        <f t="shared" si="17"/>
        <v>112.97398696637498</v>
      </c>
      <c r="E132" s="299">
        <v>39487</v>
      </c>
      <c r="F132" s="299">
        <v>29144</v>
      </c>
      <c r="G132" s="293">
        <f t="shared" si="18"/>
        <v>135.48929453746911</v>
      </c>
      <c r="H132" s="299">
        <v>64701</v>
      </c>
      <c r="I132" s="299">
        <v>63079</v>
      </c>
      <c r="J132" s="293">
        <f t="shared" si="19"/>
        <v>102.57137874728515</v>
      </c>
      <c r="K132" s="299">
        <v>310404</v>
      </c>
      <c r="L132" s="299">
        <v>335603</v>
      </c>
      <c r="M132" s="293">
        <f t="shared" si="20"/>
        <v>92.491425881175076</v>
      </c>
      <c r="N132" s="299">
        <f t="shared" si="23"/>
        <v>414592</v>
      </c>
      <c r="O132" s="299">
        <f t="shared" si="24"/>
        <v>427826</v>
      </c>
      <c r="P132" s="293">
        <f t="shared" si="21"/>
        <v>96.906686363147628</v>
      </c>
      <c r="Q132" s="168"/>
      <c r="R132" s="168"/>
    </row>
    <row r="133" spans="1:18">
      <c r="A133" s="72" t="s">
        <v>98</v>
      </c>
      <c r="B133" s="299">
        <f t="shared" si="22"/>
        <v>2750879</v>
      </c>
      <c r="C133" s="219">
        <f t="shared" si="16"/>
        <v>1932417</v>
      </c>
      <c r="D133" s="293">
        <f t="shared" si="17"/>
        <v>142.35431586453649</v>
      </c>
      <c r="E133" s="299">
        <v>500908</v>
      </c>
      <c r="F133" s="299">
        <v>443140</v>
      </c>
      <c r="G133" s="293">
        <f t="shared" si="18"/>
        <v>113.03606083856118</v>
      </c>
      <c r="H133" s="299">
        <v>2249971</v>
      </c>
      <c r="I133" s="299">
        <v>1489277</v>
      </c>
      <c r="J133" s="293">
        <f t="shared" si="19"/>
        <v>151.07807345443459</v>
      </c>
      <c r="K133" s="299">
        <v>2486716</v>
      </c>
      <c r="L133" s="299">
        <v>4037288</v>
      </c>
      <c r="M133" s="293">
        <f t="shared" si="20"/>
        <v>61.593723311292138</v>
      </c>
      <c r="N133" s="299">
        <f t="shared" si="23"/>
        <v>5237595</v>
      </c>
      <c r="O133" s="299">
        <f t="shared" si="24"/>
        <v>5969705</v>
      </c>
      <c r="P133" s="293">
        <f t="shared" si="21"/>
        <v>87.736244923325359</v>
      </c>
      <c r="Q133" s="168"/>
      <c r="R133" s="168"/>
    </row>
    <row r="134" spans="1:18">
      <c r="A134" s="81" t="s">
        <v>99</v>
      </c>
      <c r="B134" s="299">
        <f t="shared" si="22"/>
        <v>239411</v>
      </c>
      <c r="C134" s="219">
        <f t="shared" si="16"/>
        <v>285063</v>
      </c>
      <c r="D134" s="293">
        <f t="shared" si="17"/>
        <v>83.985294478764345</v>
      </c>
      <c r="E134" s="299">
        <v>11370</v>
      </c>
      <c r="F134" s="299">
        <v>10912</v>
      </c>
      <c r="G134" s="293">
        <f t="shared" si="18"/>
        <v>104.19721407624633</v>
      </c>
      <c r="H134" s="299">
        <v>228041</v>
      </c>
      <c r="I134" s="299">
        <v>274151</v>
      </c>
      <c r="J134" s="293">
        <f t="shared" si="19"/>
        <v>83.180801820894317</v>
      </c>
      <c r="K134" s="299">
        <v>62644</v>
      </c>
      <c r="L134" s="299">
        <v>93120</v>
      </c>
      <c r="M134" s="293">
        <f t="shared" si="20"/>
        <v>67.272336769759448</v>
      </c>
      <c r="N134" s="299">
        <f t="shared" si="23"/>
        <v>302055</v>
      </c>
      <c r="O134" s="299">
        <f t="shared" si="24"/>
        <v>378183</v>
      </c>
      <c r="P134" s="293">
        <f t="shared" si="21"/>
        <v>79.87006290605342</v>
      </c>
      <c r="Q134" s="168"/>
      <c r="R134" s="169"/>
    </row>
    <row r="135" spans="1:18">
      <c r="A135" s="72" t="s">
        <v>100</v>
      </c>
      <c r="B135" s="299">
        <f t="shared" si="22"/>
        <v>262214</v>
      </c>
      <c r="C135" s="219">
        <f t="shared" si="16"/>
        <v>306620</v>
      </c>
      <c r="D135" s="293">
        <f t="shared" si="17"/>
        <v>85.517578761985519</v>
      </c>
      <c r="E135" s="299">
        <v>13261</v>
      </c>
      <c r="F135" s="299">
        <v>7504</v>
      </c>
      <c r="G135" s="293">
        <f t="shared" si="18"/>
        <v>176.71908315565031</v>
      </c>
      <c r="H135" s="299">
        <v>248953</v>
      </c>
      <c r="I135" s="299">
        <v>299116</v>
      </c>
      <c r="J135" s="293">
        <f t="shared" si="19"/>
        <v>83.229583171746086</v>
      </c>
      <c r="K135" s="299">
        <v>324390</v>
      </c>
      <c r="L135" s="299">
        <v>351441</v>
      </c>
      <c r="M135" s="293">
        <f t="shared" si="20"/>
        <v>92.302833192484655</v>
      </c>
      <c r="N135" s="299">
        <f t="shared" si="23"/>
        <v>586604</v>
      </c>
      <c r="O135" s="299">
        <f t="shared" si="24"/>
        <v>658061</v>
      </c>
      <c r="P135" s="293">
        <f t="shared" si="21"/>
        <v>89.141280215663897</v>
      </c>
      <c r="Q135" s="168"/>
      <c r="R135" s="168"/>
    </row>
    <row r="136" spans="1:18">
      <c r="A136" s="72" t="s">
        <v>101</v>
      </c>
      <c r="B136" s="299">
        <f>E136</f>
        <v>935</v>
      </c>
      <c r="C136" s="219">
        <f>F136</f>
        <v>830</v>
      </c>
      <c r="D136" s="293">
        <f>B136/C136%</f>
        <v>112.65060240963855</v>
      </c>
      <c r="E136" s="299">
        <v>935</v>
      </c>
      <c r="F136" s="299">
        <v>830</v>
      </c>
      <c r="G136" s="293">
        <f>E136/F136%</f>
        <v>112.65060240963855</v>
      </c>
      <c r="H136" s="300" t="s">
        <v>162</v>
      </c>
      <c r="I136" s="300" t="s">
        <v>162</v>
      </c>
      <c r="J136" s="293" t="s">
        <v>162</v>
      </c>
      <c r="K136" s="299">
        <v>466</v>
      </c>
      <c r="L136" s="299">
        <v>630</v>
      </c>
      <c r="M136" s="293">
        <f>K136/L136%</f>
        <v>73.968253968253975</v>
      </c>
      <c r="N136" s="299">
        <f>E136+K136</f>
        <v>1401</v>
      </c>
      <c r="O136" s="299">
        <f>F136+L136</f>
        <v>1460</v>
      </c>
      <c r="P136" s="293">
        <f>N136/O136%</f>
        <v>95.958904109589042</v>
      </c>
      <c r="Q136" s="168"/>
      <c r="R136" s="77"/>
    </row>
    <row r="137" spans="1:18">
      <c r="A137" s="72" t="s">
        <v>102</v>
      </c>
      <c r="B137" s="299" t="s">
        <v>162</v>
      </c>
      <c r="C137" s="219" t="s">
        <v>162</v>
      </c>
      <c r="D137" s="293" t="s">
        <v>162</v>
      </c>
      <c r="E137" s="300" t="s">
        <v>162</v>
      </c>
      <c r="F137" s="300" t="s">
        <v>162</v>
      </c>
      <c r="G137" s="293" t="s">
        <v>162</v>
      </c>
      <c r="H137" s="300" t="s">
        <v>162</v>
      </c>
      <c r="I137" s="300" t="s">
        <v>162</v>
      </c>
      <c r="J137" s="293" t="s">
        <v>162</v>
      </c>
      <c r="K137" s="299">
        <v>633</v>
      </c>
      <c r="L137" s="299">
        <v>973</v>
      </c>
      <c r="M137" s="293">
        <f>K137/L137%</f>
        <v>65.056526207605344</v>
      </c>
      <c r="N137" s="299">
        <f>K137</f>
        <v>633</v>
      </c>
      <c r="O137" s="299">
        <f>L137</f>
        <v>973</v>
      </c>
      <c r="P137" s="293">
        <f>N137/O137%</f>
        <v>65.056526207605344</v>
      </c>
      <c r="Q137" s="168"/>
    </row>
    <row r="138" spans="1:18">
      <c r="A138" s="74" t="s">
        <v>103</v>
      </c>
      <c r="B138" s="220">
        <f t="shared" si="22"/>
        <v>10099</v>
      </c>
      <c r="C138" s="220">
        <f t="shared" si="16"/>
        <v>15732</v>
      </c>
      <c r="D138" s="296">
        <f t="shared" si="17"/>
        <v>64.19399949148233</v>
      </c>
      <c r="E138" s="220">
        <v>3702</v>
      </c>
      <c r="F138" s="220">
        <v>4789</v>
      </c>
      <c r="G138" s="296">
        <f t="shared" si="18"/>
        <v>77.302150762163294</v>
      </c>
      <c r="H138" s="220">
        <v>6397</v>
      </c>
      <c r="I138" s="220">
        <v>10943</v>
      </c>
      <c r="J138" s="296">
        <f t="shared" si="19"/>
        <v>58.457461390843456</v>
      </c>
      <c r="K138" s="220">
        <v>89179</v>
      </c>
      <c r="L138" s="220">
        <v>55534</v>
      </c>
      <c r="M138" s="296">
        <f t="shared" si="20"/>
        <v>160.58450678863397</v>
      </c>
      <c r="N138" s="220">
        <f t="shared" si="23"/>
        <v>99278</v>
      </c>
      <c r="O138" s="220">
        <f t="shared" si="24"/>
        <v>71266</v>
      </c>
      <c r="P138" s="296">
        <f t="shared" si="21"/>
        <v>139.30626105015014</v>
      </c>
      <c r="Q138" s="168"/>
    </row>
    <row r="139" spans="1:18" s="77" customFormat="1">
      <c r="B139" s="172"/>
      <c r="C139" s="172"/>
      <c r="D139" s="172"/>
      <c r="E139" s="173"/>
      <c r="F139" s="172"/>
      <c r="G139" s="172"/>
      <c r="H139" s="172"/>
      <c r="I139" s="172"/>
      <c r="J139" s="172"/>
      <c r="K139" s="172"/>
      <c r="L139" s="81"/>
      <c r="M139" s="81"/>
      <c r="N139" s="81"/>
      <c r="Q139" s="152"/>
      <c r="R139" s="152"/>
    </row>
    <row r="141" spans="1:18" ht="28.5" customHeight="1">
      <c r="A141" s="457" t="s">
        <v>184</v>
      </c>
      <c r="B141" s="457"/>
      <c r="C141" s="457"/>
      <c r="D141" s="457"/>
      <c r="E141" s="457"/>
      <c r="F141" s="457"/>
      <c r="G141" s="457"/>
      <c r="H141" s="457"/>
      <c r="I141" s="457"/>
      <c r="J141" s="457"/>
      <c r="K141" s="457"/>
      <c r="L141" s="457"/>
      <c r="M141" s="457"/>
      <c r="N141" s="457"/>
      <c r="O141" s="457"/>
      <c r="P141" s="457"/>
    </row>
    <row r="142" spans="1:18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P142" s="175" t="s">
        <v>140</v>
      </c>
    </row>
    <row r="143" spans="1:18" ht="15.75" customHeight="1">
      <c r="A143" s="394"/>
      <c r="B143" s="383" t="s">
        <v>156</v>
      </c>
      <c r="C143" s="383"/>
      <c r="D143" s="383"/>
      <c r="E143" s="384" t="s">
        <v>78</v>
      </c>
      <c r="F143" s="385"/>
      <c r="G143" s="385"/>
      <c r="H143" s="385"/>
      <c r="I143" s="385"/>
      <c r="J143" s="385"/>
      <c r="K143" s="388" t="s">
        <v>190</v>
      </c>
      <c r="L143" s="389"/>
      <c r="M143" s="390"/>
      <c r="N143" s="383" t="s">
        <v>79</v>
      </c>
      <c r="O143" s="383"/>
      <c r="P143" s="384"/>
      <c r="Q143" s="168"/>
      <c r="R143" s="168"/>
    </row>
    <row r="144" spans="1:18" ht="37.5" customHeight="1">
      <c r="A144" s="394"/>
      <c r="B144" s="383"/>
      <c r="C144" s="383"/>
      <c r="D144" s="383"/>
      <c r="E144" s="383" t="s">
        <v>77</v>
      </c>
      <c r="F144" s="383"/>
      <c r="G144" s="383"/>
      <c r="H144" s="383" t="s">
        <v>76</v>
      </c>
      <c r="I144" s="383"/>
      <c r="J144" s="383"/>
      <c r="K144" s="391"/>
      <c r="L144" s="392"/>
      <c r="M144" s="393"/>
      <c r="N144" s="383"/>
      <c r="O144" s="383"/>
      <c r="P144" s="384"/>
      <c r="Q144" s="168"/>
      <c r="R144" s="168"/>
    </row>
    <row r="145" spans="1:18" ht="44.25" customHeight="1">
      <c r="A145" s="394"/>
      <c r="B145" s="290" t="s">
        <v>154</v>
      </c>
      <c r="C145" s="290" t="s">
        <v>75</v>
      </c>
      <c r="D145" s="290" t="s">
        <v>155</v>
      </c>
      <c r="E145" s="290" t="s">
        <v>154</v>
      </c>
      <c r="F145" s="290" t="s">
        <v>75</v>
      </c>
      <c r="G145" s="290" t="s">
        <v>155</v>
      </c>
      <c r="H145" s="290" t="s">
        <v>154</v>
      </c>
      <c r="I145" s="290" t="s">
        <v>75</v>
      </c>
      <c r="J145" s="290" t="s">
        <v>155</v>
      </c>
      <c r="K145" s="290" t="s">
        <v>154</v>
      </c>
      <c r="L145" s="290" t="s">
        <v>75</v>
      </c>
      <c r="M145" s="291" t="s">
        <v>155</v>
      </c>
      <c r="N145" s="290" t="s">
        <v>154</v>
      </c>
      <c r="O145" s="290" t="s">
        <v>75</v>
      </c>
      <c r="P145" s="291" t="s">
        <v>155</v>
      </c>
      <c r="Q145" s="168"/>
      <c r="R145" s="168"/>
    </row>
    <row r="146" spans="1:18" ht="22.5">
      <c r="A146" s="66" t="s">
        <v>83</v>
      </c>
      <c r="B146" s="299">
        <f>SUM(B147:B166)</f>
        <v>866147</v>
      </c>
      <c r="C146" s="299">
        <f>SUM(C147:C166)</f>
        <v>886615</v>
      </c>
      <c r="D146" s="293">
        <f>B146/C146%</f>
        <v>97.691444426272966</v>
      </c>
      <c r="E146" s="299">
        <f>SUM(E147:E166)</f>
        <v>26876</v>
      </c>
      <c r="F146" s="299">
        <v>23441</v>
      </c>
      <c r="G146" s="293">
        <f>E146/F146%</f>
        <v>114.65381169745318</v>
      </c>
      <c r="H146" s="299">
        <f>SUM(H147:H166)</f>
        <v>839271</v>
      </c>
      <c r="I146" s="299">
        <f>SUM(I147:I166)</f>
        <v>863174</v>
      </c>
      <c r="J146" s="293">
        <f>H146/I146%</f>
        <v>97.230801669188367</v>
      </c>
      <c r="K146" s="299">
        <f>SUM(K147:K166)</f>
        <v>1632579</v>
      </c>
      <c r="L146" s="299">
        <f>SUM(L147:L166)</f>
        <v>2011986</v>
      </c>
      <c r="M146" s="293">
        <f>K146/L146%</f>
        <v>81.142662026475335</v>
      </c>
      <c r="N146" s="299">
        <f>SUM(N147:N166)</f>
        <v>2498726</v>
      </c>
      <c r="O146" s="299">
        <f>SUM(O147:O166)</f>
        <v>2898601</v>
      </c>
      <c r="P146" s="293">
        <f>N146/O146%</f>
        <v>86.20455178204935</v>
      </c>
      <c r="Q146" s="168"/>
      <c r="R146" s="168"/>
    </row>
    <row r="147" spans="1:18" s="162" customFormat="1">
      <c r="A147" s="81" t="s">
        <v>84</v>
      </c>
      <c r="B147" s="299">
        <f>E147+H147</f>
        <v>78632</v>
      </c>
      <c r="C147" s="219">
        <f>F147+I147</f>
        <v>82010</v>
      </c>
      <c r="D147" s="293">
        <f t="shared" ref="D147:D166" si="25">B147/C147%</f>
        <v>95.880990123155712</v>
      </c>
      <c r="E147" s="299">
        <v>1332</v>
      </c>
      <c r="F147" s="299">
        <v>875</v>
      </c>
      <c r="G147" s="293">
        <f t="shared" ref="G147:G163" si="26">E147/F147%</f>
        <v>152.22857142857143</v>
      </c>
      <c r="H147" s="299">
        <v>77300</v>
      </c>
      <c r="I147" s="299">
        <v>81135</v>
      </c>
      <c r="J147" s="293">
        <f t="shared" ref="J147:J166" si="27">H147/I147%</f>
        <v>95.27330991557281</v>
      </c>
      <c r="K147" s="299">
        <v>80618</v>
      </c>
      <c r="L147" s="299">
        <v>81574</v>
      </c>
      <c r="M147" s="293">
        <f t="shared" ref="M147:M166" si="28">K147/L147%</f>
        <v>98.828057959643999</v>
      </c>
      <c r="N147" s="299">
        <f>E147+H147+K147</f>
        <v>159250</v>
      </c>
      <c r="O147" s="299">
        <f>F147+I147+L147</f>
        <v>163584</v>
      </c>
      <c r="P147" s="293">
        <f t="shared" ref="P147:P166" si="29">N147/O147%</f>
        <v>97.350596635367765</v>
      </c>
      <c r="Q147" s="168"/>
      <c r="R147" s="168"/>
    </row>
    <row r="148" spans="1:18">
      <c r="A148" s="72" t="s">
        <v>85</v>
      </c>
      <c r="B148" s="299">
        <f t="shared" ref="B148:B163" si="30">E148+H148</f>
        <v>7756</v>
      </c>
      <c r="C148" s="219">
        <f>F148+I148</f>
        <v>10848</v>
      </c>
      <c r="D148" s="293">
        <f t="shared" si="25"/>
        <v>71.497050147492629</v>
      </c>
      <c r="E148" s="299">
        <v>808</v>
      </c>
      <c r="F148" s="299">
        <v>1809</v>
      </c>
      <c r="G148" s="293">
        <f t="shared" si="26"/>
        <v>44.66556108347153</v>
      </c>
      <c r="H148" s="299">
        <v>6948</v>
      </c>
      <c r="I148" s="299">
        <v>9039</v>
      </c>
      <c r="J148" s="293">
        <f t="shared" si="27"/>
        <v>76.866910056422171</v>
      </c>
      <c r="K148" s="299">
        <v>39833</v>
      </c>
      <c r="L148" s="299">
        <v>41177</v>
      </c>
      <c r="M148" s="293">
        <f t="shared" si="28"/>
        <v>96.736041965174735</v>
      </c>
      <c r="N148" s="299">
        <f t="shared" ref="N148:N163" si="31">E148+H148+K148</f>
        <v>47589</v>
      </c>
      <c r="O148" s="299">
        <f t="shared" ref="O148:O163" si="32">F148+I148+L148</f>
        <v>52025</v>
      </c>
      <c r="P148" s="293">
        <f t="shared" si="29"/>
        <v>91.473330129745321</v>
      </c>
      <c r="Q148" s="168"/>
      <c r="R148" s="168"/>
    </row>
    <row r="149" spans="1:18">
      <c r="A149" s="72" t="s">
        <v>86</v>
      </c>
      <c r="B149" s="299">
        <f t="shared" si="30"/>
        <v>54617</v>
      </c>
      <c r="C149" s="219">
        <f t="shared" ref="C149:C163" si="33">F149+I149</f>
        <v>53267</v>
      </c>
      <c r="D149" s="293">
        <f t="shared" si="25"/>
        <v>102.53440216268986</v>
      </c>
      <c r="E149" s="299">
        <v>1640</v>
      </c>
      <c r="F149" s="299">
        <v>1140</v>
      </c>
      <c r="G149" s="293">
        <f t="shared" si="26"/>
        <v>143.85964912280701</v>
      </c>
      <c r="H149" s="299">
        <v>52977</v>
      </c>
      <c r="I149" s="299">
        <v>52127</v>
      </c>
      <c r="J149" s="293">
        <f t="shared" si="27"/>
        <v>101.6306328773956</v>
      </c>
      <c r="K149" s="299">
        <v>137486</v>
      </c>
      <c r="L149" s="299">
        <v>138759</v>
      </c>
      <c r="M149" s="293">
        <f t="shared" si="28"/>
        <v>99.08258203071513</v>
      </c>
      <c r="N149" s="299">
        <f t="shared" si="31"/>
        <v>192103</v>
      </c>
      <c r="O149" s="299">
        <f t="shared" si="32"/>
        <v>192026</v>
      </c>
      <c r="P149" s="293">
        <f t="shared" si="29"/>
        <v>100.04009873662942</v>
      </c>
      <c r="Q149" s="168"/>
      <c r="R149" s="168"/>
    </row>
    <row r="150" spans="1:18" s="162" customFormat="1">
      <c r="A150" s="72" t="s">
        <v>87</v>
      </c>
      <c r="B150" s="299">
        <f t="shared" si="30"/>
        <v>66368</v>
      </c>
      <c r="C150" s="219">
        <f t="shared" si="33"/>
        <v>63157</v>
      </c>
      <c r="D150" s="293">
        <f t="shared" si="25"/>
        <v>105.08415535886758</v>
      </c>
      <c r="E150" s="299">
        <v>3309</v>
      </c>
      <c r="F150" s="299">
        <v>2162</v>
      </c>
      <c r="G150" s="293">
        <f t="shared" si="26"/>
        <v>153.05272895467158</v>
      </c>
      <c r="H150" s="299">
        <v>63059</v>
      </c>
      <c r="I150" s="299">
        <v>60995</v>
      </c>
      <c r="J150" s="293">
        <f t="shared" si="27"/>
        <v>103.38388392491187</v>
      </c>
      <c r="K150" s="299">
        <v>118053</v>
      </c>
      <c r="L150" s="299">
        <v>140344</v>
      </c>
      <c r="M150" s="293">
        <f t="shared" si="28"/>
        <v>84.116884227327134</v>
      </c>
      <c r="N150" s="299">
        <f t="shared" si="31"/>
        <v>184421</v>
      </c>
      <c r="O150" s="299">
        <f t="shared" si="32"/>
        <v>203501</v>
      </c>
      <c r="P150" s="293">
        <f t="shared" si="29"/>
        <v>90.62412469717593</v>
      </c>
      <c r="Q150" s="168"/>
      <c r="R150" s="168"/>
    </row>
    <row r="151" spans="1:18">
      <c r="A151" s="72" t="s">
        <v>88</v>
      </c>
      <c r="B151" s="299">
        <f t="shared" si="30"/>
        <v>46182</v>
      </c>
      <c r="C151" s="219">
        <f t="shared" si="33"/>
        <v>46165</v>
      </c>
      <c r="D151" s="293">
        <f t="shared" si="25"/>
        <v>100.0368244340951</v>
      </c>
      <c r="E151" s="299">
        <v>537</v>
      </c>
      <c r="F151" s="299">
        <v>651</v>
      </c>
      <c r="G151" s="293">
        <f t="shared" si="26"/>
        <v>82.488479262672811</v>
      </c>
      <c r="H151" s="299">
        <v>45645</v>
      </c>
      <c r="I151" s="299">
        <v>45514</v>
      </c>
      <c r="J151" s="293">
        <f t="shared" si="27"/>
        <v>100.28782352682691</v>
      </c>
      <c r="K151" s="299">
        <v>88166</v>
      </c>
      <c r="L151" s="299">
        <v>95140</v>
      </c>
      <c r="M151" s="293">
        <f t="shared" si="28"/>
        <v>92.669749842337609</v>
      </c>
      <c r="N151" s="299">
        <f t="shared" si="31"/>
        <v>134348</v>
      </c>
      <c r="O151" s="299">
        <f t="shared" si="32"/>
        <v>141305</v>
      </c>
      <c r="P151" s="293">
        <f t="shared" si="29"/>
        <v>95.076607338735357</v>
      </c>
      <c r="Q151" s="168"/>
      <c r="R151" s="168"/>
    </row>
    <row r="152" spans="1:18">
      <c r="A152" s="72" t="s">
        <v>89</v>
      </c>
      <c r="B152" s="299">
        <f t="shared" si="30"/>
        <v>86981</v>
      </c>
      <c r="C152" s="219">
        <f>F152+I152</f>
        <v>87597</v>
      </c>
      <c r="D152" s="293">
        <f t="shared" si="25"/>
        <v>99.296779570076595</v>
      </c>
      <c r="E152" s="299">
        <v>1484</v>
      </c>
      <c r="F152" s="299">
        <v>1295</v>
      </c>
      <c r="G152" s="293">
        <f t="shared" si="26"/>
        <v>114.5945945945946</v>
      </c>
      <c r="H152" s="299">
        <v>85497</v>
      </c>
      <c r="I152" s="299">
        <v>86302</v>
      </c>
      <c r="J152" s="293">
        <f t="shared" si="27"/>
        <v>99.067229032930868</v>
      </c>
      <c r="K152" s="299">
        <v>167584</v>
      </c>
      <c r="L152" s="299">
        <v>183907</v>
      </c>
      <c r="M152" s="293">
        <f t="shared" si="28"/>
        <v>91.124318269560163</v>
      </c>
      <c r="N152" s="299">
        <f t="shared" si="31"/>
        <v>254565</v>
      </c>
      <c r="O152" s="299">
        <f t="shared" si="32"/>
        <v>271504</v>
      </c>
      <c r="P152" s="293">
        <f t="shared" si="29"/>
        <v>93.761049560964111</v>
      </c>
      <c r="Q152" s="168"/>
      <c r="R152" s="168"/>
    </row>
    <row r="153" spans="1:18">
      <c r="A153" s="72" t="s">
        <v>90</v>
      </c>
      <c r="B153" s="299">
        <f t="shared" si="30"/>
        <v>51558</v>
      </c>
      <c r="C153" s="219">
        <v>80117</v>
      </c>
      <c r="D153" s="293">
        <f t="shared" si="25"/>
        <v>64.353383177103495</v>
      </c>
      <c r="E153" s="300">
        <v>77</v>
      </c>
      <c r="F153" s="300" t="s">
        <v>201</v>
      </c>
      <c r="G153" s="293" t="s">
        <v>162</v>
      </c>
      <c r="H153" s="299">
        <v>51481</v>
      </c>
      <c r="I153" s="299">
        <v>80116</v>
      </c>
      <c r="J153" s="293">
        <f t="shared" si="27"/>
        <v>64.258075790104357</v>
      </c>
      <c r="K153" s="299">
        <v>106291</v>
      </c>
      <c r="L153" s="299">
        <v>133882</v>
      </c>
      <c r="M153" s="293">
        <f t="shared" si="28"/>
        <v>79.391553756292865</v>
      </c>
      <c r="N153" s="299">
        <f t="shared" si="31"/>
        <v>157849</v>
      </c>
      <c r="O153" s="299">
        <f>C153+L153</f>
        <v>213999</v>
      </c>
      <c r="P153" s="293">
        <f t="shared" si="29"/>
        <v>73.761559633456244</v>
      </c>
      <c r="Q153" s="168"/>
      <c r="R153" s="168"/>
    </row>
    <row r="154" spans="1:18" s="162" customFormat="1">
      <c r="A154" s="72" t="s">
        <v>91</v>
      </c>
      <c r="B154" s="299">
        <f t="shared" si="30"/>
        <v>104647</v>
      </c>
      <c r="C154" s="219">
        <f>F154+I154</f>
        <v>109641</v>
      </c>
      <c r="D154" s="293">
        <f t="shared" si="25"/>
        <v>95.445134575569355</v>
      </c>
      <c r="E154" s="299">
        <v>1548</v>
      </c>
      <c r="F154" s="299">
        <v>1457</v>
      </c>
      <c r="G154" s="293">
        <f t="shared" si="26"/>
        <v>106.24571036376115</v>
      </c>
      <c r="H154" s="299">
        <v>103099</v>
      </c>
      <c r="I154" s="299">
        <v>108184</v>
      </c>
      <c r="J154" s="293">
        <f t="shared" si="27"/>
        <v>95.29967462841087</v>
      </c>
      <c r="K154" s="299">
        <v>184306</v>
      </c>
      <c r="L154" s="299">
        <v>236179</v>
      </c>
      <c r="M154" s="293">
        <f t="shared" si="28"/>
        <v>78.036573954500611</v>
      </c>
      <c r="N154" s="299">
        <f t="shared" si="31"/>
        <v>288953</v>
      </c>
      <c r="O154" s="299">
        <f t="shared" si="32"/>
        <v>345820</v>
      </c>
      <c r="P154" s="293">
        <f t="shared" si="29"/>
        <v>83.555896130935167</v>
      </c>
      <c r="Q154" s="168"/>
      <c r="R154" s="168"/>
    </row>
    <row r="155" spans="1:18">
      <c r="A155" s="72" t="s">
        <v>92</v>
      </c>
      <c r="B155" s="299">
        <f t="shared" si="30"/>
        <v>111244</v>
      </c>
      <c r="C155" s="219">
        <f t="shared" si="33"/>
        <v>103255</v>
      </c>
      <c r="D155" s="293">
        <f t="shared" si="25"/>
        <v>107.73715558568593</v>
      </c>
      <c r="E155" s="299">
        <v>1564</v>
      </c>
      <c r="F155" s="299">
        <v>840</v>
      </c>
      <c r="G155" s="293">
        <f t="shared" si="26"/>
        <v>186.19047619047618</v>
      </c>
      <c r="H155" s="299">
        <v>109680</v>
      </c>
      <c r="I155" s="299">
        <v>102415</v>
      </c>
      <c r="J155" s="293">
        <f t="shared" si="27"/>
        <v>107.09368744812771</v>
      </c>
      <c r="K155" s="299">
        <v>84583</v>
      </c>
      <c r="L155" s="299">
        <v>86026</v>
      </c>
      <c r="M155" s="293">
        <f t="shared" si="28"/>
        <v>98.32260014414247</v>
      </c>
      <c r="N155" s="299">
        <f t="shared" si="31"/>
        <v>195827</v>
      </c>
      <c r="O155" s="299">
        <f t="shared" si="32"/>
        <v>189281</v>
      </c>
      <c r="P155" s="293">
        <f t="shared" si="29"/>
        <v>103.45835028344102</v>
      </c>
      <c r="Q155" s="168"/>
      <c r="R155" s="168"/>
    </row>
    <row r="156" spans="1:18">
      <c r="A156" s="72" t="s">
        <v>93</v>
      </c>
      <c r="B156" s="299">
        <f t="shared" si="30"/>
        <v>18718</v>
      </c>
      <c r="C156" s="219">
        <f t="shared" si="33"/>
        <v>15721</v>
      </c>
      <c r="D156" s="293">
        <f t="shared" si="25"/>
        <v>119.0636727943515</v>
      </c>
      <c r="E156" s="299">
        <v>1163</v>
      </c>
      <c r="F156" s="299">
        <v>1036</v>
      </c>
      <c r="G156" s="293">
        <f t="shared" si="26"/>
        <v>112.25868725868726</v>
      </c>
      <c r="H156" s="299">
        <v>17555</v>
      </c>
      <c r="I156" s="299">
        <v>14685</v>
      </c>
      <c r="J156" s="293">
        <f t="shared" si="27"/>
        <v>119.54375212802179</v>
      </c>
      <c r="K156" s="299">
        <v>31722</v>
      </c>
      <c r="L156" s="299">
        <v>31479</v>
      </c>
      <c r="M156" s="293">
        <f t="shared" si="28"/>
        <v>100.77194320022872</v>
      </c>
      <c r="N156" s="299">
        <f t="shared" si="31"/>
        <v>50440</v>
      </c>
      <c r="O156" s="299">
        <f t="shared" si="32"/>
        <v>47200</v>
      </c>
      <c r="P156" s="293">
        <f t="shared" si="29"/>
        <v>106.86440677966101</v>
      </c>
      <c r="Q156" s="168"/>
      <c r="R156" s="168"/>
    </row>
    <row r="157" spans="1:18">
      <c r="A157" s="72" t="s">
        <v>94</v>
      </c>
      <c r="B157" s="299">
        <f t="shared" si="30"/>
        <v>22904</v>
      </c>
      <c r="C157" s="219">
        <f t="shared" si="33"/>
        <v>20594</v>
      </c>
      <c r="D157" s="293">
        <f t="shared" si="25"/>
        <v>111.21685927940177</v>
      </c>
      <c r="E157" s="299">
        <v>297</v>
      </c>
      <c r="F157" s="299">
        <v>202</v>
      </c>
      <c r="G157" s="293">
        <f t="shared" si="26"/>
        <v>147.02970297029702</v>
      </c>
      <c r="H157" s="299">
        <v>22607</v>
      </c>
      <c r="I157" s="299">
        <v>20392</v>
      </c>
      <c r="J157" s="293">
        <f t="shared" si="27"/>
        <v>110.86210278540605</v>
      </c>
      <c r="K157" s="299">
        <v>135128</v>
      </c>
      <c r="L157" s="299">
        <v>158743</v>
      </c>
      <c r="M157" s="293">
        <f t="shared" si="28"/>
        <v>85.123753488342786</v>
      </c>
      <c r="N157" s="299">
        <f t="shared" si="31"/>
        <v>158032</v>
      </c>
      <c r="O157" s="299">
        <f t="shared" si="32"/>
        <v>179337</v>
      </c>
      <c r="P157" s="293">
        <f t="shared" si="29"/>
        <v>88.12013137277863</v>
      </c>
      <c r="Q157" s="168"/>
      <c r="R157" s="168"/>
    </row>
    <row r="158" spans="1:18">
      <c r="A158" s="72" t="s">
        <v>95</v>
      </c>
      <c r="B158" s="299">
        <f t="shared" si="30"/>
        <v>46431</v>
      </c>
      <c r="C158" s="219">
        <f t="shared" si="33"/>
        <v>45993</v>
      </c>
      <c r="D158" s="293">
        <f t="shared" si="25"/>
        <v>100.95231883112648</v>
      </c>
      <c r="E158" s="299">
        <v>463</v>
      </c>
      <c r="F158" s="299">
        <v>178</v>
      </c>
      <c r="G158" s="293">
        <f t="shared" si="26"/>
        <v>260.11235955056179</v>
      </c>
      <c r="H158" s="299">
        <v>45968</v>
      </c>
      <c r="I158" s="299">
        <v>45815</v>
      </c>
      <c r="J158" s="293">
        <f t="shared" si="27"/>
        <v>100.3339517625232</v>
      </c>
      <c r="K158" s="299">
        <v>79636</v>
      </c>
      <c r="L158" s="299">
        <v>80856</v>
      </c>
      <c r="M158" s="293">
        <f t="shared" si="28"/>
        <v>98.491144751162565</v>
      </c>
      <c r="N158" s="299">
        <f t="shared" si="31"/>
        <v>126067</v>
      </c>
      <c r="O158" s="299">
        <f t="shared" si="32"/>
        <v>126849</v>
      </c>
      <c r="P158" s="293">
        <f t="shared" si="29"/>
        <v>99.383518987142196</v>
      </c>
      <c r="Q158" s="168"/>
      <c r="R158" s="168"/>
    </row>
    <row r="159" spans="1:18">
      <c r="A159" s="72" t="s">
        <v>96</v>
      </c>
      <c r="B159" s="299">
        <f t="shared" si="30"/>
        <v>38925</v>
      </c>
      <c r="C159" s="219">
        <f t="shared" si="33"/>
        <v>36800</v>
      </c>
      <c r="D159" s="293">
        <f>B159/C159%</f>
        <v>105.77445652173913</v>
      </c>
      <c r="E159" s="299">
        <v>6967</v>
      </c>
      <c r="F159" s="299">
        <v>5203</v>
      </c>
      <c r="G159" s="293">
        <f>E159/F159%</f>
        <v>133.90351720161445</v>
      </c>
      <c r="H159" s="299">
        <v>31958</v>
      </c>
      <c r="I159" s="299">
        <v>31597</v>
      </c>
      <c r="J159" s="293">
        <f>H159/I159%</f>
        <v>101.14251352976548</v>
      </c>
      <c r="K159" s="299">
        <v>41235</v>
      </c>
      <c r="L159" s="299">
        <v>40884</v>
      </c>
      <c r="M159" s="293">
        <f>K159/L159%</f>
        <v>100.85852656295862</v>
      </c>
      <c r="N159" s="299">
        <f t="shared" si="31"/>
        <v>80160</v>
      </c>
      <c r="O159" s="299">
        <f t="shared" si="32"/>
        <v>77684</v>
      </c>
      <c r="P159" s="293">
        <f>N159/O159%</f>
        <v>103.1872715102209</v>
      </c>
      <c r="Q159" s="168"/>
      <c r="R159" s="168"/>
    </row>
    <row r="160" spans="1:18">
      <c r="A160" s="72" t="s">
        <v>97</v>
      </c>
      <c r="B160" s="299">
        <f t="shared" si="30"/>
        <v>1285</v>
      </c>
      <c r="C160" s="219">
        <f t="shared" si="33"/>
        <v>1597</v>
      </c>
      <c r="D160" s="293">
        <f t="shared" si="25"/>
        <v>80.463368816530988</v>
      </c>
      <c r="E160" s="299">
        <v>596</v>
      </c>
      <c r="F160" s="299">
        <v>562</v>
      </c>
      <c r="G160" s="293">
        <f t="shared" si="26"/>
        <v>106.04982206405694</v>
      </c>
      <c r="H160" s="299">
        <v>689</v>
      </c>
      <c r="I160" s="299">
        <v>1035</v>
      </c>
      <c r="J160" s="293">
        <f t="shared" si="27"/>
        <v>66.570048309178745</v>
      </c>
      <c r="K160" s="299">
        <v>8578</v>
      </c>
      <c r="L160" s="299">
        <v>9443</v>
      </c>
      <c r="M160" s="293">
        <f t="shared" si="28"/>
        <v>90.839775495075713</v>
      </c>
      <c r="N160" s="299">
        <f t="shared" si="31"/>
        <v>9863</v>
      </c>
      <c r="O160" s="299">
        <f t="shared" si="32"/>
        <v>11040</v>
      </c>
      <c r="P160" s="293">
        <f t="shared" si="29"/>
        <v>89.338768115942031</v>
      </c>
      <c r="Q160" s="168"/>
      <c r="R160" s="168"/>
    </row>
    <row r="161" spans="1:18">
      <c r="A161" s="72" t="s">
        <v>98</v>
      </c>
      <c r="B161" s="299">
        <f t="shared" si="30"/>
        <v>61180</v>
      </c>
      <c r="C161" s="219">
        <f t="shared" si="33"/>
        <v>44574</v>
      </c>
      <c r="D161" s="293">
        <f t="shared" si="25"/>
        <v>137.25490196078431</v>
      </c>
      <c r="E161" s="299">
        <v>4526</v>
      </c>
      <c r="F161" s="299">
        <v>5421</v>
      </c>
      <c r="G161" s="293">
        <f t="shared" si="26"/>
        <v>83.490130972145366</v>
      </c>
      <c r="H161" s="299">
        <v>56654</v>
      </c>
      <c r="I161" s="299">
        <v>39153</v>
      </c>
      <c r="J161" s="293">
        <f t="shared" si="27"/>
        <v>144.69900135366385</v>
      </c>
      <c r="K161" s="299">
        <v>203597</v>
      </c>
      <c r="L161" s="299">
        <v>389900</v>
      </c>
      <c r="M161" s="293">
        <f t="shared" si="28"/>
        <v>52.217748140548856</v>
      </c>
      <c r="N161" s="299">
        <f t="shared" si="31"/>
        <v>264777</v>
      </c>
      <c r="O161" s="299">
        <f t="shared" si="32"/>
        <v>434474</v>
      </c>
      <c r="P161" s="293">
        <f t="shared" si="29"/>
        <v>60.941966607898287</v>
      </c>
      <c r="Q161" s="168"/>
      <c r="R161" s="169"/>
    </row>
    <row r="162" spans="1:18" s="163" customFormat="1" ht="14.25">
      <c r="A162" s="81" t="s">
        <v>99</v>
      </c>
      <c r="B162" s="299">
        <f t="shared" si="30"/>
        <v>28419</v>
      </c>
      <c r="C162" s="219">
        <f t="shared" si="33"/>
        <v>43091</v>
      </c>
      <c r="D162" s="293">
        <f t="shared" si="25"/>
        <v>65.95112668538674</v>
      </c>
      <c r="E162" s="299">
        <v>105</v>
      </c>
      <c r="F162" s="299">
        <v>272</v>
      </c>
      <c r="G162" s="293">
        <f t="shared" si="26"/>
        <v>38.602941176470587</v>
      </c>
      <c r="H162" s="299">
        <v>28314</v>
      </c>
      <c r="I162" s="299">
        <v>42819</v>
      </c>
      <c r="J162" s="293">
        <f t="shared" si="27"/>
        <v>66.124851117494572</v>
      </c>
      <c r="K162" s="299">
        <v>28701</v>
      </c>
      <c r="L162" s="299">
        <v>36226</v>
      </c>
      <c r="M162" s="293">
        <f t="shared" si="28"/>
        <v>79.227626566554406</v>
      </c>
      <c r="N162" s="299">
        <f t="shared" si="31"/>
        <v>57120</v>
      </c>
      <c r="O162" s="299">
        <f t="shared" si="32"/>
        <v>79317</v>
      </c>
      <c r="P162" s="293">
        <f t="shared" si="29"/>
        <v>72.014826581943339</v>
      </c>
      <c r="Q162" s="168"/>
      <c r="R162" s="169"/>
    </row>
    <row r="163" spans="1:18" s="162" customFormat="1">
      <c r="A163" s="72" t="s">
        <v>100</v>
      </c>
      <c r="B163" s="299">
        <f t="shared" si="30"/>
        <v>40181</v>
      </c>
      <c r="C163" s="219">
        <f t="shared" si="33"/>
        <v>42164</v>
      </c>
      <c r="D163" s="293">
        <f t="shared" si="25"/>
        <v>95.296935774594445</v>
      </c>
      <c r="E163" s="299">
        <v>460</v>
      </c>
      <c r="F163" s="299">
        <v>323</v>
      </c>
      <c r="G163" s="293">
        <f t="shared" si="26"/>
        <v>142.41486068111456</v>
      </c>
      <c r="H163" s="299">
        <v>39721</v>
      </c>
      <c r="I163" s="299">
        <v>41841</v>
      </c>
      <c r="J163" s="293">
        <f t="shared" si="27"/>
        <v>94.933199493319947</v>
      </c>
      <c r="K163" s="299">
        <v>90934</v>
      </c>
      <c r="L163" s="299">
        <v>123073</v>
      </c>
      <c r="M163" s="293">
        <f t="shared" si="28"/>
        <v>73.886230123585193</v>
      </c>
      <c r="N163" s="299">
        <f t="shared" si="31"/>
        <v>131115</v>
      </c>
      <c r="O163" s="299">
        <f t="shared" si="32"/>
        <v>165237</v>
      </c>
      <c r="P163" s="293">
        <f t="shared" si="29"/>
        <v>79.34966139545017</v>
      </c>
      <c r="Q163" s="168"/>
      <c r="R163" s="168"/>
    </row>
    <row r="164" spans="1:18">
      <c r="A164" s="72" t="s">
        <v>101</v>
      </c>
      <c r="B164" s="299" t="s">
        <v>162</v>
      </c>
      <c r="C164" s="219" t="s">
        <v>162</v>
      </c>
      <c r="D164" s="293" t="s">
        <v>162</v>
      </c>
      <c r="E164" s="300" t="s">
        <v>162</v>
      </c>
      <c r="F164" s="300" t="s">
        <v>162</v>
      </c>
      <c r="G164" s="293" t="s">
        <v>162</v>
      </c>
      <c r="H164" s="300" t="s">
        <v>162</v>
      </c>
      <c r="I164" s="300" t="s">
        <v>162</v>
      </c>
      <c r="J164" s="293" t="s">
        <v>162</v>
      </c>
      <c r="K164" s="299">
        <v>151</v>
      </c>
      <c r="L164" s="299">
        <v>121</v>
      </c>
      <c r="M164" s="293">
        <f>K164/L164%</f>
        <v>124.79338842975207</v>
      </c>
      <c r="N164" s="299">
        <f>K164</f>
        <v>151</v>
      </c>
      <c r="O164" s="299">
        <f>L164</f>
        <v>121</v>
      </c>
      <c r="P164" s="293">
        <f>N164/O164%</f>
        <v>124.79338842975207</v>
      </c>
      <c r="Q164" s="168"/>
      <c r="R164" s="169"/>
    </row>
    <row r="165" spans="1:18">
      <c r="A165" s="72" t="s">
        <v>102</v>
      </c>
      <c r="B165" s="299" t="s">
        <v>162</v>
      </c>
      <c r="C165" s="219">
        <f>F165</f>
        <v>14</v>
      </c>
      <c r="D165" s="293" t="s">
        <v>162</v>
      </c>
      <c r="E165" s="299" t="s">
        <v>162</v>
      </c>
      <c r="F165" s="299">
        <v>14</v>
      </c>
      <c r="G165" s="293" t="s">
        <v>162</v>
      </c>
      <c r="H165" s="300" t="s">
        <v>162</v>
      </c>
      <c r="I165" s="300" t="s">
        <v>162</v>
      </c>
      <c r="J165" s="293" t="s">
        <v>162</v>
      </c>
      <c r="K165" s="299">
        <v>624</v>
      </c>
      <c r="L165" s="299">
        <v>725</v>
      </c>
      <c r="M165" s="293">
        <f>K165/L165%</f>
        <v>86.068965517241381</v>
      </c>
      <c r="N165" s="299">
        <f>K165</f>
        <v>624</v>
      </c>
      <c r="O165" s="299">
        <f>F165+L165</f>
        <v>739</v>
      </c>
      <c r="P165" s="293">
        <f>N165/O165%</f>
        <v>84.4384303112314</v>
      </c>
      <c r="Q165" s="168"/>
    </row>
    <row r="166" spans="1:18">
      <c r="A166" s="74" t="s">
        <v>103</v>
      </c>
      <c r="B166" s="220">
        <f>H166</f>
        <v>119</v>
      </c>
      <c r="C166" s="220">
        <f>I166</f>
        <v>10</v>
      </c>
      <c r="D166" s="296">
        <f t="shared" si="25"/>
        <v>1190</v>
      </c>
      <c r="E166" s="298" t="s">
        <v>162</v>
      </c>
      <c r="F166" s="298" t="s">
        <v>162</v>
      </c>
      <c r="G166" s="296" t="s">
        <v>162</v>
      </c>
      <c r="H166" s="220">
        <v>119</v>
      </c>
      <c r="I166" s="298">
        <v>10</v>
      </c>
      <c r="J166" s="296">
        <f t="shared" si="27"/>
        <v>1190</v>
      </c>
      <c r="K166" s="220">
        <v>5353</v>
      </c>
      <c r="L166" s="220">
        <v>3548</v>
      </c>
      <c r="M166" s="296">
        <f t="shared" si="28"/>
        <v>150.87373167981963</v>
      </c>
      <c r="N166" s="220">
        <f>H166+K166</f>
        <v>5472</v>
      </c>
      <c r="O166" s="220">
        <f>I166+L166</f>
        <v>3558</v>
      </c>
      <c r="P166" s="296">
        <f t="shared" si="29"/>
        <v>153.79426644182126</v>
      </c>
      <c r="Q166" s="168"/>
    </row>
    <row r="167" spans="1:18">
      <c r="A167" s="164"/>
      <c r="B167" s="176"/>
      <c r="C167" s="176"/>
      <c r="D167" s="177"/>
      <c r="E167" s="168"/>
      <c r="F167" s="178"/>
      <c r="G167" s="177"/>
      <c r="H167" s="168"/>
      <c r="I167" s="178"/>
      <c r="J167" s="177"/>
      <c r="K167" s="168"/>
      <c r="L167" s="178"/>
      <c r="M167" s="177"/>
      <c r="O167" s="168"/>
      <c r="P167" s="169"/>
    </row>
    <row r="168" spans="1:18">
      <c r="G168" s="250"/>
      <c r="O168" s="155"/>
    </row>
    <row r="169" spans="1:18" ht="24.75" customHeight="1">
      <c r="A169" s="458" t="s">
        <v>185</v>
      </c>
      <c r="B169" s="458"/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</row>
    <row r="170" spans="1:18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P170" s="175" t="s">
        <v>140</v>
      </c>
    </row>
    <row r="171" spans="1:18" ht="15.75" customHeight="1">
      <c r="A171" s="394"/>
      <c r="B171" s="383" t="s">
        <v>156</v>
      </c>
      <c r="C171" s="383"/>
      <c r="D171" s="383"/>
      <c r="E171" s="384" t="s">
        <v>78</v>
      </c>
      <c r="F171" s="385"/>
      <c r="G171" s="385"/>
      <c r="H171" s="385"/>
      <c r="I171" s="385"/>
      <c r="J171" s="385"/>
      <c r="K171" s="388" t="s">
        <v>190</v>
      </c>
      <c r="L171" s="389"/>
      <c r="M171" s="390"/>
      <c r="N171" s="383" t="s">
        <v>79</v>
      </c>
      <c r="O171" s="383"/>
      <c r="P171" s="384"/>
      <c r="Q171" s="168"/>
      <c r="R171" s="168"/>
    </row>
    <row r="172" spans="1:18" ht="39" customHeight="1">
      <c r="A172" s="394"/>
      <c r="B172" s="383"/>
      <c r="C172" s="383"/>
      <c r="D172" s="383"/>
      <c r="E172" s="383" t="s">
        <v>77</v>
      </c>
      <c r="F172" s="383"/>
      <c r="G172" s="383"/>
      <c r="H172" s="383" t="s">
        <v>76</v>
      </c>
      <c r="I172" s="383"/>
      <c r="J172" s="383"/>
      <c r="K172" s="391"/>
      <c r="L172" s="392"/>
      <c r="M172" s="393"/>
      <c r="N172" s="383"/>
      <c r="O172" s="383"/>
      <c r="P172" s="384"/>
      <c r="Q172" s="168"/>
      <c r="R172" s="168"/>
    </row>
    <row r="173" spans="1:18" ht="37.5" customHeight="1">
      <c r="A173" s="394"/>
      <c r="B173" s="290" t="s">
        <v>154</v>
      </c>
      <c r="C173" s="290" t="s">
        <v>75</v>
      </c>
      <c r="D173" s="290" t="s">
        <v>155</v>
      </c>
      <c r="E173" s="290" t="s">
        <v>154</v>
      </c>
      <c r="F173" s="290" t="s">
        <v>75</v>
      </c>
      <c r="G173" s="290" t="s">
        <v>155</v>
      </c>
      <c r="H173" s="290" t="s">
        <v>154</v>
      </c>
      <c r="I173" s="290" t="s">
        <v>75</v>
      </c>
      <c r="J173" s="290" t="s">
        <v>155</v>
      </c>
      <c r="K173" s="290" t="s">
        <v>154</v>
      </c>
      <c r="L173" s="290" t="s">
        <v>75</v>
      </c>
      <c r="M173" s="291" t="s">
        <v>155</v>
      </c>
      <c r="N173" s="290" t="s">
        <v>154</v>
      </c>
      <c r="O173" s="290" t="s">
        <v>75</v>
      </c>
      <c r="P173" s="291" t="s">
        <v>155</v>
      </c>
      <c r="Q173" s="168"/>
      <c r="R173" s="168"/>
    </row>
    <row r="174" spans="1:18" ht="22.5">
      <c r="A174" s="66" t="s">
        <v>83</v>
      </c>
      <c r="B174" s="299">
        <v>306443</v>
      </c>
      <c r="C174" s="299">
        <f>SUM(C175:C193)</f>
        <v>333246</v>
      </c>
      <c r="D174" s="293">
        <f>B174/C174%</f>
        <v>91.956992732095813</v>
      </c>
      <c r="E174" s="299">
        <v>255132</v>
      </c>
      <c r="F174" s="299">
        <f>SUM(F175:F193)</f>
        <v>252514</v>
      </c>
      <c r="G174" s="293">
        <f>E174/F174%</f>
        <v>101.03677419865829</v>
      </c>
      <c r="H174" s="299">
        <f>SUM(H175:H193)</f>
        <v>51311</v>
      </c>
      <c r="I174" s="299">
        <f>SUM(I175:I193)</f>
        <v>80732</v>
      </c>
      <c r="J174" s="293">
        <f>H174/I174%</f>
        <v>63.557201605311398</v>
      </c>
      <c r="K174" s="299">
        <f>SUM(K175:K193)</f>
        <v>257616</v>
      </c>
      <c r="L174" s="299">
        <f>SUM(L175:L193)</f>
        <v>305697</v>
      </c>
      <c r="M174" s="293">
        <f>K174/L174%</f>
        <v>84.271680781950764</v>
      </c>
      <c r="N174" s="299">
        <f>SUM(N175:N193)</f>
        <v>564059</v>
      </c>
      <c r="O174" s="283">
        <f>SUM(O175:O193)</f>
        <v>638943</v>
      </c>
      <c r="P174" s="293">
        <f>N174/O174%</f>
        <v>88.280018718414624</v>
      </c>
      <c r="Q174" s="168"/>
      <c r="R174" s="168"/>
    </row>
    <row r="175" spans="1:18" s="162" customFormat="1">
      <c r="A175" s="81" t="s">
        <v>84</v>
      </c>
      <c r="B175" s="165">
        <f>H175</f>
        <v>1085</v>
      </c>
      <c r="C175" s="165">
        <f>I175</f>
        <v>2678</v>
      </c>
      <c r="D175" s="224">
        <f t="shared" ref="D175:D190" si="34">B175/C175*100</f>
        <v>40.515309932785662</v>
      </c>
      <c r="E175" s="165" t="s">
        <v>162</v>
      </c>
      <c r="F175" s="165" t="s">
        <v>162</v>
      </c>
      <c r="G175" s="230" t="s">
        <v>162</v>
      </c>
      <c r="H175" s="165">
        <v>1085</v>
      </c>
      <c r="I175" s="165">
        <v>2678</v>
      </c>
      <c r="J175" s="230">
        <f t="shared" ref="J175:J193" si="35">H175/I175%</f>
        <v>40.515309932785662</v>
      </c>
      <c r="K175" s="165">
        <v>3478</v>
      </c>
      <c r="L175" s="165">
        <v>13127</v>
      </c>
      <c r="M175" s="230">
        <f t="shared" ref="M175:M193" si="36">K175/L175%</f>
        <v>26.495010284147174</v>
      </c>
      <c r="N175" s="165">
        <f>H175+K175</f>
        <v>4563</v>
      </c>
      <c r="O175" s="165">
        <f>I175+L175</f>
        <v>15805</v>
      </c>
      <c r="P175" s="230">
        <f t="shared" ref="P175:P193" si="37">N175/O175%</f>
        <v>28.870610566276493</v>
      </c>
      <c r="Q175" s="168"/>
      <c r="R175" s="168"/>
    </row>
    <row r="176" spans="1:18">
      <c r="A176" s="72" t="s">
        <v>85</v>
      </c>
      <c r="B176" s="165">
        <f>E176+H176</f>
        <v>9751</v>
      </c>
      <c r="C176" s="165">
        <f>F176+I176</f>
        <v>12058</v>
      </c>
      <c r="D176" s="224">
        <f t="shared" si="34"/>
        <v>80.867473876264711</v>
      </c>
      <c r="E176" s="165">
        <v>5088</v>
      </c>
      <c r="F176" s="165">
        <v>5838</v>
      </c>
      <c r="G176" s="230">
        <f t="shared" ref="G176:G192" si="38">E176/F176%</f>
        <v>87.153134635149016</v>
      </c>
      <c r="H176" s="165">
        <v>4663</v>
      </c>
      <c r="I176" s="165">
        <v>6220</v>
      </c>
      <c r="J176" s="230">
        <f t="shared" si="35"/>
        <v>74.967845659163984</v>
      </c>
      <c r="K176" s="165">
        <v>55456</v>
      </c>
      <c r="L176" s="165">
        <v>79062</v>
      </c>
      <c r="M176" s="230">
        <f t="shared" si="36"/>
        <v>70.14241987301105</v>
      </c>
      <c r="N176" s="165">
        <f t="shared" ref="N176:O190" si="39">E176+H176+K176</f>
        <v>65207</v>
      </c>
      <c r="O176" s="165">
        <f t="shared" si="39"/>
        <v>91120</v>
      </c>
      <c r="P176" s="230">
        <f t="shared" si="37"/>
        <v>71.561676909569798</v>
      </c>
      <c r="Q176" s="168"/>
      <c r="R176" s="168"/>
    </row>
    <row r="177" spans="1:18">
      <c r="A177" s="72" t="s">
        <v>86</v>
      </c>
      <c r="B177" s="165">
        <f>H177</f>
        <v>1415</v>
      </c>
      <c r="C177" s="165">
        <f>I177</f>
        <v>1473</v>
      </c>
      <c r="D177" s="224">
        <f>B177/C177*100</f>
        <v>96.062457569585874</v>
      </c>
      <c r="E177" s="165" t="s">
        <v>162</v>
      </c>
      <c r="F177" s="165" t="s">
        <v>162</v>
      </c>
      <c r="G177" s="230" t="s">
        <v>162</v>
      </c>
      <c r="H177" s="165">
        <v>1415</v>
      </c>
      <c r="I177" s="165">
        <v>1473</v>
      </c>
      <c r="J177" s="230">
        <f t="shared" si="35"/>
        <v>96.062457569585874</v>
      </c>
      <c r="K177" s="165">
        <v>4002</v>
      </c>
      <c r="L177" s="165">
        <v>4694</v>
      </c>
      <c r="M177" s="230">
        <f t="shared" si="36"/>
        <v>85.257775884107375</v>
      </c>
      <c r="N177" s="165">
        <f>H177+K177</f>
        <v>5417</v>
      </c>
      <c r="O177" s="165">
        <f>I177+L177</f>
        <v>6167</v>
      </c>
      <c r="P177" s="230">
        <f t="shared" si="37"/>
        <v>87.838495216474783</v>
      </c>
      <c r="Q177" s="168"/>
      <c r="R177" s="168"/>
    </row>
    <row r="178" spans="1:18" s="162" customFormat="1">
      <c r="A178" s="72" t="s">
        <v>87</v>
      </c>
      <c r="B178" s="165">
        <f>E178+H178</f>
        <v>23035</v>
      </c>
      <c r="C178" s="165">
        <f>F178+I178</f>
        <v>58146</v>
      </c>
      <c r="D178" s="224">
        <f t="shared" si="34"/>
        <v>39.615794723626735</v>
      </c>
      <c r="E178" s="165">
        <v>9444</v>
      </c>
      <c r="F178" s="165">
        <v>15698</v>
      </c>
      <c r="G178" s="230">
        <f t="shared" si="38"/>
        <v>60.160530003822146</v>
      </c>
      <c r="H178" s="165">
        <v>13591</v>
      </c>
      <c r="I178" s="165">
        <v>42448</v>
      </c>
      <c r="J178" s="230">
        <f t="shared" si="35"/>
        <v>32.017998492272895</v>
      </c>
      <c r="K178" s="165">
        <v>5173</v>
      </c>
      <c r="L178" s="165">
        <v>11067</v>
      </c>
      <c r="M178" s="230">
        <f>K178/L178%</f>
        <v>46.742567994939911</v>
      </c>
      <c r="N178" s="165">
        <f t="shared" si="39"/>
        <v>28208</v>
      </c>
      <c r="O178" s="165">
        <f t="shared" si="39"/>
        <v>69213</v>
      </c>
      <c r="P178" s="230">
        <f t="shared" si="37"/>
        <v>40.755349428575556</v>
      </c>
      <c r="Q178" s="168"/>
      <c r="R178" s="168"/>
    </row>
    <row r="179" spans="1:18">
      <c r="A179" s="72" t="s">
        <v>88</v>
      </c>
      <c r="B179" s="165" t="s">
        <v>191</v>
      </c>
      <c r="C179" s="165">
        <f>F179</f>
        <v>227</v>
      </c>
      <c r="D179" s="224" t="s">
        <v>162</v>
      </c>
      <c r="E179" s="165" t="s">
        <v>201</v>
      </c>
      <c r="F179" s="165">
        <v>227</v>
      </c>
      <c r="G179" s="230" t="s">
        <v>162</v>
      </c>
      <c r="H179" s="165" t="s">
        <v>162</v>
      </c>
      <c r="I179" s="165" t="s">
        <v>162</v>
      </c>
      <c r="J179" s="230" t="s">
        <v>162</v>
      </c>
      <c r="K179" s="165">
        <v>100</v>
      </c>
      <c r="L179" s="165">
        <v>89</v>
      </c>
      <c r="M179" s="230">
        <f t="shared" si="36"/>
        <v>112.35955056179775</v>
      </c>
      <c r="N179" s="165">
        <v>136</v>
      </c>
      <c r="O179" s="165">
        <f>F179+L179</f>
        <v>316</v>
      </c>
      <c r="P179" s="230">
        <f t="shared" si="37"/>
        <v>43.037974683544299</v>
      </c>
      <c r="Q179" s="168"/>
      <c r="R179" s="168"/>
    </row>
    <row r="180" spans="1:18">
      <c r="A180" s="72" t="s">
        <v>89</v>
      </c>
      <c r="B180" s="165">
        <f>E180+H180</f>
        <v>8337</v>
      </c>
      <c r="C180" s="165">
        <f>F180+I180</f>
        <v>7712</v>
      </c>
      <c r="D180" s="224">
        <f t="shared" si="34"/>
        <v>108.10425311203321</v>
      </c>
      <c r="E180" s="165">
        <v>7140</v>
      </c>
      <c r="F180" s="165">
        <v>6579</v>
      </c>
      <c r="G180" s="230">
        <f t="shared" si="38"/>
        <v>108.52713178294573</v>
      </c>
      <c r="H180" s="165">
        <v>1197</v>
      </c>
      <c r="I180" s="165">
        <v>1133</v>
      </c>
      <c r="J180" s="230">
        <f t="shared" si="35"/>
        <v>105.64872021182701</v>
      </c>
      <c r="K180" s="165">
        <v>7305</v>
      </c>
      <c r="L180" s="165">
        <v>5543</v>
      </c>
      <c r="M180" s="230">
        <f t="shared" si="36"/>
        <v>131.78784051957425</v>
      </c>
      <c r="N180" s="165">
        <f>E180+H180+K180</f>
        <v>15642</v>
      </c>
      <c r="O180" s="165">
        <f t="shared" si="39"/>
        <v>13255</v>
      </c>
      <c r="P180" s="230">
        <f t="shared" si="37"/>
        <v>118.00829875518671</v>
      </c>
      <c r="Q180" s="168"/>
      <c r="R180" s="168"/>
    </row>
    <row r="181" spans="1:18">
      <c r="A181" s="72" t="s">
        <v>90</v>
      </c>
      <c r="B181" s="165">
        <f>H181</f>
        <v>1356</v>
      </c>
      <c r="C181" s="165">
        <f>I181</f>
        <v>1647</v>
      </c>
      <c r="D181" s="224">
        <f t="shared" si="34"/>
        <v>82.331511839708554</v>
      </c>
      <c r="E181" s="165" t="s">
        <v>162</v>
      </c>
      <c r="F181" s="165" t="s">
        <v>162</v>
      </c>
      <c r="G181" s="230" t="s">
        <v>162</v>
      </c>
      <c r="H181" s="165">
        <v>1356</v>
      </c>
      <c r="I181" s="165">
        <v>1647</v>
      </c>
      <c r="J181" s="230">
        <f t="shared" si="35"/>
        <v>82.331511839708568</v>
      </c>
      <c r="K181" s="165">
        <v>4540</v>
      </c>
      <c r="L181" s="165">
        <v>5962</v>
      </c>
      <c r="M181" s="230">
        <f t="shared" si="36"/>
        <v>76.1489433076149</v>
      </c>
      <c r="N181" s="165">
        <f>H181+K181</f>
        <v>5896</v>
      </c>
      <c r="O181" s="165">
        <f>I181+L181</f>
        <v>7609</v>
      </c>
      <c r="P181" s="230">
        <f t="shared" si="37"/>
        <v>77.487186226836641</v>
      </c>
      <c r="Q181" s="168"/>
      <c r="R181" s="168"/>
    </row>
    <row r="182" spans="1:18" s="162" customFormat="1">
      <c r="A182" s="72" t="s">
        <v>91</v>
      </c>
      <c r="B182" s="165">
        <f t="shared" ref="B182:B184" si="40">E182+H182</f>
        <v>8764</v>
      </c>
      <c r="C182" s="165">
        <f>F182+I182</f>
        <v>9566</v>
      </c>
      <c r="D182" s="224">
        <f t="shared" si="34"/>
        <v>91.616140497595651</v>
      </c>
      <c r="E182" s="165">
        <v>6983</v>
      </c>
      <c r="F182" s="165">
        <v>7552</v>
      </c>
      <c r="G182" s="230">
        <f t="shared" si="38"/>
        <v>92.465572033898312</v>
      </c>
      <c r="H182" s="165">
        <v>1781</v>
      </c>
      <c r="I182" s="165">
        <v>2014</v>
      </c>
      <c r="J182" s="230">
        <f t="shared" si="35"/>
        <v>88.43098311817279</v>
      </c>
      <c r="K182" s="165">
        <v>6112</v>
      </c>
      <c r="L182" s="165">
        <v>7939</v>
      </c>
      <c r="M182" s="230">
        <f t="shared" si="36"/>
        <v>76.987026073812828</v>
      </c>
      <c r="N182" s="165">
        <f t="shared" si="39"/>
        <v>14876</v>
      </c>
      <c r="O182" s="165">
        <f t="shared" si="39"/>
        <v>17505</v>
      </c>
      <c r="P182" s="230">
        <f t="shared" si="37"/>
        <v>84.98143387603541</v>
      </c>
      <c r="Q182" s="168"/>
      <c r="R182" s="168"/>
    </row>
    <row r="183" spans="1:18">
      <c r="A183" s="72" t="s">
        <v>92</v>
      </c>
      <c r="B183" s="165">
        <f t="shared" si="40"/>
        <v>58846</v>
      </c>
      <c r="C183" s="165">
        <f>F183+I183</f>
        <v>52820</v>
      </c>
      <c r="D183" s="224">
        <f t="shared" si="34"/>
        <v>111.4085573646346</v>
      </c>
      <c r="E183" s="165">
        <v>50232</v>
      </c>
      <c r="F183" s="165">
        <v>43343</v>
      </c>
      <c r="G183" s="230">
        <f t="shared" si="38"/>
        <v>115.89414669035369</v>
      </c>
      <c r="H183" s="165">
        <v>8614</v>
      </c>
      <c r="I183" s="165">
        <v>9477</v>
      </c>
      <c r="J183" s="230">
        <f t="shared" si="35"/>
        <v>90.893742745594608</v>
      </c>
      <c r="K183" s="165">
        <v>15154</v>
      </c>
      <c r="L183" s="165">
        <v>16853</v>
      </c>
      <c r="M183" s="230">
        <f t="shared" si="36"/>
        <v>89.918708835222219</v>
      </c>
      <c r="N183" s="165">
        <f t="shared" si="39"/>
        <v>74000</v>
      </c>
      <c r="O183" s="165">
        <f>F183+I183+L183</f>
        <v>69673</v>
      </c>
      <c r="P183" s="230">
        <f t="shared" si="37"/>
        <v>106.21044019921634</v>
      </c>
      <c r="Q183" s="168"/>
      <c r="R183" s="168"/>
    </row>
    <row r="184" spans="1:18">
      <c r="A184" s="72" t="s">
        <v>93</v>
      </c>
      <c r="B184" s="165">
        <f t="shared" si="40"/>
        <v>20938</v>
      </c>
      <c r="C184" s="165">
        <f>F184+I184</f>
        <v>19447</v>
      </c>
      <c r="D184" s="224">
        <f t="shared" si="34"/>
        <v>107.66699233814985</v>
      </c>
      <c r="E184" s="165">
        <v>12137</v>
      </c>
      <c r="F184" s="165">
        <v>12928</v>
      </c>
      <c r="G184" s="230">
        <f t="shared" si="38"/>
        <v>93.881497524752476</v>
      </c>
      <c r="H184" s="165">
        <v>8801</v>
      </c>
      <c r="I184" s="165">
        <v>6519</v>
      </c>
      <c r="J184" s="230">
        <f t="shared" si="35"/>
        <v>135.00536892161375</v>
      </c>
      <c r="K184" s="165">
        <v>57570</v>
      </c>
      <c r="L184" s="165">
        <v>52487</v>
      </c>
      <c r="M184" s="230">
        <f t="shared" si="36"/>
        <v>109.68430277973593</v>
      </c>
      <c r="N184" s="165">
        <f t="shared" si="39"/>
        <v>78508</v>
      </c>
      <c r="O184" s="165">
        <f t="shared" si="39"/>
        <v>71934</v>
      </c>
      <c r="P184" s="230">
        <f t="shared" si="37"/>
        <v>109.13893291072371</v>
      </c>
      <c r="Q184" s="168"/>
      <c r="R184" s="168"/>
    </row>
    <row r="185" spans="1:18">
      <c r="A185" s="72" t="s">
        <v>94</v>
      </c>
      <c r="B185" s="165">
        <f>H185</f>
        <v>50</v>
      </c>
      <c r="C185" s="165">
        <f>I185</f>
        <v>54</v>
      </c>
      <c r="D185" s="224">
        <f t="shared" si="34"/>
        <v>92.592592592592595</v>
      </c>
      <c r="E185" s="165" t="s">
        <v>162</v>
      </c>
      <c r="F185" s="165" t="s">
        <v>162</v>
      </c>
      <c r="G185" s="230" t="s">
        <v>162</v>
      </c>
      <c r="H185" s="165">
        <v>50</v>
      </c>
      <c r="I185" s="165">
        <v>54</v>
      </c>
      <c r="J185" s="230">
        <f t="shared" si="35"/>
        <v>92.592592592592581</v>
      </c>
      <c r="K185" s="165">
        <v>824</v>
      </c>
      <c r="L185" s="165">
        <v>883</v>
      </c>
      <c r="M185" s="230">
        <f t="shared" si="36"/>
        <v>93.318233295583241</v>
      </c>
      <c r="N185" s="165">
        <f>H185+K185</f>
        <v>874</v>
      </c>
      <c r="O185" s="165">
        <f>I185+L185</f>
        <v>937</v>
      </c>
      <c r="P185" s="230">
        <f t="shared" si="37"/>
        <v>93.276414087513345</v>
      </c>
      <c r="Q185" s="168"/>
      <c r="R185" s="168"/>
    </row>
    <row r="186" spans="1:18">
      <c r="A186" s="72" t="s">
        <v>96</v>
      </c>
      <c r="B186" s="165">
        <f>E186+H186</f>
        <v>88888</v>
      </c>
      <c r="C186" s="165">
        <f>F186+I186</f>
        <v>92655</v>
      </c>
      <c r="D186" s="224">
        <f t="shared" si="34"/>
        <v>95.934380227726507</v>
      </c>
      <c r="E186" s="165">
        <v>87819</v>
      </c>
      <c r="F186" s="165">
        <v>92319</v>
      </c>
      <c r="G186" s="230">
        <f t="shared" si="38"/>
        <v>95.125597114353482</v>
      </c>
      <c r="H186" s="165">
        <v>1069</v>
      </c>
      <c r="I186" s="165">
        <v>336</v>
      </c>
      <c r="J186" s="230">
        <f t="shared" si="35"/>
        <v>318.15476190476193</v>
      </c>
      <c r="K186" s="165">
        <v>13736</v>
      </c>
      <c r="L186" s="165">
        <v>22208</v>
      </c>
      <c r="M186" s="230">
        <f t="shared" si="36"/>
        <v>61.851585014409217</v>
      </c>
      <c r="N186" s="165">
        <f t="shared" si="39"/>
        <v>102624</v>
      </c>
      <c r="O186" s="165">
        <f t="shared" si="39"/>
        <v>114863</v>
      </c>
      <c r="P186" s="230">
        <f t="shared" si="37"/>
        <v>89.344697596266855</v>
      </c>
      <c r="Q186" s="168"/>
      <c r="R186" s="168"/>
    </row>
    <row r="187" spans="1:18">
      <c r="A187" s="72" t="s">
        <v>97</v>
      </c>
      <c r="B187" s="165">
        <f>E187+H187</f>
        <v>70173</v>
      </c>
      <c r="C187" s="165">
        <f>F187+I187</f>
        <v>62149</v>
      </c>
      <c r="D187" s="224">
        <f t="shared" si="34"/>
        <v>112.910907657404</v>
      </c>
      <c r="E187" s="165">
        <v>65858</v>
      </c>
      <c r="F187" s="165">
        <v>58858</v>
      </c>
      <c r="G187" s="230">
        <f t="shared" si="38"/>
        <v>111.89303068401915</v>
      </c>
      <c r="H187" s="165">
        <v>4315</v>
      </c>
      <c r="I187" s="165">
        <v>3291</v>
      </c>
      <c r="J187" s="230">
        <f t="shared" si="35"/>
        <v>131.11516256457006</v>
      </c>
      <c r="K187" s="165">
        <v>57562</v>
      </c>
      <c r="L187" s="165">
        <v>46757</v>
      </c>
      <c r="M187" s="230">
        <f t="shared" si="36"/>
        <v>123.10883931817696</v>
      </c>
      <c r="N187" s="165">
        <f t="shared" si="39"/>
        <v>127735</v>
      </c>
      <c r="O187" s="165">
        <f t="shared" si="39"/>
        <v>108906</v>
      </c>
      <c r="P187" s="230">
        <f t="shared" si="37"/>
        <v>117.28922189778342</v>
      </c>
      <c r="Q187" s="168"/>
      <c r="R187" s="168"/>
    </row>
    <row r="188" spans="1:18">
      <c r="A188" s="72" t="s">
        <v>98</v>
      </c>
      <c r="B188" s="165">
        <f>H188</f>
        <v>98</v>
      </c>
      <c r="C188" s="165">
        <f>I188</f>
        <v>418</v>
      </c>
      <c r="D188" s="224">
        <f t="shared" si="34"/>
        <v>23.444976076555022</v>
      </c>
      <c r="E188" s="165" t="s">
        <v>162</v>
      </c>
      <c r="F188" s="165" t="s">
        <v>162</v>
      </c>
      <c r="G188" s="230" t="s">
        <v>162</v>
      </c>
      <c r="H188" s="165">
        <v>98</v>
      </c>
      <c r="I188" s="165">
        <v>418</v>
      </c>
      <c r="J188" s="230">
        <f t="shared" si="35"/>
        <v>23.444976076555026</v>
      </c>
      <c r="K188" s="165">
        <v>358</v>
      </c>
      <c r="L188" s="165">
        <v>484</v>
      </c>
      <c r="M188" s="230">
        <f t="shared" si="36"/>
        <v>73.966942148760339</v>
      </c>
      <c r="N188" s="165">
        <f>H188+K188</f>
        <v>456</v>
      </c>
      <c r="O188" s="165">
        <f>I188+L188</f>
        <v>902</v>
      </c>
      <c r="P188" s="230">
        <f t="shared" si="37"/>
        <v>50.554323725055433</v>
      </c>
      <c r="Q188" s="168"/>
      <c r="R188" s="168"/>
    </row>
    <row r="189" spans="1:18">
      <c r="A189" s="81" t="s">
        <v>99</v>
      </c>
      <c r="B189" s="165">
        <f>H189</f>
        <v>35</v>
      </c>
      <c r="C189" s="165">
        <f>I189</f>
        <v>488</v>
      </c>
      <c r="D189" s="224">
        <f t="shared" si="34"/>
        <v>7.1721311475409832</v>
      </c>
      <c r="E189" s="165" t="s">
        <v>162</v>
      </c>
      <c r="F189" s="165" t="s">
        <v>162</v>
      </c>
      <c r="G189" s="230" t="s">
        <v>162</v>
      </c>
      <c r="H189" s="165">
        <v>35</v>
      </c>
      <c r="I189" s="165">
        <v>488</v>
      </c>
      <c r="J189" s="230">
        <f t="shared" si="35"/>
        <v>7.1721311475409841</v>
      </c>
      <c r="K189" s="165">
        <v>313</v>
      </c>
      <c r="L189" s="165">
        <v>280</v>
      </c>
      <c r="M189" s="230">
        <f t="shared" si="36"/>
        <v>111.78571428571429</v>
      </c>
      <c r="N189" s="165">
        <f>H189+K189</f>
        <v>348</v>
      </c>
      <c r="O189" s="165">
        <f>I189+L189</f>
        <v>768</v>
      </c>
      <c r="P189" s="230">
        <f t="shared" si="37"/>
        <v>45.3125</v>
      </c>
      <c r="Q189" s="168"/>
      <c r="R189" s="168"/>
    </row>
    <row r="190" spans="1:18" s="163" customFormat="1" ht="14.25">
      <c r="A190" s="72" t="s">
        <v>100</v>
      </c>
      <c r="B190" s="165">
        <f>E190+H190</f>
        <v>12750</v>
      </c>
      <c r="C190" s="165">
        <f>F190+I190</f>
        <v>10874</v>
      </c>
      <c r="D190" s="224">
        <f t="shared" si="34"/>
        <v>117.25216111826376</v>
      </c>
      <c r="E190" s="165">
        <v>10311</v>
      </c>
      <c r="F190" s="165">
        <v>9073</v>
      </c>
      <c r="G190" s="230">
        <f t="shared" si="38"/>
        <v>113.64488041441639</v>
      </c>
      <c r="H190" s="165">
        <v>2439</v>
      </c>
      <c r="I190" s="165">
        <v>1801</v>
      </c>
      <c r="J190" s="230">
        <f t="shared" si="35"/>
        <v>135.42476401998888</v>
      </c>
      <c r="K190" s="165">
        <v>24804</v>
      </c>
      <c r="L190" s="165">
        <v>35597</v>
      </c>
      <c r="M190" s="230">
        <f t="shared" si="36"/>
        <v>69.680029215945154</v>
      </c>
      <c r="N190" s="165">
        <f t="shared" si="39"/>
        <v>37554</v>
      </c>
      <c r="O190" s="165">
        <f>F190+I190+L190</f>
        <v>46471</v>
      </c>
      <c r="P190" s="230">
        <f t="shared" si="37"/>
        <v>80.811689010350548</v>
      </c>
      <c r="Q190" s="168"/>
      <c r="R190" s="168"/>
    </row>
    <row r="191" spans="1:18" s="162" customFormat="1">
      <c r="A191" s="72" t="s">
        <v>101</v>
      </c>
      <c r="B191" s="165" t="s">
        <v>162</v>
      </c>
      <c r="C191" s="165" t="s">
        <v>162</v>
      </c>
      <c r="D191" s="230" t="s">
        <v>162</v>
      </c>
      <c r="E191" s="165" t="s">
        <v>162</v>
      </c>
      <c r="F191" s="165" t="s">
        <v>162</v>
      </c>
      <c r="G191" s="230" t="s">
        <v>162</v>
      </c>
      <c r="H191" s="165" t="s">
        <v>162</v>
      </c>
      <c r="I191" s="165" t="s">
        <v>162</v>
      </c>
      <c r="J191" s="230" t="s">
        <v>162</v>
      </c>
      <c r="K191" s="165">
        <v>5</v>
      </c>
      <c r="L191" s="165">
        <v>4</v>
      </c>
      <c r="M191" s="230">
        <f t="shared" si="36"/>
        <v>125</v>
      </c>
      <c r="N191" s="165">
        <f>K191</f>
        <v>5</v>
      </c>
      <c r="O191" s="165">
        <f>L191</f>
        <v>4</v>
      </c>
      <c r="P191" s="230">
        <f t="shared" si="37"/>
        <v>125</v>
      </c>
      <c r="Q191" s="168"/>
      <c r="R191" s="168"/>
    </row>
    <row r="192" spans="1:18">
      <c r="A192" s="72" t="s">
        <v>102</v>
      </c>
      <c r="B192" s="165">
        <f>E192</f>
        <v>84</v>
      </c>
      <c r="C192" s="165">
        <f>F192</f>
        <v>99</v>
      </c>
      <c r="D192" s="224">
        <f t="shared" ref="D192:D193" si="41">B192/C192*100</f>
        <v>84.848484848484844</v>
      </c>
      <c r="E192" s="165">
        <v>84</v>
      </c>
      <c r="F192" s="165">
        <v>99</v>
      </c>
      <c r="G192" s="230">
        <f t="shared" si="38"/>
        <v>84.848484848484844</v>
      </c>
      <c r="H192" s="165" t="s">
        <v>162</v>
      </c>
      <c r="I192" s="165" t="s">
        <v>162</v>
      </c>
      <c r="J192" s="230" t="s">
        <v>162</v>
      </c>
      <c r="K192" s="165">
        <v>109</v>
      </c>
      <c r="L192" s="165">
        <v>80</v>
      </c>
      <c r="M192" s="230">
        <f t="shared" si="36"/>
        <v>136.25</v>
      </c>
      <c r="N192" s="165">
        <f>E192+K192</f>
        <v>193</v>
      </c>
      <c r="O192" s="165">
        <f>F192+L192</f>
        <v>179</v>
      </c>
      <c r="P192" s="230">
        <f t="shared" si="37"/>
        <v>107.82122905027933</v>
      </c>
      <c r="Q192" s="168"/>
      <c r="R192" s="168"/>
    </row>
    <row r="193" spans="1:18">
      <c r="A193" s="74" t="s">
        <v>103</v>
      </c>
      <c r="B193" s="264">
        <f>H193</f>
        <v>802</v>
      </c>
      <c r="C193" s="264">
        <f>I193</f>
        <v>735</v>
      </c>
      <c r="D193" s="222">
        <f t="shared" si="41"/>
        <v>109.1156462585034</v>
      </c>
      <c r="E193" s="264" t="s">
        <v>162</v>
      </c>
      <c r="F193" s="264" t="s">
        <v>162</v>
      </c>
      <c r="G193" s="75" t="s">
        <v>162</v>
      </c>
      <c r="H193" s="264">
        <v>802</v>
      </c>
      <c r="I193" s="264">
        <v>735</v>
      </c>
      <c r="J193" s="75">
        <f t="shared" si="35"/>
        <v>109.1156462585034</v>
      </c>
      <c r="K193" s="264">
        <v>1015</v>
      </c>
      <c r="L193" s="264">
        <v>2581</v>
      </c>
      <c r="M193" s="75">
        <f t="shared" si="36"/>
        <v>39.325842696629216</v>
      </c>
      <c r="N193" s="264">
        <f>H193+K193</f>
        <v>1817</v>
      </c>
      <c r="O193" s="264">
        <f>I193+L193</f>
        <v>3316</v>
      </c>
      <c r="P193" s="75">
        <f t="shared" si="37"/>
        <v>54.794933655006034</v>
      </c>
      <c r="Q193" s="168"/>
      <c r="R193" s="168"/>
    </row>
    <row r="194" spans="1:18">
      <c r="A194" s="164"/>
      <c r="B194" s="287"/>
      <c r="C194" s="302"/>
      <c r="D194" s="302"/>
      <c r="E194" s="303"/>
      <c r="F194" s="303"/>
      <c r="G194" s="303"/>
      <c r="H194" s="287"/>
      <c r="I194" s="287"/>
      <c r="J194" s="304"/>
      <c r="K194" s="287"/>
      <c r="L194" s="287"/>
      <c r="M194" s="304"/>
      <c r="N194" s="287"/>
      <c r="O194" s="287"/>
      <c r="P194" s="304"/>
      <c r="Q194" s="168"/>
    </row>
    <row r="195" spans="1:18">
      <c r="A195" s="447" t="s">
        <v>186</v>
      </c>
      <c r="B195" s="447"/>
      <c r="C195" s="447"/>
      <c r="D195" s="447"/>
      <c r="E195" s="447"/>
      <c r="F195" s="447"/>
      <c r="G195" s="447"/>
      <c r="H195" s="447"/>
      <c r="I195" s="447"/>
      <c r="J195" s="447"/>
      <c r="K195" s="447"/>
      <c r="L195" s="447"/>
      <c r="M195" s="447"/>
      <c r="N195" s="447"/>
      <c r="O195" s="447"/>
      <c r="P195" s="447"/>
    </row>
    <row r="196" spans="1:18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P196" s="175" t="s">
        <v>140</v>
      </c>
    </row>
    <row r="197" spans="1:18" ht="12.75" customHeight="1">
      <c r="A197" s="394"/>
      <c r="B197" s="383" t="s">
        <v>156</v>
      </c>
      <c r="C197" s="383"/>
      <c r="D197" s="383"/>
      <c r="E197" s="384" t="s">
        <v>78</v>
      </c>
      <c r="F197" s="385"/>
      <c r="G197" s="385"/>
      <c r="H197" s="385"/>
      <c r="I197" s="385"/>
      <c r="J197" s="385"/>
      <c r="K197" s="388" t="s">
        <v>190</v>
      </c>
      <c r="L197" s="389"/>
      <c r="M197" s="390"/>
      <c r="N197" s="383" t="s">
        <v>79</v>
      </c>
      <c r="O197" s="383"/>
      <c r="P197" s="384"/>
    </row>
    <row r="198" spans="1:18" ht="36" customHeight="1">
      <c r="A198" s="394"/>
      <c r="B198" s="383"/>
      <c r="C198" s="383"/>
      <c r="D198" s="383"/>
      <c r="E198" s="383" t="s">
        <v>77</v>
      </c>
      <c r="F198" s="383"/>
      <c r="G198" s="383"/>
      <c r="H198" s="383" t="s">
        <v>76</v>
      </c>
      <c r="I198" s="383"/>
      <c r="J198" s="383"/>
      <c r="K198" s="391"/>
      <c r="L198" s="392"/>
      <c r="M198" s="393"/>
      <c r="N198" s="383"/>
      <c r="O198" s="383"/>
      <c r="P198" s="384"/>
      <c r="Q198" s="168"/>
      <c r="R198" s="168"/>
    </row>
    <row r="199" spans="1:18" ht="36.75" customHeight="1">
      <c r="A199" s="394"/>
      <c r="B199" s="290" t="s">
        <v>154</v>
      </c>
      <c r="C199" s="290" t="s">
        <v>75</v>
      </c>
      <c r="D199" s="290" t="s">
        <v>155</v>
      </c>
      <c r="E199" s="290" t="s">
        <v>154</v>
      </c>
      <c r="F199" s="290" t="s">
        <v>75</v>
      </c>
      <c r="G199" s="290" t="s">
        <v>155</v>
      </c>
      <c r="H199" s="290" t="s">
        <v>154</v>
      </c>
      <c r="I199" s="290" t="s">
        <v>75</v>
      </c>
      <c r="J199" s="290" t="s">
        <v>155</v>
      </c>
      <c r="K199" s="290" t="s">
        <v>154</v>
      </c>
      <c r="L199" s="290" t="s">
        <v>75</v>
      </c>
      <c r="M199" s="291" t="s">
        <v>155</v>
      </c>
      <c r="N199" s="290" t="s">
        <v>154</v>
      </c>
      <c r="O199" s="290" t="s">
        <v>75</v>
      </c>
      <c r="P199" s="291" t="s">
        <v>155</v>
      </c>
      <c r="Q199" s="168"/>
      <c r="R199" s="168"/>
    </row>
    <row r="200" spans="1:18" ht="22.5">
      <c r="A200" s="66" t="s">
        <v>83</v>
      </c>
      <c r="B200" s="299">
        <f>SUM(B201:B220)</f>
        <v>2767018</v>
      </c>
      <c r="C200" s="299">
        <f>SUM(C201:C220)</f>
        <v>2623479</v>
      </c>
      <c r="D200" s="293">
        <f>B200/C200%</f>
        <v>105.47132262160284</v>
      </c>
      <c r="E200" s="299">
        <f>SUM(E201:E220)</f>
        <v>357751</v>
      </c>
      <c r="F200" s="299">
        <f>SUM(F201:F220)</f>
        <v>284304</v>
      </c>
      <c r="G200" s="293">
        <f>E200/F200%</f>
        <v>125.83396645843885</v>
      </c>
      <c r="H200" s="299">
        <f>SUM(H201:H220)</f>
        <v>2409267</v>
      </c>
      <c r="I200" s="299">
        <f>SUM(I201:I220)</f>
        <v>2339175</v>
      </c>
      <c r="J200" s="293">
        <f>H200/I200%</f>
        <v>102.99644105293532</v>
      </c>
      <c r="K200" s="299">
        <f>SUM(K201:K220)</f>
        <v>1857245</v>
      </c>
      <c r="L200" s="299">
        <f>SUM(L201:L220)</f>
        <v>1971252</v>
      </c>
      <c r="M200" s="293">
        <f>K200/L200%</f>
        <v>94.216518233082326</v>
      </c>
      <c r="N200" s="299">
        <f>SUM(N201:N220)</f>
        <v>4624263</v>
      </c>
      <c r="O200" s="299">
        <f>SUM(O201:O220)</f>
        <v>4594731</v>
      </c>
      <c r="P200" s="293">
        <f>N200/O200%</f>
        <v>100.64273621241375</v>
      </c>
      <c r="Q200" s="168"/>
      <c r="R200" s="168"/>
    </row>
    <row r="201" spans="1:18">
      <c r="A201" s="81" t="s">
        <v>84</v>
      </c>
      <c r="B201" s="299">
        <f>E201+H201</f>
        <v>306625</v>
      </c>
      <c r="C201" s="219">
        <f>F201+I201</f>
        <v>307090</v>
      </c>
      <c r="D201" s="293">
        <f t="shared" ref="D201:D218" si="42">B201/C201*100</f>
        <v>99.848578592595004</v>
      </c>
      <c r="E201" s="299">
        <v>17005</v>
      </c>
      <c r="F201" s="299">
        <v>10278</v>
      </c>
      <c r="G201" s="293">
        <f t="shared" ref="G201:G220" si="43">E201/F201%</f>
        <v>165.45047674644871</v>
      </c>
      <c r="H201" s="299">
        <v>289620</v>
      </c>
      <c r="I201" s="299">
        <v>296812</v>
      </c>
      <c r="J201" s="293">
        <f t="shared" ref="J201:J220" si="44">H201/I201%</f>
        <v>97.576917375308284</v>
      </c>
      <c r="K201" s="299">
        <v>118233</v>
      </c>
      <c r="L201" s="299">
        <v>133363</v>
      </c>
      <c r="M201" s="293">
        <f t="shared" ref="M201:M220" si="45">K201/L201%</f>
        <v>88.655024257102781</v>
      </c>
      <c r="N201" s="299">
        <f>E201+H201+K201</f>
        <v>424858</v>
      </c>
      <c r="O201" s="299">
        <f>F201+I201+L201</f>
        <v>440453</v>
      </c>
      <c r="P201" s="293">
        <f t="shared" ref="P201:P220" si="46">N201/O201%</f>
        <v>96.45932710187013</v>
      </c>
      <c r="Q201" s="168"/>
      <c r="R201" s="168"/>
    </row>
    <row r="202" spans="1:18" s="162" customFormat="1">
      <c r="A202" s="72" t="s">
        <v>85</v>
      </c>
      <c r="B202" s="299">
        <f t="shared" ref="B202:B217" si="47">E202+H202</f>
        <v>156176</v>
      </c>
      <c r="C202" s="219">
        <f>F202+I202</f>
        <v>144243</v>
      </c>
      <c r="D202" s="293">
        <f t="shared" si="42"/>
        <v>108.2728451293997</v>
      </c>
      <c r="E202" s="299">
        <v>73427</v>
      </c>
      <c r="F202" s="299">
        <v>63264</v>
      </c>
      <c r="G202" s="293">
        <f t="shared" si="43"/>
        <v>116.06442842690946</v>
      </c>
      <c r="H202" s="299">
        <v>82749</v>
      </c>
      <c r="I202" s="299">
        <v>80979</v>
      </c>
      <c r="J202" s="293">
        <f t="shared" si="44"/>
        <v>102.18575186159376</v>
      </c>
      <c r="K202" s="299">
        <v>130256</v>
      </c>
      <c r="L202" s="299">
        <v>145728</v>
      </c>
      <c r="M202" s="293">
        <f t="shared" si="45"/>
        <v>89.382960035133948</v>
      </c>
      <c r="N202" s="299">
        <f t="shared" ref="N202:N217" si="48">E202+H202+K202</f>
        <v>286432</v>
      </c>
      <c r="O202" s="299">
        <f t="shared" ref="O202:O205" si="49">F202+I202+L202</f>
        <v>289971</v>
      </c>
      <c r="P202" s="293">
        <f t="shared" si="46"/>
        <v>98.77953312572636</v>
      </c>
      <c r="Q202" s="168"/>
      <c r="R202" s="168"/>
    </row>
    <row r="203" spans="1:18">
      <c r="A203" s="72" t="s">
        <v>86</v>
      </c>
      <c r="B203" s="299">
        <f t="shared" si="47"/>
        <v>279064</v>
      </c>
      <c r="C203" s="219">
        <f t="shared" ref="C203:C205" si="50">F203+I203</f>
        <v>237013</v>
      </c>
      <c r="D203" s="293">
        <f t="shared" si="42"/>
        <v>117.74206478125673</v>
      </c>
      <c r="E203" s="299">
        <v>30276</v>
      </c>
      <c r="F203" s="299">
        <v>23245</v>
      </c>
      <c r="G203" s="293">
        <f t="shared" si="43"/>
        <v>130.2473650247365</v>
      </c>
      <c r="H203" s="299">
        <v>248788</v>
      </c>
      <c r="I203" s="299">
        <v>213768</v>
      </c>
      <c r="J203" s="293">
        <f t="shared" si="44"/>
        <v>116.38224617342166</v>
      </c>
      <c r="K203" s="299">
        <v>73031</v>
      </c>
      <c r="L203" s="299">
        <v>64713</v>
      </c>
      <c r="M203" s="293">
        <f t="shared" si="45"/>
        <v>112.85367700462041</v>
      </c>
      <c r="N203" s="299">
        <f t="shared" si="48"/>
        <v>352095</v>
      </c>
      <c r="O203" s="299">
        <f t="shared" si="49"/>
        <v>301726</v>
      </c>
      <c r="P203" s="293">
        <f t="shared" si="46"/>
        <v>116.69362269078567</v>
      </c>
      <c r="Q203" s="168"/>
      <c r="R203" s="168"/>
    </row>
    <row r="204" spans="1:18">
      <c r="A204" s="72" t="s">
        <v>87</v>
      </c>
      <c r="B204" s="299">
        <f t="shared" si="47"/>
        <v>153862</v>
      </c>
      <c r="C204" s="219">
        <f t="shared" si="50"/>
        <v>151781</v>
      </c>
      <c r="D204" s="293">
        <f t="shared" si="42"/>
        <v>101.37105434804093</v>
      </c>
      <c r="E204" s="299">
        <v>18881</v>
      </c>
      <c r="F204" s="299">
        <v>14031</v>
      </c>
      <c r="G204" s="293">
        <f t="shared" si="43"/>
        <v>134.56631743995439</v>
      </c>
      <c r="H204" s="299">
        <v>134981</v>
      </c>
      <c r="I204" s="299">
        <v>137750</v>
      </c>
      <c r="J204" s="293">
        <f t="shared" si="44"/>
        <v>97.989836660617058</v>
      </c>
      <c r="K204" s="299">
        <v>104518</v>
      </c>
      <c r="L204" s="299">
        <v>125188</v>
      </c>
      <c r="M204" s="293">
        <f t="shared" si="45"/>
        <v>83.488832795475602</v>
      </c>
      <c r="N204" s="299">
        <f t="shared" si="48"/>
        <v>258380</v>
      </c>
      <c r="O204" s="299">
        <f t="shared" si="49"/>
        <v>276969</v>
      </c>
      <c r="P204" s="293">
        <f t="shared" si="46"/>
        <v>93.288418559477776</v>
      </c>
      <c r="Q204" s="168"/>
      <c r="R204" s="168"/>
    </row>
    <row r="205" spans="1:18" s="162" customFormat="1">
      <c r="A205" s="72" t="s">
        <v>88</v>
      </c>
      <c r="B205" s="299">
        <f t="shared" si="47"/>
        <v>94824</v>
      </c>
      <c r="C205" s="219">
        <f t="shared" si="50"/>
        <v>89114</v>
      </c>
      <c r="D205" s="293">
        <f t="shared" si="42"/>
        <v>106.40752294813385</v>
      </c>
      <c r="E205" s="299">
        <v>2153</v>
      </c>
      <c r="F205" s="299">
        <v>1964</v>
      </c>
      <c r="G205" s="293">
        <f t="shared" si="43"/>
        <v>109.62321792260693</v>
      </c>
      <c r="H205" s="299">
        <v>92671</v>
      </c>
      <c r="I205" s="299">
        <v>87150</v>
      </c>
      <c r="J205" s="293">
        <f t="shared" si="44"/>
        <v>106.3350545037292</v>
      </c>
      <c r="K205" s="299">
        <v>59833</v>
      </c>
      <c r="L205" s="299">
        <v>67319</v>
      </c>
      <c r="M205" s="293">
        <f t="shared" si="45"/>
        <v>88.879811048886637</v>
      </c>
      <c r="N205" s="299">
        <f t="shared" si="48"/>
        <v>154657</v>
      </c>
      <c r="O205" s="299">
        <f t="shared" si="49"/>
        <v>156433</v>
      </c>
      <c r="P205" s="293">
        <f t="shared" si="46"/>
        <v>98.864689675452112</v>
      </c>
      <c r="Q205" s="168"/>
      <c r="R205" s="168"/>
    </row>
    <row r="206" spans="1:18">
      <c r="A206" s="72" t="s">
        <v>89</v>
      </c>
      <c r="B206" s="299">
        <f t="shared" si="47"/>
        <v>251258</v>
      </c>
      <c r="C206" s="219">
        <f>F206+I206</f>
        <v>229106</v>
      </c>
      <c r="D206" s="293">
        <f t="shared" si="42"/>
        <v>109.66888689078418</v>
      </c>
      <c r="E206" s="299">
        <v>17955</v>
      </c>
      <c r="F206" s="299">
        <v>13180</v>
      </c>
      <c r="G206" s="293">
        <f t="shared" si="43"/>
        <v>136.22913505311075</v>
      </c>
      <c r="H206" s="299">
        <v>233303</v>
      </c>
      <c r="I206" s="299">
        <v>215926</v>
      </c>
      <c r="J206" s="293">
        <f t="shared" si="44"/>
        <v>108.04766447764511</v>
      </c>
      <c r="K206" s="299">
        <v>77899</v>
      </c>
      <c r="L206" s="299">
        <v>74982</v>
      </c>
      <c r="M206" s="293">
        <f t="shared" si="45"/>
        <v>103.89026699741271</v>
      </c>
      <c r="N206" s="299">
        <f t="shared" si="48"/>
        <v>329157</v>
      </c>
      <c r="O206" s="299">
        <f>F206+I206+L206</f>
        <v>304088</v>
      </c>
      <c r="P206" s="293">
        <f t="shared" si="46"/>
        <v>108.24399515929599</v>
      </c>
      <c r="Q206" s="168"/>
      <c r="R206" s="168"/>
    </row>
    <row r="207" spans="1:18">
      <c r="A207" s="72" t="s">
        <v>90</v>
      </c>
      <c r="B207" s="299">
        <f t="shared" si="47"/>
        <v>96649</v>
      </c>
      <c r="C207" s="219">
        <f>F207+I207</f>
        <v>95524</v>
      </c>
      <c r="D207" s="293">
        <f t="shared" si="42"/>
        <v>101.17771450106778</v>
      </c>
      <c r="E207" s="299">
        <v>3315</v>
      </c>
      <c r="F207" s="299">
        <v>2436</v>
      </c>
      <c r="G207" s="293">
        <f t="shared" si="43"/>
        <v>136.08374384236453</v>
      </c>
      <c r="H207" s="299">
        <v>93334</v>
      </c>
      <c r="I207" s="299">
        <v>93088</v>
      </c>
      <c r="J207" s="293">
        <f t="shared" si="44"/>
        <v>100.26426607081471</v>
      </c>
      <c r="K207" s="299">
        <v>93631</v>
      </c>
      <c r="L207" s="299">
        <v>87276</v>
      </c>
      <c r="M207" s="293">
        <f t="shared" si="45"/>
        <v>107.28149777716669</v>
      </c>
      <c r="N207" s="299">
        <f t="shared" si="48"/>
        <v>190280</v>
      </c>
      <c r="O207" s="299">
        <f t="shared" ref="O207:O217" si="51">F207+I207+L207</f>
        <v>182800</v>
      </c>
      <c r="P207" s="293">
        <f t="shared" si="46"/>
        <v>104.09190371991247</v>
      </c>
      <c r="Q207" s="168"/>
      <c r="R207" s="168"/>
    </row>
    <row r="208" spans="1:18">
      <c r="A208" s="72" t="s">
        <v>91</v>
      </c>
      <c r="B208" s="299">
        <f t="shared" si="47"/>
        <v>139949</v>
      </c>
      <c r="C208" s="219">
        <f>F208+I208</f>
        <v>127850</v>
      </c>
      <c r="D208" s="293">
        <f t="shared" si="42"/>
        <v>109.46343371138052</v>
      </c>
      <c r="E208" s="299">
        <v>21085</v>
      </c>
      <c r="F208" s="299">
        <v>15456</v>
      </c>
      <c r="G208" s="293">
        <f t="shared" si="43"/>
        <v>136.41951345755695</v>
      </c>
      <c r="H208" s="299">
        <v>118864</v>
      </c>
      <c r="I208" s="299">
        <v>112394</v>
      </c>
      <c r="J208" s="293">
        <f t="shared" si="44"/>
        <v>105.75653504635478</v>
      </c>
      <c r="K208" s="299">
        <v>82476</v>
      </c>
      <c r="L208" s="299">
        <v>78290</v>
      </c>
      <c r="M208" s="293">
        <f t="shared" si="45"/>
        <v>105.34678758462128</v>
      </c>
      <c r="N208" s="299">
        <f t="shared" si="48"/>
        <v>222425</v>
      </c>
      <c r="O208" s="299">
        <f t="shared" si="51"/>
        <v>206140</v>
      </c>
      <c r="P208" s="293">
        <f t="shared" si="46"/>
        <v>107.89997089356747</v>
      </c>
      <c r="Q208" s="168"/>
      <c r="R208" s="168"/>
    </row>
    <row r="209" spans="1:18" s="162" customFormat="1">
      <c r="A209" s="72" t="s">
        <v>92</v>
      </c>
      <c r="B209" s="299">
        <f t="shared" si="47"/>
        <v>300608</v>
      </c>
      <c r="C209" s="219">
        <f t="shared" ref="C209:C217" si="52">F209+I209</f>
        <v>269096</v>
      </c>
      <c r="D209" s="293">
        <f t="shared" si="42"/>
        <v>111.71031899396498</v>
      </c>
      <c r="E209" s="299">
        <v>32894</v>
      </c>
      <c r="F209" s="299">
        <v>25201</v>
      </c>
      <c r="G209" s="293">
        <f t="shared" si="43"/>
        <v>130.52656640609501</v>
      </c>
      <c r="H209" s="299">
        <v>267714</v>
      </c>
      <c r="I209" s="299">
        <v>243895</v>
      </c>
      <c r="J209" s="293">
        <f t="shared" si="44"/>
        <v>109.76608786567991</v>
      </c>
      <c r="K209" s="299">
        <v>135397</v>
      </c>
      <c r="L209" s="299">
        <v>124277</v>
      </c>
      <c r="M209" s="293">
        <f t="shared" si="45"/>
        <v>108.94775380802562</v>
      </c>
      <c r="N209" s="299">
        <f t="shared" si="48"/>
        <v>436005</v>
      </c>
      <c r="O209" s="299">
        <f t="shared" si="51"/>
        <v>393373</v>
      </c>
      <c r="P209" s="293">
        <f t="shared" si="46"/>
        <v>110.83755112831841</v>
      </c>
      <c r="Q209" s="168"/>
      <c r="R209" s="168"/>
    </row>
    <row r="210" spans="1:18">
      <c r="A210" s="72" t="s">
        <v>93</v>
      </c>
      <c r="B210" s="299">
        <f t="shared" si="47"/>
        <v>95604</v>
      </c>
      <c r="C210" s="219">
        <f t="shared" si="52"/>
        <v>90311</v>
      </c>
      <c r="D210" s="293">
        <f t="shared" si="42"/>
        <v>105.86085858865475</v>
      </c>
      <c r="E210" s="299">
        <v>30733</v>
      </c>
      <c r="F210" s="299">
        <v>27156</v>
      </c>
      <c r="G210" s="293">
        <f t="shared" si="43"/>
        <v>113.17204301075269</v>
      </c>
      <c r="H210" s="299">
        <v>64871</v>
      </c>
      <c r="I210" s="299">
        <v>63155</v>
      </c>
      <c r="J210" s="293">
        <f t="shared" si="44"/>
        <v>102.71712453487453</v>
      </c>
      <c r="K210" s="299">
        <v>70531</v>
      </c>
      <c r="L210" s="299">
        <v>78018</v>
      </c>
      <c r="M210" s="293">
        <f t="shared" si="45"/>
        <v>90.403496628983063</v>
      </c>
      <c r="N210" s="299">
        <f t="shared" si="48"/>
        <v>166135</v>
      </c>
      <c r="O210" s="299">
        <f t="shared" si="51"/>
        <v>168329</v>
      </c>
      <c r="P210" s="293">
        <f t="shared" si="46"/>
        <v>98.696600110497897</v>
      </c>
      <c r="Q210" s="168"/>
      <c r="R210" s="168"/>
    </row>
    <row r="211" spans="1:18">
      <c r="A211" s="72" t="s">
        <v>94</v>
      </c>
      <c r="B211" s="299">
        <f t="shared" si="47"/>
        <v>126506</v>
      </c>
      <c r="C211" s="219">
        <f t="shared" si="52"/>
        <v>123642</v>
      </c>
      <c r="D211" s="293">
        <f t="shared" si="42"/>
        <v>102.31636498924314</v>
      </c>
      <c r="E211" s="299">
        <v>6561</v>
      </c>
      <c r="F211" s="299">
        <v>5582</v>
      </c>
      <c r="G211" s="293">
        <f t="shared" si="43"/>
        <v>117.53851666069509</v>
      </c>
      <c r="H211" s="299">
        <v>119945</v>
      </c>
      <c r="I211" s="299">
        <v>118060</v>
      </c>
      <c r="J211" s="293">
        <f t="shared" si="44"/>
        <v>101.5966457733356</v>
      </c>
      <c r="K211" s="299">
        <v>125200</v>
      </c>
      <c r="L211" s="299">
        <v>126606</v>
      </c>
      <c r="M211" s="293">
        <f t="shared" si="45"/>
        <v>98.889468113675505</v>
      </c>
      <c r="N211" s="299">
        <f t="shared" si="48"/>
        <v>251706</v>
      </c>
      <c r="O211" s="299">
        <f t="shared" si="51"/>
        <v>250248</v>
      </c>
      <c r="P211" s="293">
        <f t="shared" si="46"/>
        <v>100.58262203893737</v>
      </c>
      <c r="Q211" s="168"/>
      <c r="R211" s="168"/>
    </row>
    <row r="212" spans="1:18">
      <c r="A212" s="72" t="s">
        <v>95</v>
      </c>
      <c r="B212" s="299">
        <f t="shared" si="47"/>
        <v>86782</v>
      </c>
      <c r="C212" s="219">
        <f t="shared" si="52"/>
        <v>82093</v>
      </c>
      <c r="D212" s="293">
        <f t="shared" si="42"/>
        <v>105.71181464923929</v>
      </c>
      <c r="E212" s="299">
        <v>1213</v>
      </c>
      <c r="F212" s="299">
        <v>1505</v>
      </c>
      <c r="G212" s="293">
        <f t="shared" si="43"/>
        <v>80.598006644518264</v>
      </c>
      <c r="H212" s="299">
        <v>85569</v>
      </c>
      <c r="I212" s="299">
        <v>80588</v>
      </c>
      <c r="J212" s="293">
        <f t="shared" si="44"/>
        <v>106.18082096590064</v>
      </c>
      <c r="K212" s="299">
        <v>82224</v>
      </c>
      <c r="L212" s="299">
        <v>83483</v>
      </c>
      <c r="M212" s="293">
        <f t="shared" si="45"/>
        <v>98.491908532276028</v>
      </c>
      <c r="N212" s="299">
        <f t="shared" si="48"/>
        <v>169006</v>
      </c>
      <c r="O212" s="299">
        <f t="shared" si="51"/>
        <v>165576</v>
      </c>
      <c r="P212" s="293">
        <f t="shared" si="46"/>
        <v>102.07155626419288</v>
      </c>
      <c r="Q212" s="168"/>
      <c r="R212" s="168"/>
    </row>
    <row r="213" spans="1:18">
      <c r="A213" s="72" t="s">
        <v>96</v>
      </c>
      <c r="B213" s="299">
        <f t="shared" si="47"/>
        <v>204364</v>
      </c>
      <c r="C213" s="219">
        <f t="shared" si="52"/>
        <v>201856</v>
      </c>
      <c r="D213" s="293">
        <f t="shared" si="42"/>
        <v>101.24246987951808</v>
      </c>
      <c r="E213" s="299">
        <v>28067</v>
      </c>
      <c r="F213" s="299">
        <v>24230</v>
      </c>
      <c r="G213" s="293">
        <f t="shared" si="43"/>
        <v>115.8357408171688</v>
      </c>
      <c r="H213" s="299">
        <v>176297</v>
      </c>
      <c r="I213" s="299">
        <v>177626</v>
      </c>
      <c r="J213" s="293">
        <f t="shared" si="44"/>
        <v>99.251798723159894</v>
      </c>
      <c r="K213" s="299">
        <v>100191</v>
      </c>
      <c r="L213" s="299">
        <v>111554</v>
      </c>
      <c r="M213" s="293">
        <f t="shared" si="45"/>
        <v>89.813901787475132</v>
      </c>
      <c r="N213" s="299">
        <f t="shared" si="48"/>
        <v>304555</v>
      </c>
      <c r="O213" s="299">
        <f t="shared" si="51"/>
        <v>313410</v>
      </c>
      <c r="P213" s="293">
        <f t="shared" si="46"/>
        <v>97.174627484764372</v>
      </c>
      <c r="Q213" s="168"/>
      <c r="R213" s="168"/>
    </row>
    <row r="214" spans="1:18">
      <c r="A214" s="72" t="s">
        <v>97</v>
      </c>
      <c r="B214" s="299">
        <f t="shared" si="47"/>
        <v>69443</v>
      </c>
      <c r="C214" s="219">
        <f t="shared" si="52"/>
        <v>66741</v>
      </c>
      <c r="D214" s="293">
        <f t="shared" si="42"/>
        <v>104.04848593817893</v>
      </c>
      <c r="E214" s="299">
        <v>24467</v>
      </c>
      <c r="F214" s="299">
        <v>18059</v>
      </c>
      <c r="G214" s="293">
        <f t="shared" si="43"/>
        <v>135.48369234176863</v>
      </c>
      <c r="H214" s="299">
        <v>44976</v>
      </c>
      <c r="I214" s="299">
        <v>48682</v>
      </c>
      <c r="J214" s="293">
        <f t="shared" si="44"/>
        <v>92.38733001930899</v>
      </c>
      <c r="K214" s="299">
        <v>83095</v>
      </c>
      <c r="L214" s="299">
        <v>94979</v>
      </c>
      <c r="M214" s="293">
        <f t="shared" si="45"/>
        <v>87.487760452310511</v>
      </c>
      <c r="N214" s="299">
        <f t="shared" si="48"/>
        <v>152538</v>
      </c>
      <c r="O214" s="299">
        <f t="shared" si="51"/>
        <v>161720</v>
      </c>
      <c r="P214" s="293">
        <f t="shared" si="46"/>
        <v>94.322285431610183</v>
      </c>
      <c r="Q214" s="168"/>
      <c r="R214" s="168"/>
    </row>
    <row r="215" spans="1:18">
      <c r="A215" s="72" t="s">
        <v>98</v>
      </c>
      <c r="B215" s="299">
        <f t="shared" si="47"/>
        <v>139135</v>
      </c>
      <c r="C215" s="219">
        <f t="shared" si="52"/>
        <v>108195</v>
      </c>
      <c r="D215" s="293">
        <f t="shared" si="42"/>
        <v>128.59651555062618</v>
      </c>
      <c r="E215" s="299">
        <v>32667</v>
      </c>
      <c r="F215" s="299">
        <v>25171</v>
      </c>
      <c r="G215" s="293">
        <f t="shared" si="43"/>
        <v>129.78030272933137</v>
      </c>
      <c r="H215" s="299">
        <v>106468</v>
      </c>
      <c r="I215" s="299">
        <v>83024</v>
      </c>
      <c r="J215" s="293">
        <f t="shared" si="44"/>
        <v>128.23761803815765</v>
      </c>
      <c r="K215" s="299">
        <v>345728</v>
      </c>
      <c r="L215" s="299">
        <v>389890</v>
      </c>
      <c r="M215" s="293">
        <f t="shared" si="45"/>
        <v>88.673215522326814</v>
      </c>
      <c r="N215" s="299">
        <f t="shared" si="48"/>
        <v>484863</v>
      </c>
      <c r="O215" s="299">
        <f t="shared" si="51"/>
        <v>498085</v>
      </c>
      <c r="P215" s="293">
        <f t="shared" si="46"/>
        <v>97.345433008422248</v>
      </c>
      <c r="Q215" s="168"/>
      <c r="R215" s="168"/>
    </row>
    <row r="216" spans="1:18">
      <c r="A216" s="81" t="s">
        <v>99</v>
      </c>
      <c r="B216" s="299">
        <f t="shared" si="47"/>
        <v>131463</v>
      </c>
      <c r="C216" s="219">
        <f t="shared" si="52"/>
        <v>168775</v>
      </c>
      <c r="D216" s="293">
        <f t="shared" si="42"/>
        <v>77.892460376240564</v>
      </c>
      <c r="E216" s="299">
        <v>3807</v>
      </c>
      <c r="F216" s="299">
        <v>3919</v>
      </c>
      <c r="G216" s="293">
        <f t="shared" si="43"/>
        <v>97.142128093901505</v>
      </c>
      <c r="H216" s="299">
        <v>127656</v>
      </c>
      <c r="I216" s="299">
        <v>164856</v>
      </c>
      <c r="J216" s="293">
        <f t="shared" si="44"/>
        <v>77.434852234677535</v>
      </c>
      <c r="K216" s="299">
        <v>56664</v>
      </c>
      <c r="L216" s="299">
        <v>68786</v>
      </c>
      <c r="M216" s="293">
        <f t="shared" si="45"/>
        <v>82.377227924286913</v>
      </c>
      <c r="N216" s="299">
        <f t="shared" si="48"/>
        <v>188127</v>
      </c>
      <c r="O216" s="299">
        <f t="shared" si="51"/>
        <v>237561</v>
      </c>
      <c r="P216" s="293">
        <f t="shared" si="46"/>
        <v>79.191028830489856</v>
      </c>
      <c r="Q216" s="168"/>
      <c r="R216" s="168"/>
    </row>
    <row r="217" spans="1:18" s="163" customFormat="1" ht="14.25">
      <c r="A217" s="72" t="s">
        <v>100</v>
      </c>
      <c r="B217" s="299">
        <f t="shared" si="47"/>
        <v>133409</v>
      </c>
      <c r="C217" s="219">
        <f t="shared" si="52"/>
        <v>127414</v>
      </c>
      <c r="D217" s="293">
        <f t="shared" si="42"/>
        <v>104.70513444362473</v>
      </c>
      <c r="E217" s="299">
        <v>12882</v>
      </c>
      <c r="F217" s="299">
        <v>9212</v>
      </c>
      <c r="G217" s="293">
        <f t="shared" si="43"/>
        <v>139.83933999131565</v>
      </c>
      <c r="H217" s="299">
        <v>120527</v>
      </c>
      <c r="I217" s="299">
        <v>118202</v>
      </c>
      <c r="J217" s="293">
        <f t="shared" si="44"/>
        <v>101.96697179404748</v>
      </c>
      <c r="K217" s="299">
        <v>100821</v>
      </c>
      <c r="L217" s="299">
        <v>102161</v>
      </c>
      <c r="M217" s="293">
        <f t="shared" si="45"/>
        <v>98.688344867415154</v>
      </c>
      <c r="N217" s="299">
        <f t="shared" si="48"/>
        <v>234230</v>
      </c>
      <c r="O217" s="299">
        <f t="shared" si="51"/>
        <v>229575</v>
      </c>
      <c r="P217" s="293">
        <f t="shared" si="46"/>
        <v>102.02765980616357</v>
      </c>
      <c r="Q217" s="168"/>
      <c r="R217" s="168"/>
    </row>
    <row r="218" spans="1:18" s="162" customFormat="1">
      <c r="A218" s="72" t="s">
        <v>101</v>
      </c>
      <c r="B218" s="299">
        <f>E218+H218</f>
        <v>24</v>
      </c>
      <c r="C218" s="219">
        <f>F218</f>
        <v>26</v>
      </c>
      <c r="D218" s="293">
        <f t="shared" si="42"/>
        <v>92.307692307692307</v>
      </c>
      <c r="E218" s="299">
        <v>21</v>
      </c>
      <c r="F218" s="299">
        <v>26</v>
      </c>
      <c r="G218" s="293">
        <f t="shared" si="43"/>
        <v>80.769230769230759</v>
      </c>
      <c r="H218" s="299">
        <v>3</v>
      </c>
      <c r="I218" s="300" t="s">
        <v>162</v>
      </c>
      <c r="J218" s="293" t="s">
        <v>162</v>
      </c>
      <c r="K218" s="299">
        <v>258</v>
      </c>
      <c r="L218" s="299">
        <v>342</v>
      </c>
      <c r="M218" s="293">
        <f t="shared" si="45"/>
        <v>75.438596491228068</v>
      </c>
      <c r="N218" s="299">
        <f>E218+H218+K218</f>
        <v>282</v>
      </c>
      <c r="O218" s="299">
        <f>F218+L218</f>
        <v>368</v>
      </c>
      <c r="P218" s="293">
        <f t="shared" si="46"/>
        <v>76.630434782608688</v>
      </c>
      <c r="Q218" s="168"/>
      <c r="R218" s="168"/>
    </row>
    <row r="219" spans="1:18">
      <c r="A219" s="72" t="s">
        <v>102</v>
      </c>
      <c r="B219" s="299" t="s">
        <v>162</v>
      </c>
      <c r="C219" s="219" t="str">
        <f>F219</f>
        <v>-</v>
      </c>
      <c r="D219" s="293" t="s">
        <v>162</v>
      </c>
      <c r="E219" s="300" t="s">
        <v>162</v>
      </c>
      <c r="F219" s="300" t="s">
        <v>162</v>
      </c>
      <c r="G219" s="293" t="s">
        <v>162</v>
      </c>
      <c r="H219" s="300" t="s">
        <v>162</v>
      </c>
      <c r="I219" s="300" t="s">
        <v>162</v>
      </c>
      <c r="J219" s="293" t="s">
        <v>162</v>
      </c>
      <c r="K219" s="299">
        <v>1418</v>
      </c>
      <c r="L219" s="299">
        <v>1329</v>
      </c>
      <c r="M219" s="293">
        <f t="shared" si="45"/>
        <v>106.69676448457487</v>
      </c>
      <c r="N219" s="299">
        <f>K219</f>
        <v>1418</v>
      </c>
      <c r="O219" s="299">
        <f>L219</f>
        <v>1329</v>
      </c>
      <c r="P219" s="293">
        <f t="shared" si="46"/>
        <v>106.69676448457487</v>
      </c>
      <c r="Q219" s="168"/>
      <c r="R219" s="168"/>
    </row>
    <row r="220" spans="1:18">
      <c r="A220" s="74" t="s">
        <v>103</v>
      </c>
      <c r="B220" s="220">
        <f>H220+E220</f>
        <v>1273</v>
      </c>
      <c r="C220" s="220">
        <f>F220+I220</f>
        <v>3609</v>
      </c>
      <c r="D220" s="296">
        <f>B220/C220*100</f>
        <v>35.272928789138263</v>
      </c>
      <c r="E220" s="220">
        <v>342</v>
      </c>
      <c r="F220" s="220">
        <v>389</v>
      </c>
      <c r="G220" s="296">
        <f t="shared" si="43"/>
        <v>87.917737789203088</v>
      </c>
      <c r="H220" s="220">
        <v>931</v>
      </c>
      <c r="I220" s="220">
        <v>3220</v>
      </c>
      <c r="J220" s="296">
        <f t="shared" si="44"/>
        <v>28.913043478260867</v>
      </c>
      <c r="K220" s="220">
        <v>15841</v>
      </c>
      <c r="L220" s="220">
        <v>12968</v>
      </c>
      <c r="M220" s="296">
        <f t="shared" si="45"/>
        <v>122.15453423812461</v>
      </c>
      <c r="N220" s="220">
        <f>E220+H220+K220</f>
        <v>17114</v>
      </c>
      <c r="O220" s="220">
        <f>F220+I220+L220</f>
        <v>16577</v>
      </c>
      <c r="P220" s="296">
        <f t="shared" si="46"/>
        <v>103.23942812330337</v>
      </c>
      <c r="Q220" s="168"/>
    </row>
    <row r="221" spans="1:18">
      <c r="A221" s="164"/>
      <c r="B221" s="179"/>
      <c r="C221" s="179"/>
      <c r="D221" s="180"/>
      <c r="E221" s="168"/>
      <c r="F221" s="178"/>
      <c r="G221" s="180"/>
      <c r="H221" s="168"/>
      <c r="I221" s="178"/>
      <c r="J221" s="180"/>
      <c r="K221" s="168"/>
      <c r="L221" s="168"/>
      <c r="M221" s="180"/>
      <c r="O221" s="168"/>
      <c r="P221" s="169"/>
    </row>
    <row r="223" spans="1:18" ht="17.25" customHeight="1">
      <c r="A223" s="448" t="s">
        <v>187</v>
      </c>
      <c r="B223" s="448"/>
      <c r="C223" s="448"/>
      <c r="D223" s="448"/>
      <c r="E223" s="448"/>
      <c r="F223" s="448"/>
      <c r="G223" s="448"/>
      <c r="H223" s="448"/>
      <c r="I223" s="448"/>
      <c r="J223" s="448"/>
      <c r="K223" s="448"/>
      <c r="L223" s="448"/>
      <c r="M223" s="448"/>
      <c r="N223" s="448"/>
      <c r="O223" s="448"/>
      <c r="P223" s="448"/>
    </row>
    <row r="224" spans="1:18" ht="17.25" customHeight="1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P224" s="175" t="s">
        <v>140</v>
      </c>
    </row>
    <row r="225" spans="1:18" ht="12.75" customHeight="1">
      <c r="A225" s="394"/>
      <c r="B225" s="383" t="s">
        <v>156</v>
      </c>
      <c r="C225" s="383"/>
      <c r="D225" s="383"/>
      <c r="E225" s="384" t="s">
        <v>78</v>
      </c>
      <c r="F225" s="385"/>
      <c r="G225" s="385"/>
      <c r="H225" s="385"/>
      <c r="I225" s="385"/>
      <c r="J225" s="385"/>
      <c r="K225" s="388" t="s">
        <v>190</v>
      </c>
      <c r="L225" s="389"/>
      <c r="M225" s="390"/>
      <c r="N225" s="383" t="s">
        <v>79</v>
      </c>
      <c r="O225" s="383"/>
      <c r="P225" s="384"/>
    </row>
    <row r="226" spans="1:18" ht="34.5" customHeight="1">
      <c r="A226" s="394"/>
      <c r="B226" s="383"/>
      <c r="C226" s="383"/>
      <c r="D226" s="383"/>
      <c r="E226" s="383" t="s">
        <v>77</v>
      </c>
      <c r="F226" s="383"/>
      <c r="G226" s="383"/>
      <c r="H226" s="383" t="s">
        <v>76</v>
      </c>
      <c r="I226" s="383"/>
      <c r="J226" s="383"/>
      <c r="K226" s="391"/>
      <c r="L226" s="392"/>
      <c r="M226" s="393"/>
      <c r="N226" s="383"/>
      <c r="O226" s="383"/>
      <c r="P226" s="384"/>
      <c r="Q226" s="168"/>
      <c r="R226" s="168"/>
    </row>
    <row r="227" spans="1:18" ht="36" customHeight="1">
      <c r="A227" s="394"/>
      <c r="B227" s="290" t="s">
        <v>154</v>
      </c>
      <c r="C227" s="290" t="s">
        <v>75</v>
      </c>
      <c r="D227" s="290" t="s">
        <v>155</v>
      </c>
      <c r="E227" s="290" t="s">
        <v>154</v>
      </c>
      <c r="F227" s="290" t="s">
        <v>75</v>
      </c>
      <c r="G227" s="290" t="s">
        <v>155</v>
      </c>
      <c r="H227" s="290" t="s">
        <v>154</v>
      </c>
      <c r="I227" s="290" t="s">
        <v>75</v>
      </c>
      <c r="J227" s="290" t="s">
        <v>155</v>
      </c>
      <c r="K227" s="290" t="s">
        <v>154</v>
      </c>
      <c r="L227" s="290" t="s">
        <v>75</v>
      </c>
      <c r="M227" s="291" t="s">
        <v>155</v>
      </c>
      <c r="N227" s="290" t="s">
        <v>154</v>
      </c>
      <c r="O227" s="290" t="s">
        <v>75</v>
      </c>
      <c r="P227" s="291" t="s">
        <v>155</v>
      </c>
      <c r="Q227" s="168"/>
      <c r="R227" s="168"/>
    </row>
    <row r="228" spans="1:18" ht="23.25" customHeight="1">
      <c r="A228" s="66" t="s">
        <v>83</v>
      </c>
      <c r="B228" s="299">
        <f>SUM(B229:B246)</f>
        <v>162880</v>
      </c>
      <c r="C228" s="299">
        <f>SUM(C229:C246)</f>
        <v>149455</v>
      </c>
      <c r="D228" s="293">
        <f>B228/C228%</f>
        <v>108.98263691412131</v>
      </c>
      <c r="E228" s="299">
        <f>SUM(E229:E246)</f>
        <v>18055</v>
      </c>
      <c r="F228" s="299">
        <v>17516</v>
      </c>
      <c r="G228" s="293">
        <f>E228/F228%</f>
        <v>103.07718657227677</v>
      </c>
      <c r="H228" s="299">
        <f>SUM(H229:H246)</f>
        <v>144825</v>
      </c>
      <c r="I228" s="299">
        <f>SUM(I229:I246)</f>
        <v>131939</v>
      </c>
      <c r="J228" s="293">
        <f>H228/I228%</f>
        <v>109.76663458113218</v>
      </c>
      <c r="K228" s="299">
        <f>SUM(K229:K246)</f>
        <v>138957</v>
      </c>
      <c r="L228" s="299">
        <f>SUM(L229:L246)</f>
        <v>142454</v>
      </c>
      <c r="M228" s="293">
        <f>K228/L228%</f>
        <v>97.545172476729334</v>
      </c>
      <c r="N228" s="299">
        <f>SUM(N229:N246)</f>
        <v>301837</v>
      </c>
      <c r="O228" s="299">
        <f>SUM(O229:O246)</f>
        <v>291909</v>
      </c>
      <c r="P228" s="293">
        <f>N228/O228%</f>
        <v>103.40105991935843</v>
      </c>
      <c r="Q228" s="168"/>
      <c r="R228" s="169"/>
    </row>
    <row r="229" spans="1:18">
      <c r="A229" s="81" t="s">
        <v>84</v>
      </c>
      <c r="B229" s="299">
        <f>E229+H229</f>
        <v>494</v>
      </c>
      <c r="C229" s="219">
        <f>F229+I229</f>
        <v>339</v>
      </c>
      <c r="D229" s="301">
        <f t="shared" ref="D229:D244" si="53">B229/C229*100</f>
        <v>145.72271386430677</v>
      </c>
      <c r="E229" s="299">
        <v>214</v>
      </c>
      <c r="F229" s="299">
        <v>106</v>
      </c>
      <c r="G229" s="293">
        <f t="shared" ref="G229:G245" si="54">E229/F229%</f>
        <v>201.88679245283018</v>
      </c>
      <c r="H229" s="299">
        <v>280</v>
      </c>
      <c r="I229" s="299">
        <v>233</v>
      </c>
      <c r="J229" s="293">
        <f t="shared" ref="J229:J245" si="55">H229/I229%</f>
        <v>120.17167381974248</v>
      </c>
      <c r="K229" s="299">
        <v>33</v>
      </c>
      <c r="L229" s="299">
        <v>24</v>
      </c>
      <c r="M229" s="293">
        <f t="shared" ref="M229:M245" si="56">K229/L229%</f>
        <v>137.5</v>
      </c>
      <c r="N229" s="299">
        <f>E229+H229+K229</f>
        <v>527</v>
      </c>
      <c r="O229" s="299">
        <f>F229+I229+L229</f>
        <v>363</v>
      </c>
      <c r="P229" s="293">
        <f t="shared" ref="P229:P245" si="57">N229/O229%</f>
        <v>145.17906336088154</v>
      </c>
      <c r="Q229" s="168"/>
      <c r="R229" s="168"/>
    </row>
    <row r="230" spans="1:18" s="162" customFormat="1">
      <c r="A230" s="72" t="s">
        <v>85</v>
      </c>
      <c r="B230" s="299">
        <f>E230+H230</f>
        <v>109</v>
      </c>
      <c r="C230" s="219">
        <f>F230</f>
        <v>35</v>
      </c>
      <c r="D230" s="301">
        <f t="shared" si="53"/>
        <v>311.42857142857144</v>
      </c>
      <c r="E230" s="299">
        <v>103</v>
      </c>
      <c r="F230" s="299">
        <v>35</v>
      </c>
      <c r="G230" s="293">
        <f t="shared" si="54"/>
        <v>294.28571428571428</v>
      </c>
      <c r="H230" s="299">
        <v>6</v>
      </c>
      <c r="I230" s="300" t="s">
        <v>162</v>
      </c>
      <c r="J230" s="293" t="s">
        <v>162</v>
      </c>
      <c r="K230" s="299">
        <v>78</v>
      </c>
      <c r="L230" s="299">
        <v>80</v>
      </c>
      <c r="M230" s="293">
        <f t="shared" si="56"/>
        <v>97.5</v>
      </c>
      <c r="N230" s="299">
        <f t="shared" ref="N230:N245" si="58">E230+H230+K230</f>
        <v>187</v>
      </c>
      <c r="O230" s="299">
        <f>F230+L230</f>
        <v>115</v>
      </c>
      <c r="P230" s="293">
        <f>N230/O230%</f>
        <v>162.60869565217394</v>
      </c>
      <c r="Q230" s="168"/>
      <c r="R230" s="168"/>
    </row>
    <row r="231" spans="1:18">
      <c r="A231" s="72" t="s">
        <v>86</v>
      </c>
      <c r="B231" s="299">
        <f>E231+H231</f>
        <v>14115</v>
      </c>
      <c r="C231" s="219">
        <f>F231+I231</f>
        <v>12623</v>
      </c>
      <c r="D231" s="301">
        <f t="shared" si="53"/>
        <v>111.81969420898361</v>
      </c>
      <c r="E231" s="299">
        <v>393</v>
      </c>
      <c r="F231" s="299">
        <v>73</v>
      </c>
      <c r="G231" s="293">
        <f t="shared" si="54"/>
        <v>538.35616438356169</v>
      </c>
      <c r="H231" s="299">
        <v>13722</v>
      </c>
      <c r="I231" s="299">
        <v>12550</v>
      </c>
      <c r="J231" s="293">
        <f t="shared" si="55"/>
        <v>109.33864541832669</v>
      </c>
      <c r="K231" s="299">
        <v>8501</v>
      </c>
      <c r="L231" s="299">
        <v>8441</v>
      </c>
      <c r="M231" s="293">
        <f t="shared" si="56"/>
        <v>100.71081625399835</v>
      </c>
      <c r="N231" s="299">
        <f>E231+H231+K231</f>
        <v>22616</v>
      </c>
      <c r="O231" s="299">
        <f>F231+I231+L231</f>
        <v>21064</v>
      </c>
      <c r="P231" s="293">
        <f>N231/O231%</f>
        <v>107.36802126851501</v>
      </c>
      <c r="Q231" s="168"/>
      <c r="R231" s="168"/>
    </row>
    <row r="232" spans="1:18">
      <c r="A232" s="72" t="s">
        <v>87</v>
      </c>
      <c r="B232" s="299">
        <f t="shared" ref="B232:B245" si="59">E232+H232</f>
        <v>6758</v>
      </c>
      <c r="C232" s="219">
        <f>F232+I232</f>
        <v>6154</v>
      </c>
      <c r="D232" s="301">
        <f t="shared" si="53"/>
        <v>109.81475463113422</v>
      </c>
      <c r="E232" s="299">
        <v>4925</v>
      </c>
      <c r="F232" s="299">
        <v>4751</v>
      </c>
      <c r="G232" s="293">
        <f t="shared" si="54"/>
        <v>103.66238686592297</v>
      </c>
      <c r="H232" s="299">
        <v>1833</v>
      </c>
      <c r="I232" s="299">
        <v>1403</v>
      </c>
      <c r="J232" s="293">
        <f t="shared" si="55"/>
        <v>130.64861012116893</v>
      </c>
      <c r="K232" s="299">
        <v>523</v>
      </c>
      <c r="L232" s="299">
        <v>432</v>
      </c>
      <c r="M232" s="293">
        <f t="shared" si="56"/>
        <v>121.06481481481481</v>
      </c>
      <c r="N232" s="299">
        <f t="shared" si="58"/>
        <v>7281</v>
      </c>
      <c r="O232" s="299">
        <f t="shared" ref="O232:O245" si="60">F232+I232+L232</f>
        <v>6586</v>
      </c>
      <c r="P232" s="293">
        <f t="shared" si="57"/>
        <v>110.55268751897965</v>
      </c>
      <c r="Q232" s="168"/>
      <c r="R232" s="168"/>
    </row>
    <row r="233" spans="1:18" s="162" customFormat="1">
      <c r="A233" s="72" t="s">
        <v>88</v>
      </c>
      <c r="B233" s="299">
        <f t="shared" si="59"/>
        <v>22979</v>
      </c>
      <c r="C233" s="219">
        <f>F233+I233</f>
        <v>22048</v>
      </c>
      <c r="D233" s="301">
        <f t="shared" si="53"/>
        <v>104.22260522496371</v>
      </c>
      <c r="E233" s="299">
        <v>1515</v>
      </c>
      <c r="F233" s="299">
        <v>1602</v>
      </c>
      <c r="G233" s="293">
        <f t="shared" si="54"/>
        <v>94.569288389513105</v>
      </c>
      <c r="H233" s="299">
        <v>21464</v>
      </c>
      <c r="I233" s="299">
        <v>20446</v>
      </c>
      <c r="J233" s="293">
        <f t="shared" si="55"/>
        <v>104.97896899148978</v>
      </c>
      <c r="K233" s="299">
        <v>20626</v>
      </c>
      <c r="L233" s="299">
        <v>20938</v>
      </c>
      <c r="M233" s="293">
        <f t="shared" si="56"/>
        <v>98.509886331072693</v>
      </c>
      <c r="N233" s="299">
        <f t="shared" si="58"/>
        <v>43605</v>
      </c>
      <c r="O233" s="299">
        <f t="shared" si="60"/>
        <v>42986</v>
      </c>
      <c r="P233" s="293">
        <f t="shared" si="57"/>
        <v>101.44000372214209</v>
      </c>
      <c r="Q233" s="168"/>
      <c r="R233" s="168"/>
    </row>
    <row r="234" spans="1:18">
      <c r="A234" s="72" t="s">
        <v>89</v>
      </c>
      <c r="B234" s="299">
        <f t="shared" si="59"/>
        <v>2281</v>
      </c>
      <c r="C234" s="219">
        <f>F234+I234</f>
        <v>2349</v>
      </c>
      <c r="D234" s="301">
        <f t="shared" si="53"/>
        <v>97.105151128139639</v>
      </c>
      <c r="E234" s="299">
        <v>28</v>
      </c>
      <c r="F234" s="299">
        <v>25</v>
      </c>
      <c r="G234" s="293">
        <f t="shared" si="54"/>
        <v>112</v>
      </c>
      <c r="H234" s="299">
        <v>2253</v>
      </c>
      <c r="I234" s="299">
        <v>2324</v>
      </c>
      <c r="J234" s="293">
        <f t="shared" si="55"/>
        <v>96.944922547332197</v>
      </c>
      <c r="K234" s="299">
        <v>540</v>
      </c>
      <c r="L234" s="299">
        <v>433</v>
      </c>
      <c r="M234" s="293">
        <f t="shared" si="56"/>
        <v>124.71131639722863</v>
      </c>
      <c r="N234" s="299">
        <f t="shared" si="58"/>
        <v>2821</v>
      </c>
      <c r="O234" s="299">
        <f t="shared" si="60"/>
        <v>2782</v>
      </c>
      <c r="P234" s="293">
        <f t="shared" si="57"/>
        <v>101.4018691588785</v>
      </c>
      <c r="Q234" s="168"/>
      <c r="R234" s="168"/>
    </row>
    <row r="235" spans="1:18">
      <c r="A235" s="72" t="s">
        <v>90</v>
      </c>
      <c r="B235" s="299">
        <f t="shared" si="59"/>
        <v>5378</v>
      </c>
      <c r="C235" s="219">
        <f t="shared" ref="C235:C236" si="61">F235+I235</f>
        <v>5277</v>
      </c>
      <c r="D235" s="301">
        <f t="shared" si="53"/>
        <v>101.91396626871327</v>
      </c>
      <c r="E235" s="299">
        <v>105</v>
      </c>
      <c r="F235" s="299">
        <v>91</v>
      </c>
      <c r="G235" s="293">
        <f t="shared" si="54"/>
        <v>115.38461538461539</v>
      </c>
      <c r="H235" s="299">
        <v>5273</v>
      </c>
      <c r="I235" s="299">
        <v>5186</v>
      </c>
      <c r="J235" s="293">
        <f t="shared" si="55"/>
        <v>101.67759352101812</v>
      </c>
      <c r="K235" s="299">
        <v>3068</v>
      </c>
      <c r="L235" s="299">
        <v>2578</v>
      </c>
      <c r="M235" s="293">
        <f t="shared" si="56"/>
        <v>119.00698215671062</v>
      </c>
      <c r="N235" s="299">
        <f t="shared" si="58"/>
        <v>8446</v>
      </c>
      <c r="O235" s="299">
        <f t="shared" si="60"/>
        <v>7855</v>
      </c>
      <c r="P235" s="293">
        <f t="shared" si="57"/>
        <v>107.52387014640357</v>
      </c>
      <c r="Q235" s="168"/>
      <c r="R235" s="168"/>
    </row>
    <row r="236" spans="1:18">
      <c r="A236" s="72" t="s">
        <v>91</v>
      </c>
      <c r="B236" s="299">
        <f t="shared" si="59"/>
        <v>1767</v>
      </c>
      <c r="C236" s="219">
        <f t="shared" si="61"/>
        <v>1535</v>
      </c>
      <c r="D236" s="301">
        <f t="shared" si="53"/>
        <v>115.11400651465797</v>
      </c>
      <c r="E236" s="299">
        <v>631</v>
      </c>
      <c r="F236" s="299">
        <v>619</v>
      </c>
      <c r="G236" s="293">
        <f t="shared" si="54"/>
        <v>101.93861066235864</v>
      </c>
      <c r="H236" s="299">
        <v>1136</v>
      </c>
      <c r="I236" s="299">
        <v>916</v>
      </c>
      <c r="J236" s="293">
        <f t="shared" si="55"/>
        <v>124.01746724890829</v>
      </c>
      <c r="K236" s="299">
        <v>295</v>
      </c>
      <c r="L236" s="299">
        <v>296</v>
      </c>
      <c r="M236" s="293">
        <f t="shared" si="56"/>
        <v>99.662162162162161</v>
      </c>
      <c r="N236" s="299">
        <f t="shared" si="58"/>
        <v>2062</v>
      </c>
      <c r="O236" s="299">
        <f t="shared" si="60"/>
        <v>1831</v>
      </c>
      <c r="P236" s="293">
        <f t="shared" si="57"/>
        <v>112.61605679956308</v>
      </c>
      <c r="Q236" s="168"/>
      <c r="R236" s="168"/>
    </row>
    <row r="237" spans="1:18" s="162" customFormat="1">
      <c r="A237" s="72" t="s">
        <v>92</v>
      </c>
      <c r="B237" s="299">
        <f t="shared" si="59"/>
        <v>601</v>
      </c>
      <c r="C237" s="219">
        <f>I237</f>
        <v>433</v>
      </c>
      <c r="D237" s="301">
        <f>B237/C237*100</f>
        <v>138.79907621247114</v>
      </c>
      <c r="E237" s="299">
        <v>11</v>
      </c>
      <c r="F237" s="300" t="s">
        <v>162</v>
      </c>
      <c r="G237" s="293" t="s">
        <v>162</v>
      </c>
      <c r="H237" s="299">
        <v>590</v>
      </c>
      <c r="I237" s="299">
        <v>433</v>
      </c>
      <c r="J237" s="293">
        <f t="shared" si="55"/>
        <v>136.25866050808312</v>
      </c>
      <c r="K237" s="299">
        <v>972</v>
      </c>
      <c r="L237" s="299">
        <v>992</v>
      </c>
      <c r="M237" s="293">
        <f t="shared" si="56"/>
        <v>97.983870967741936</v>
      </c>
      <c r="N237" s="299">
        <f t="shared" si="58"/>
        <v>1573</v>
      </c>
      <c r="O237" s="299">
        <f>I237+L237</f>
        <v>1425</v>
      </c>
      <c r="P237" s="293">
        <f t="shared" si="57"/>
        <v>110.3859649122807</v>
      </c>
      <c r="Q237" s="168"/>
      <c r="R237" s="168"/>
    </row>
    <row r="238" spans="1:18">
      <c r="A238" s="72" t="s">
        <v>93</v>
      </c>
      <c r="B238" s="299">
        <f t="shared" si="59"/>
        <v>203</v>
      </c>
      <c r="C238" s="219">
        <f>F238+I238</f>
        <v>221</v>
      </c>
      <c r="D238" s="301">
        <f t="shared" si="53"/>
        <v>91.855203619909503</v>
      </c>
      <c r="E238" s="299">
        <v>9</v>
      </c>
      <c r="F238" s="299">
        <v>12</v>
      </c>
      <c r="G238" s="293">
        <f t="shared" si="54"/>
        <v>75</v>
      </c>
      <c r="H238" s="299">
        <v>194</v>
      </c>
      <c r="I238" s="299">
        <v>209</v>
      </c>
      <c r="J238" s="293">
        <f>H238/I238%</f>
        <v>92.822966507177043</v>
      </c>
      <c r="K238" s="299">
        <v>64</v>
      </c>
      <c r="L238" s="299">
        <v>71</v>
      </c>
      <c r="M238" s="293">
        <f>K238/L238%</f>
        <v>90.140845070422543</v>
      </c>
      <c r="N238" s="299">
        <f t="shared" si="58"/>
        <v>267</v>
      </c>
      <c r="O238" s="299">
        <f>F238+I238+L238</f>
        <v>292</v>
      </c>
      <c r="P238" s="293">
        <f>N238/O238%</f>
        <v>91.438356164383563</v>
      </c>
      <c r="Q238" s="168"/>
      <c r="R238" s="168"/>
    </row>
    <row r="239" spans="1:18">
      <c r="A239" s="72" t="s">
        <v>94</v>
      </c>
      <c r="B239" s="299">
        <f t="shared" si="59"/>
        <v>29581</v>
      </c>
      <c r="C239" s="219">
        <f>F239+I239</f>
        <v>27140</v>
      </c>
      <c r="D239" s="301">
        <f t="shared" si="53"/>
        <v>108.99410464259395</v>
      </c>
      <c r="E239" s="299">
        <v>1765</v>
      </c>
      <c r="F239" s="299">
        <v>1700</v>
      </c>
      <c r="G239" s="293">
        <f t="shared" si="54"/>
        <v>103.82352941176471</v>
      </c>
      <c r="H239" s="299">
        <v>27816</v>
      </c>
      <c r="I239" s="299">
        <v>25440</v>
      </c>
      <c r="J239" s="293">
        <f t="shared" si="55"/>
        <v>109.33962264150944</v>
      </c>
      <c r="K239" s="299">
        <v>34265</v>
      </c>
      <c r="L239" s="299">
        <v>33608</v>
      </c>
      <c r="M239" s="293">
        <f>K239/L239%</f>
        <v>101.95489169245418</v>
      </c>
      <c r="N239" s="299">
        <f t="shared" si="58"/>
        <v>63846</v>
      </c>
      <c r="O239" s="299">
        <f>F239+I239+L239</f>
        <v>60748</v>
      </c>
      <c r="P239" s="293">
        <f>N239/O239%</f>
        <v>105.0997563705801</v>
      </c>
      <c r="Q239" s="168"/>
      <c r="R239" s="168"/>
    </row>
    <row r="240" spans="1:18">
      <c r="A240" s="72" t="s">
        <v>95</v>
      </c>
      <c r="B240" s="299">
        <f t="shared" si="59"/>
        <v>46490</v>
      </c>
      <c r="C240" s="219">
        <f>F240+I240</f>
        <v>46223</v>
      </c>
      <c r="D240" s="301">
        <f t="shared" si="53"/>
        <v>100.57763451095776</v>
      </c>
      <c r="E240" s="299">
        <v>793</v>
      </c>
      <c r="F240" s="299">
        <v>1514</v>
      </c>
      <c r="G240" s="293">
        <f t="shared" si="54"/>
        <v>52.377807133421399</v>
      </c>
      <c r="H240" s="299">
        <v>45697</v>
      </c>
      <c r="I240" s="299">
        <v>44709</v>
      </c>
      <c r="J240" s="293">
        <f>H240/I240%</f>
        <v>102.20984589232593</v>
      </c>
      <c r="K240" s="299">
        <v>56498</v>
      </c>
      <c r="L240" s="299">
        <v>56051</v>
      </c>
      <c r="M240" s="293">
        <f t="shared" si="56"/>
        <v>100.79748800199818</v>
      </c>
      <c r="N240" s="299">
        <f t="shared" si="58"/>
        <v>102988</v>
      </c>
      <c r="O240" s="299">
        <f>F240+I240+L240</f>
        <v>102274</v>
      </c>
      <c r="P240" s="293">
        <f t="shared" si="57"/>
        <v>100.69812464555997</v>
      </c>
      <c r="Q240" s="168"/>
      <c r="R240" s="168"/>
    </row>
    <row r="241" spans="1:18">
      <c r="A241" s="72" t="s">
        <v>96</v>
      </c>
      <c r="B241" s="299">
        <f>E241</f>
        <v>103</v>
      </c>
      <c r="C241" s="219">
        <f>F241</f>
        <v>17</v>
      </c>
      <c r="D241" s="301">
        <f>B241/C241*100</f>
        <v>605.88235294117646</v>
      </c>
      <c r="E241" s="299">
        <v>103</v>
      </c>
      <c r="F241" s="299">
        <v>17</v>
      </c>
      <c r="G241" s="293">
        <f t="shared" si="54"/>
        <v>605.88235294117646</v>
      </c>
      <c r="H241" s="300" t="s">
        <v>162</v>
      </c>
      <c r="I241" s="299" t="s">
        <v>162</v>
      </c>
      <c r="J241" s="293" t="s">
        <v>162</v>
      </c>
      <c r="K241" s="299">
        <v>7</v>
      </c>
      <c r="L241" s="299">
        <v>8</v>
      </c>
      <c r="M241" s="293">
        <f t="shared" si="56"/>
        <v>87.5</v>
      </c>
      <c r="N241" s="299">
        <f>E241+K241</f>
        <v>110</v>
      </c>
      <c r="O241" s="299">
        <f>F241+L241</f>
        <v>25</v>
      </c>
      <c r="P241" s="293">
        <f>N241/O241%</f>
        <v>440</v>
      </c>
      <c r="Q241" s="168"/>
      <c r="R241" s="168"/>
    </row>
    <row r="242" spans="1:18">
      <c r="A242" s="72" t="s">
        <v>97</v>
      </c>
      <c r="B242" s="299">
        <f>H242</f>
        <v>11</v>
      </c>
      <c r="C242" s="219">
        <f>I242</f>
        <v>3</v>
      </c>
      <c r="D242" s="301">
        <f t="shared" si="53"/>
        <v>366.66666666666663</v>
      </c>
      <c r="E242" s="300" t="s">
        <v>162</v>
      </c>
      <c r="F242" s="300" t="s">
        <v>162</v>
      </c>
      <c r="G242" s="293" t="s">
        <v>162</v>
      </c>
      <c r="H242" s="299">
        <v>11</v>
      </c>
      <c r="I242" s="299">
        <v>3</v>
      </c>
      <c r="J242" s="293">
        <f t="shared" ref="J242" si="62">H242/I242%</f>
        <v>366.66666666666669</v>
      </c>
      <c r="K242" s="300" t="s">
        <v>162</v>
      </c>
      <c r="L242" s="300" t="s">
        <v>162</v>
      </c>
      <c r="M242" s="293" t="s">
        <v>162</v>
      </c>
      <c r="N242" s="299">
        <f>H242</f>
        <v>11</v>
      </c>
      <c r="O242" s="299">
        <f>I242</f>
        <v>3</v>
      </c>
      <c r="P242" s="293">
        <f>N242/O242%</f>
        <v>366.66666666666669</v>
      </c>
      <c r="Q242" s="168"/>
      <c r="R242" s="168"/>
    </row>
    <row r="243" spans="1:18">
      <c r="A243" s="72" t="s">
        <v>98</v>
      </c>
      <c r="B243" s="299">
        <f>E243+H243</f>
        <v>31120</v>
      </c>
      <c r="C243" s="219">
        <f>F243+I243</f>
        <v>24202</v>
      </c>
      <c r="D243" s="301">
        <f t="shared" si="53"/>
        <v>128.58441451119742</v>
      </c>
      <c r="E243" s="299">
        <v>7358</v>
      </c>
      <c r="F243" s="299">
        <v>6879</v>
      </c>
      <c r="G243" s="293">
        <f t="shared" si="54"/>
        <v>106.96322139845907</v>
      </c>
      <c r="H243" s="299">
        <v>23762</v>
      </c>
      <c r="I243" s="299">
        <v>17323</v>
      </c>
      <c r="J243" s="293">
        <f t="shared" si="55"/>
        <v>137.17023610229177</v>
      </c>
      <c r="K243" s="299">
        <v>13400</v>
      </c>
      <c r="L243" s="299">
        <v>18397</v>
      </c>
      <c r="M243" s="293">
        <f t="shared" si="56"/>
        <v>72.837962711311633</v>
      </c>
      <c r="N243" s="299">
        <f t="shared" si="58"/>
        <v>44520</v>
      </c>
      <c r="O243" s="299">
        <f>F243+I243+L243</f>
        <v>42599</v>
      </c>
      <c r="P243" s="293">
        <f t="shared" si="57"/>
        <v>104.50949552806404</v>
      </c>
      <c r="Q243" s="168"/>
      <c r="R243" s="168"/>
    </row>
    <row r="244" spans="1:18">
      <c r="A244" s="81" t="s">
        <v>99</v>
      </c>
      <c r="B244" s="299">
        <f t="shared" si="59"/>
        <v>668</v>
      </c>
      <c r="C244" s="219">
        <v>679</v>
      </c>
      <c r="D244" s="301">
        <f t="shared" si="53"/>
        <v>98.37997054491899</v>
      </c>
      <c r="E244" s="300">
        <v>14</v>
      </c>
      <c r="F244" s="305" t="s">
        <v>191</v>
      </c>
      <c r="G244" s="293" t="s">
        <v>162</v>
      </c>
      <c r="H244" s="299">
        <v>654</v>
      </c>
      <c r="I244" s="299">
        <v>666</v>
      </c>
      <c r="J244" s="293">
        <f t="shared" si="55"/>
        <v>98.198198198198199</v>
      </c>
      <c r="K244" s="299">
        <v>43</v>
      </c>
      <c r="L244" s="299">
        <v>40</v>
      </c>
      <c r="M244" s="293">
        <f t="shared" si="56"/>
        <v>107.5</v>
      </c>
      <c r="N244" s="299">
        <f>E244+H244+K244</f>
        <v>711</v>
      </c>
      <c r="O244" s="299">
        <v>719</v>
      </c>
      <c r="P244" s="293">
        <f t="shared" si="57"/>
        <v>98.887343532684284</v>
      </c>
      <c r="Q244" s="168"/>
      <c r="R244" s="169"/>
    </row>
    <row r="245" spans="1:18" s="163" customFormat="1" ht="14.25">
      <c r="A245" s="72" t="s">
        <v>100</v>
      </c>
      <c r="B245" s="299">
        <f t="shared" si="59"/>
        <v>222</v>
      </c>
      <c r="C245" s="219">
        <f>F245+I245</f>
        <v>177</v>
      </c>
      <c r="D245" s="301">
        <f>B245/C245*100</f>
        <v>125.42372881355932</v>
      </c>
      <c r="E245" s="299">
        <v>88</v>
      </c>
      <c r="F245" s="299">
        <v>79</v>
      </c>
      <c r="G245" s="293">
        <f t="shared" si="54"/>
        <v>111.39240506329114</v>
      </c>
      <c r="H245" s="299">
        <v>134</v>
      </c>
      <c r="I245" s="299">
        <v>98</v>
      </c>
      <c r="J245" s="293">
        <f t="shared" si="55"/>
        <v>136.73469387755102</v>
      </c>
      <c r="K245" s="299">
        <v>44</v>
      </c>
      <c r="L245" s="299">
        <v>61</v>
      </c>
      <c r="M245" s="293">
        <f t="shared" si="56"/>
        <v>72.131147540983605</v>
      </c>
      <c r="N245" s="299">
        <f t="shared" si="58"/>
        <v>266</v>
      </c>
      <c r="O245" s="219">
        <f t="shared" si="60"/>
        <v>238</v>
      </c>
      <c r="P245" s="293">
        <f t="shared" si="57"/>
        <v>111.76470588235294</v>
      </c>
      <c r="Q245" s="168"/>
      <c r="R245" s="169"/>
    </row>
    <row r="246" spans="1:18" s="162" customFormat="1">
      <c r="A246" s="74" t="s">
        <v>103</v>
      </c>
      <c r="B246" s="220" t="s">
        <v>162</v>
      </c>
      <c r="C246" s="220" t="s">
        <v>162</v>
      </c>
      <c r="D246" s="220" t="s">
        <v>162</v>
      </c>
      <c r="E246" s="298" t="s">
        <v>162</v>
      </c>
      <c r="F246" s="298" t="s">
        <v>162</v>
      </c>
      <c r="G246" s="296" t="s">
        <v>162</v>
      </c>
      <c r="H246" s="298" t="s">
        <v>162</v>
      </c>
      <c r="I246" s="298" t="s">
        <v>162</v>
      </c>
      <c r="J246" s="296" t="s">
        <v>162</v>
      </c>
      <c r="K246" s="298" t="s">
        <v>162</v>
      </c>
      <c r="L246" s="220">
        <v>4</v>
      </c>
      <c r="M246" s="296" t="s">
        <v>162</v>
      </c>
      <c r="N246" s="220" t="s">
        <v>162</v>
      </c>
      <c r="O246" s="220">
        <f>L246</f>
        <v>4</v>
      </c>
      <c r="P246" s="296" t="s">
        <v>162</v>
      </c>
      <c r="Q246" s="168"/>
      <c r="R246" s="152"/>
    </row>
    <row r="247" spans="1:18">
      <c r="A247" s="72"/>
      <c r="B247" s="67"/>
      <c r="C247" s="179"/>
      <c r="D247" s="67"/>
      <c r="E247" s="62"/>
      <c r="F247" s="168"/>
      <c r="G247" s="67"/>
      <c r="H247" s="62"/>
      <c r="I247" s="169"/>
      <c r="J247" s="67"/>
      <c r="K247" s="62"/>
      <c r="L247" s="168"/>
      <c r="M247" s="67"/>
      <c r="N247" s="67"/>
      <c r="O247" s="178"/>
      <c r="P247" s="67"/>
      <c r="Q247" s="168"/>
    </row>
    <row r="248" spans="1:18">
      <c r="A248" s="429" t="s">
        <v>188</v>
      </c>
      <c r="B248" s="429"/>
      <c r="C248" s="429"/>
      <c r="D248" s="429"/>
      <c r="E248" s="429"/>
      <c r="F248" s="429"/>
      <c r="G248" s="429"/>
      <c r="H248" s="429"/>
      <c r="I248" s="429"/>
      <c r="J248" s="429"/>
      <c r="K248" s="429"/>
      <c r="L248" s="429"/>
      <c r="M248" s="429"/>
      <c r="N248" s="429"/>
      <c r="O248" s="429"/>
      <c r="P248" s="429"/>
      <c r="Q248" s="168"/>
    </row>
    <row r="249" spans="1:18" ht="17.25" customHeight="1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P249" s="182" t="s">
        <v>140</v>
      </c>
    </row>
    <row r="250" spans="1:18" ht="12.75" customHeight="1">
      <c r="A250" s="394"/>
      <c r="B250" s="383" t="s">
        <v>156</v>
      </c>
      <c r="C250" s="383"/>
      <c r="D250" s="383"/>
      <c r="E250" s="384" t="s">
        <v>78</v>
      </c>
      <c r="F250" s="385"/>
      <c r="G250" s="385"/>
      <c r="H250" s="385"/>
      <c r="I250" s="385"/>
      <c r="J250" s="385"/>
      <c r="K250" s="388" t="s">
        <v>190</v>
      </c>
      <c r="L250" s="389"/>
      <c r="M250" s="390"/>
      <c r="N250" s="383" t="s">
        <v>79</v>
      </c>
      <c r="O250" s="383"/>
      <c r="P250" s="384"/>
    </row>
    <row r="251" spans="1:18" ht="29.25" customHeight="1">
      <c r="A251" s="394"/>
      <c r="B251" s="383"/>
      <c r="C251" s="383"/>
      <c r="D251" s="383"/>
      <c r="E251" s="383" t="s">
        <v>77</v>
      </c>
      <c r="F251" s="383"/>
      <c r="G251" s="383"/>
      <c r="H251" s="383" t="s">
        <v>76</v>
      </c>
      <c r="I251" s="383"/>
      <c r="J251" s="383"/>
      <c r="K251" s="391"/>
      <c r="L251" s="392"/>
      <c r="M251" s="393"/>
      <c r="N251" s="383"/>
      <c r="O251" s="383"/>
      <c r="P251" s="384"/>
      <c r="Q251" s="168"/>
      <c r="R251" s="168"/>
    </row>
    <row r="252" spans="1:18" ht="36" customHeight="1">
      <c r="A252" s="394"/>
      <c r="B252" s="290" t="s">
        <v>154</v>
      </c>
      <c r="C252" s="290" t="s">
        <v>75</v>
      </c>
      <c r="D252" s="290" t="s">
        <v>155</v>
      </c>
      <c r="E252" s="290" t="s">
        <v>154</v>
      </c>
      <c r="F252" s="290" t="s">
        <v>75</v>
      </c>
      <c r="G252" s="290" t="s">
        <v>155</v>
      </c>
      <c r="H252" s="290" t="s">
        <v>154</v>
      </c>
      <c r="I252" s="290" t="s">
        <v>75</v>
      </c>
      <c r="J252" s="290" t="s">
        <v>155</v>
      </c>
      <c r="K252" s="290" t="s">
        <v>154</v>
      </c>
      <c r="L252" s="290" t="s">
        <v>75</v>
      </c>
      <c r="M252" s="291" t="s">
        <v>155</v>
      </c>
      <c r="N252" s="290" t="s">
        <v>154</v>
      </c>
      <c r="O252" s="290" t="s">
        <v>75</v>
      </c>
      <c r="P252" s="291" t="s">
        <v>155</v>
      </c>
      <c r="Q252" s="168"/>
      <c r="R252" s="168"/>
    </row>
    <row r="253" spans="1:18" ht="18" customHeight="1">
      <c r="A253" s="66" t="s">
        <v>83</v>
      </c>
      <c r="B253" s="299">
        <f>SUM(B254:B273)</f>
        <v>37610235</v>
      </c>
      <c r="C253" s="299">
        <f>SUM(C254:C273)</f>
        <v>37324932</v>
      </c>
      <c r="D253" s="293">
        <f>B253/C253%</f>
        <v>100.76437647629204</v>
      </c>
      <c r="E253" s="306">
        <v>37006503</v>
      </c>
      <c r="F253" s="299">
        <f>SUM(F254:F273)</f>
        <v>36742486</v>
      </c>
      <c r="G253" s="293">
        <f>E253/F253%</f>
        <v>100.71856052418445</v>
      </c>
      <c r="H253" s="299">
        <f>SUM(H254:H273)</f>
        <v>603732</v>
      </c>
      <c r="I253" s="299">
        <f>SUM(I254:I273)</f>
        <v>582446</v>
      </c>
      <c r="J253" s="293">
        <f>H253/I253%</f>
        <v>103.65458772143684</v>
      </c>
      <c r="K253" s="299">
        <f>SUM(K254:K273)</f>
        <v>8797088</v>
      </c>
      <c r="L253" s="299">
        <f>SUM(L254:L273)</f>
        <v>8829896</v>
      </c>
      <c r="M253" s="293">
        <f>K253/L253%</f>
        <v>99.628444094924774</v>
      </c>
      <c r="N253" s="307">
        <f>E253+H253+K253</f>
        <v>46407323</v>
      </c>
      <c r="O253" s="307">
        <f>F253+I253+L253</f>
        <v>46154828</v>
      </c>
      <c r="P253" s="293">
        <f>N253/O253%</f>
        <v>100.54706086219191</v>
      </c>
      <c r="Q253" s="168"/>
      <c r="R253" s="168"/>
    </row>
    <row r="254" spans="1:18">
      <c r="A254" s="81" t="s">
        <v>84</v>
      </c>
      <c r="B254" s="219">
        <f>E254+H254</f>
        <v>617834</v>
      </c>
      <c r="C254" s="219">
        <f>F254+I254</f>
        <v>868483</v>
      </c>
      <c r="D254" s="293">
        <f t="shared" ref="D254:D273" si="63">B254/C254*100</f>
        <v>71.139446598263874</v>
      </c>
      <c r="E254" s="299">
        <v>601238</v>
      </c>
      <c r="F254" s="299">
        <v>848570</v>
      </c>
      <c r="G254" s="293">
        <f t="shared" ref="G254:G273" si="64">E254/F254%</f>
        <v>70.853082244246195</v>
      </c>
      <c r="H254" s="299">
        <v>16596</v>
      </c>
      <c r="I254" s="299">
        <v>19913</v>
      </c>
      <c r="J254" s="293">
        <f t="shared" ref="J254:J273" si="65">H254/I254%</f>
        <v>83.34254004921408</v>
      </c>
      <c r="K254" s="299">
        <v>422483</v>
      </c>
      <c r="L254" s="299">
        <v>449152</v>
      </c>
      <c r="M254" s="293">
        <f t="shared" ref="M254:M273" si="66">K254/L254%</f>
        <v>94.062366414933024</v>
      </c>
      <c r="N254" s="219">
        <f t="shared" ref="N254:O273" si="67">E254+H254+K254</f>
        <v>1040317</v>
      </c>
      <c r="O254" s="219">
        <f t="shared" si="67"/>
        <v>1317635</v>
      </c>
      <c r="P254" s="293">
        <f t="shared" ref="P254:P271" si="68">N254/O254%</f>
        <v>78.953352028444897</v>
      </c>
      <c r="Q254" s="168"/>
      <c r="R254" s="168"/>
    </row>
    <row r="255" spans="1:18" s="162" customFormat="1">
      <c r="A255" s="72" t="s">
        <v>85</v>
      </c>
      <c r="B255" s="219">
        <f t="shared" ref="B255:B270" si="69">E255+H255</f>
        <v>8625943</v>
      </c>
      <c r="C255" s="219">
        <f>F255+I255</f>
        <v>8784080</v>
      </c>
      <c r="D255" s="293">
        <f t="shared" si="63"/>
        <v>98.199731787506494</v>
      </c>
      <c r="E255" s="299">
        <v>8616996</v>
      </c>
      <c r="F255" s="299">
        <v>8774591</v>
      </c>
      <c r="G255" s="293">
        <f t="shared" si="64"/>
        <v>98.203961871271261</v>
      </c>
      <c r="H255" s="299">
        <v>8947</v>
      </c>
      <c r="I255" s="299">
        <v>9489</v>
      </c>
      <c r="J255" s="293">
        <f t="shared" si="65"/>
        <v>94.28812308989356</v>
      </c>
      <c r="K255" s="299">
        <v>894149</v>
      </c>
      <c r="L255" s="299">
        <v>840264</v>
      </c>
      <c r="M255" s="293">
        <f t="shared" si="66"/>
        <v>106.41286548037284</v>
      </c>
      <c r="N255" s="219">
        <f t="shared" si="67"/>
        <v>9520092</v>
      </c>
      <c r="O255" s="219">
        <f t="shared" si="67"/>
        <v>9624344</v>
      </c>
      <c r="P255" s="293">
        <f t="shared" si="68"/>
        <v>98.916788510468862</v>
      </c>
      <c r="Q255" s="168"/>
      <c r="R255" s="168"/>
    </row>
    <row r="256" spans="1:18">
      <c r="A256" s="72" t="s">
        <v>86</v>
      </c>
      <c r="B256" s="219">
        <f t="shared" si="69"/>
        <v>634204</v>
      </c>
      <c r="C256" s="219">
        <f t="shared" ref="C256:C273" si="70">F256+I256</f>
        <v>711673</v>
      </c>
      <c r="D256" s="293">
        <f t="shared" si="63"/>
        <v>89.114523102604707</v>
      </c>
      <c r="E256" s="299">
        <v>610561</v>
      </c>
      <c r="F256" s="299">
        <v>702370</v>
      </c>
      <c r="G256" s="293">
        <f t="shared" si="64"/>
        <v>86.928684311687576</v>
      </c>
      <c r="H256" s="299">
        <v>23643</v>
      </c>
      <c r="I256" s="299">
        <v>9303</v>
      </c>
      <c r="J256" s="293">
        <f t="shared" si="65"/>
        <v>254.14382457271847</v>
      </c>
      <c r="K256" s="299">
        <v>476039</v>
      </c>
      <c r="L256" s="299">
        <v>495555</v>
      </c>
      <c r="M256" s="293">
        <f t="shared" si="66"/>
        <v>96.061789306938678</v>
      </c>
      <c r="N256" s="219">
        <f t="shared" si="67"/>
        <v>1110243</v>
      </c>
      <c r="O256" s="219">
        <f t="shared" si="67"/>
        <v>1207228</v>
      </c>
      <c r="P256" s="293">
        <f t="shared" si="68"/>
        <v>91.966306281829105</v>
      </c>
      <c r="Q256" s="168"/>
      <c r="R256" s="168"/>
    </row>
    <row r="257" spans="1:18">
      <c r="A257" s="72" t="s">
        <v>87</v>
      </c>
      <c r="B257" s="219">
        <f t="shared" si="69"/>
        <v>9195105</v>
      </c>
      <c r="C257" s="219">
        <f t="shared" si="70"/>
        <v>8191017</v>
      </c>
      <c r="D257" s="293">
        <f t="shared" si="63"/>
        <v>112.25840454243961</v>
      </c>
      <c r="E257" s="299">
        <v>9017960</v>
      </c>
      <c r="F257" s="299">
        <v>8073338</v>
      </c>
      <c r="G257" s="293">
        <f t="shared" si="64"/>
        <v>111.70051346791128</v>
      </c>
      <c r="H257" s="299">
        <v>177145</v>
      </c>
      <c r="I257" s="299">
        <v>117679</v>
      </c>
      <c r="J257" s="293">
        <f t="shared" si="65"/>
        <v>150.53238045870546</v>
      </c>
      <c r="K257" s="299">
        <v>856429</v>
      </c>
      <c r="L257" s="299">
        <v>567450</v>
      </c>
      <c r="M257" s="293">
        <f t="shared" si="66"/>
        <v>150.92589655476255</v>
      </c>
      <c r="N257" s="219">
        <f t="shared" si="67"/>
        <v>10051534</v>
      </c>
      <c r="O257" s="219">
        <f t="shared" si="67"/>
        <v>8758467</v>
      </c>
      <c r="P257" s="293">
        <f t="shared" si="68"/>
        <v>114.76362244671357</v>
      </c>
      <c r="Q257" s="168"/>
      <c r="R257" s="168"/>
    </row>
    <row r="258" spans="1:18" s="162" customFormat="1">
      <c r="A258" s="72" t="s">
        <v>88</v>
      </c>
      <c r="B258" s="219">
        <v>59618</v>
      </c>
      <c r="C258" s="219">
        <f t="shared" si="70"/>
        <v>43771</v>
      </c>
      <c r="D258" s="293">
        <f t="shared" si="63"/>
        <v>136.20433620433622</v>
      </c>
      <c r="E258" s="299" t="s">
        <v>201</v>
      </c>
      <c r="F258" s="299">
        <v>39198</v>
      </c>
      <c r="G258" s="293" t="s">
        <v>162</v>
      </c>
      <c r="H258" s="299">
        <v>4739</v>
      </c>
      <c r="I258" s="299">
        <v>4573</v>
      </c>
      <c r="J258" s="293">
        <f t="shared" si="65"/>
        <v>103.63000218674831</v>
      </c>
      <c r="K258" s="299">
        <v>27771</v>
      </c>
      <c r="L258" s="299">
        <v>29327</v>
      </c>
      <c r="M258" s="293">
        <f t="shared" si="66"/>
        <v>94.694308998533785</v>
      </c>
      <c r="N258" s="219">
        <v>87389</v>
      </c>
      <c r="O258" s="219">
        <f t="shared" si="67"/>
        <v>73098</v>
      </c>
      <c r="P258" s="293">
        <f t="shared" si="68"/>
        <v>119.55046649703138</v>
      </c>
      <c r="Q258" s="168"/>
      <c r="R258" s="168"/>
    </row>
    <row r="259" spans="1:18">
      <c r="A259" s="72" t="s">
        <v>89</v>
      </c>
      <c r="B259" s="219">
        <f t="shared" si="69"/>
        <v>1016528</v>
      </c>
      <c r="C259" s="219">
        <f t="shared" si="70"/>
        <v>1146557</v>
      </c>
      <c r="D259" s="293">
        <f t="shared" si="63"/>
        <v>88.659176996869761</v>
      </c>
      <c r="E259" s="299">
        <v>991283</v>
      </c>
      <c r="F259" s="299">
        <v>1122777</v>
      </c>
      <c r="G259" s="293">
        <f t="shared" si="64"/>
        <v>88.288502525434694</v>
      </c>
      <c r="H259" s="299">
        <v>25245</v>
      </c>
      <c r="I259" s="299">
        <v>23780</v>
      </c>
      <c r="J259" s="293">
        <f t="shared" si="65"/>
        <v>106.16063919259882</v>
      </c>
      <c r="K259" s="299">
        <v>308867</v>
      </c>
      <c r="L259" s="299">
        <v>311576</v>
      </c>
      <c r="M259" s="293">
        <f t="shared" si="66"/>
        <v>99.1305492078979</v>
      </c>
      <c r="N259" s="219">
        <f t="shared" si="67"/>
        <v>1325395</v>
      </c>
      <c r="O259" s="219">
        <f t="shared" si="67"/>
        <v>1458133</v>
      </c>
      <c r="P259" s="293">
        <f t="shared" si="68"/>
        <v>90.896715183045714</v>
      </c>
      <c r="Q259" s="168"/>
      <c r="R259" s="168"/>
    </row>
    <row r="260" spans="1:18">
      <c r="A260" s="72" t="s">
        <v>90</v>
      </c>
      <c r="B260" s="219">
        <f t="shared" si="69"/>
        <v>1206102</v>
      </c>
      <c r="C260" s="219">
        <f t="shared" si="70"/>
        <v>1187184</v>
      </c>
      <c r="D260" s="293">
        <f t="shared" si="63"/>
        <v>101.59351878057656</v>
      </c>
      <c r="E260" s="299">
        <v>1151305</v>
      </c>
      <c r="F260" s="299">
        <v>1132257</v>
      </c>
      <c r="G260" s="293">
        <f t="shared" si="64"/>
        <v>101.68230357595493</v>
      </c>
      <c r="H260" s="299">
        <v>54797</v>
      </c>
      <c r="I260" s="299">
        <v>54927</v>
      </c>
      <c r="J260" s="293">
        <f t="shared" si="65"/>
        <v>99.763322227684014</v>
      </c>
      <c r="K260" s="299">
        <v>855145</v>
      </c>
      <c r="L260" s="299">
        <v>919539</v>
      </c>
      <c r="M260" s="293">
        <f t="shared" si="66"/>
        <v>92.997143133678946</v>
      </c>
      <c r="N260" s="219">
        <f t="shared" si="67"/>
        <v>2061247</v>
      </c>
      <c r="O260" s="219">
        <f t="shared" si="67"/>
        <v>2106723</v>
      </c>
      <c r="P260" s="293">
        <f t="shared" si="68"/>
        <v>97.841386836333015</v>
      </c>
      <c r="Q260" s="168"/>
      <c r="R260" s="168"/>
    </row>
    <row r="261" spans="1:18">
      <c r="A261" s="72" t="s">
        <v>91</v>
      </c>
      <c r="B261" s="219">
        <f t="shared" si="69"/>
        <v>1546392</v>
      </c>
      <c r="C261" s="219">
        <f t="shared" si="70"/>
        <v>1669226</v>
      </c>
      <c r="D261" s="293">
        <f t="shared" si="63"/>
        <v>92.641260081019581</v>
      </c>
      <c r="E261" s="299">
        <v>1515442</v>
      </c>
      <c r="F261" s="299">
        <v>1627155</v>
      </c>
      <c r="G261" s="293">
        <f t="shared" si="64"/>
        <v>93.134458610273768</v>
      </c>
      <c r="H261" s="299">
        <v>30950</v>
      </c>
      <c r="I261" s="299">
        <v>42071</v>
      </c>
      <c r="J261" s="293">
        <f t="shared" si="65"/>
        <v>73.566114425613847</v>
      </c>
      <c r="K261" s="299">
        <v>531652</v>
      </c>
      <c r="L261" s="299">
        <v>649288</v>
      </c>
      <c r="M261" s="293">
        <f t="shared" si="66"/>
        <v>81.882308005076325</v>
      </c>
      <c r="N261" s="219">
        <f t="shared" si="67"/>
        <v>2078044</v>
      </c>
      <c r="O261" s="219">
        <f t="shared" si="67"/>
        <v>2318514</v>
      </c>
      <c r="P261" s="293">
        <f t="shared" si="68"/>
        <v>89.628270521549581</v>
      </c>
      <c r="Q261" s="168"/>
      <c r="R261" s="168"/>
    </row>
    <row r="262" spans="1:18" s="162" customFormat="1">
      <c r="A262" s="72" t="s">
        <v>92</v>
      </c>
      <c r="B262" s="219">
        <f t="shared" si="69"/>
        <v>3108739</v>
      </c>
      <c r="C262" s="219">
        <f t="shared" si="70"/>
        <v>3382364</v>
      </c>
      <c r="D262" s="293">
        <f t="shared" si="63"/>
        <v>91.910243841289699</v>
      </c>
      <c r="E262" s="299">
        <v>3059458</v>
      </c>
      <c r="F262" s="299">
        <v>3270401</v>
      </c>
      <c r="G262" s="293">
        <f t="shared" si="64"/>
        <v>93.549934702197078</v>
      </c>
      <c r="H262" s="299">
        <v>49281</v>
      </c>
      <c r="I262" s="299">
        <v>111963</v>
      </c>
      <c r="J262" s="293">
        <f t="shared" si="65"/>
        <v>44.015433670051706</v>
      </c>
      <c r="K262" s="299">
        <v>319134</v>
      </c>
      <c r="L262" s="299">
        <v>362576</v>
      </c>
      <c r="M262" s="293">
        <f t="shared" si="66"/>
        <v>88.01851198093641</v>
      </c>
      <c r="N262" s="219">
        <f t="shared" si="67"/>
        <v>3427873</v>
      </c>
      <c r="O262" s="219">
        <f t="shared" si="67"/>
        <v>3744940</v>
      </c>
      <c r="P262" s="293">
        <f t="shared" si="68"/>
        <v>91.533455809705899</v>
      </c>
      <c r="Q262" s="168"/>
      <c r="R262" s="168"/>
    </row>
    <row r="263" spans="1:18">
      <c r="A263" s="72" t="s">
        <v>93</v>
      </c>
      <c r="B263" s="219">
        <f t="shared" si="69"/>
        <v>2041154</v>
      </c>
      <c r="C263" s="219">
        <f t="shared" si="70"/>
        <v>2155597</v>
      </c>
      <c r="D263" s="293">
        <f t="shared" si="63"/>
        <v>94.690890736997687</v>
      </c>
      <c r="E263" s="299">
        <v>2025602</v>
      </c>
      <c r="F263" s="299">
        <v>2147514</v>
      </c>
      <c r="G263" s="293">
        <f t="shared" si="64"/>
        <v>94.323110349920881</v>
      </c>
      <c r="H263" s="299">
        <v>15552</v>
      </c>
      <c r="I263" s="299">
        <v>8083</v>
      </c>
      <c r="J263" s="293">
        <f t="shared" si="65"/>
        <v>192.40381046641099</v>
      </c>
      <c r="K263" s="299">
        <v>895291</v>
      </c>
      <c r="L263" s="299">
        <v>802868</v>
      </c>
      <c r="M263" s="293">
        <f t="shared" si="66"/>
        <v>111.51160589287404</v>
      </c>
      <c r="N263" s="219">
        <f t="shared" si="67"/>
        <v>2936445</v>
      </c>
      <c r="O263" s="219">
        <f t="shared" si="67"/>
        <v>2958465</v>
      </c>
      <c r="P263" s="293">
        <f t="shared" si="68"/>
        <v>99.255695098640672</v>
      </c>
      <c r="Q263" s="168"/>
      <c r="R263" s="168"/>
    </row>
    <row r="264" spans="1:18">
      <c r="A264" s="72" t="s">
        <v>94</v>
      </c>
      <c r="B264" s="219">
        <v>16496</v>
      </c>
      <c r="C264" s="219">
        <f>I264</f>
        <v>4555</v>
      </c>
      <c r="D264" s="293">
        <f t="shared" si="63"/>
        <v>362.15148188803516</v>
      </c>
      <c r="E264" s="300" t="s">
        <v>201</v>
      </c>
      <c r="F264" s="300" t="s">
        <v>162</v>
      </c>
      <c r="G264" s="293" t="s">
        <v>162</v>
      </c>
      <c r="H264" s="299">
        <v>12012</v>
      </c>
      <c r="I264" s="299">
        <v>4555</v>
      </c>
      <c r="J264" s="293">
        <f t="shared" si="65"/>
        <v>263.71020856201977</v>
      </c>
      <c r="K264" s="299">
        <v>109208</v>
      </c>
      <c r="L264" s="299">
        <v>114082</v>
      </c>
      <c r="M264" s="293">
        <f t="shared" si="66"/>
        <v>95.727634508511429</v>
      </c>
      <c r="N264" s="219">
        <f>B264+K264</f>
        <v>125704</v>
      </c>
      <c r="O264" s="219">
        <f>I264+L264</f>
        <v>118637</v>
      </c>
      <c r="P264" s="293">
        <f t="shared" si="68"/>
        <v>105.956826285223</v>
      </c>
      <c r="Q264" s="168"/>
      <c r="R264" s="168"/>
    </row>
    <row r="265" spans="1:18">
      <c r="A265" s="72" t="s">
        <v>95</v>
      </c>
      <c r="B265" s="219">
        <f t="shared" si="69"/>
        <v>954312</v>
      </c>
      <c r="C265" s="219">
        <f t="shared" si="70"/>
        <v>772609</v>
      </c>
      <c r="D265" s="293">
        <f t="shared" si="63"/>
        <v>123.51810553591791</v>
      </c>
      <c r="E265" s="299">
        <v>951882</v>
      </c>
      <c r="F265" s="299">
        <v>770403</v>
      </c>
      <c r="G265" s="293">
        <f t="shared" si="64"/>
        <v>123.55637244403255</v>
      </c>
      <c r="H265" s="299">
        <v>2430</v>
      </c>
      <c r="I265" s="299">
        <v>2206</v>
      </c>
      <c r="J265" s="293">
        <f t="shared" si="65"/>
        <v>110.1541251133273</v>
      </c>
      <c r="K265" s="299">
        <v>16636</v>
      </c>
      <c r="L265" s="299">
        <v>18996</v>
      </c>
      <c r="M265" s="293">
        <f t="shared" si="66"/>
        <v>87.576331859338808</v>
      </c>
      <c r="N265" s="219">
        <f t="shared" si="67"/>
        <v>970948</v>
      </c>
      <c r="O265" s="219">
        <f t="shared" si="67"/>
        <v>791605</v>
      </c>
      <c r="P265" s="293">
        <f t="shared" si="68"/>
        <v>122.65561738493314</v>
      </c>
      <c r="Q265" s="168"/>
      <c r="R265" s="168"/>
    </row>
    <row r="266" spans="1:18">
      <c r="A266" s="72" t="s">
        <v>96</v>
      </c>
      <c r="B266" s="219">
        <f t="shared" si="69"/>
        <v>788553</v>
      </c>
      <c r="C266" s="219">
        <f t="shared" si="70"/>
        <v>910891</v>
      </c>
      <c r="D266" s="293">
        <f t="shared" si="63"/>
        <v>86.569413903529622</v>
      </c>
      <c r="E266" s="299">
        <v>768144</v>
      </c>
      <c r="F266" s="299">
        <v>887661</v>
      </c>
      <c r="G266" s="293">
        <f t="shared" si="64"/>
        <v>86.535738305501752</v>
      </c>
      <c r="H266" s="299">
        <v>20409</v>
      </c>
      <c r="I266" s="299">
        <v>23230</v>
      </c>
      <c r="J266" s="293">
        <f t="shared" si="65"/>
        <v>87.85622040464915</v>
      </c>
      <c r="K266" s="299">
        <v>270335</v>
      </c>
      <c r="L266" s="299">
        <v>309373</v>
      </c>
      <c r="M266" s="293">
        <f t="shared" si="66"/>
        <v>87.381574991999955</v>
      </c>
      <c r="N266" s="219">
        <f t="shared" si="67"/>
        <v>1058888</v>
      </c>
      <c r="O266" s="219">
        <f t="shared" si="67"/>
        <v>1220264</v>
      </c>
      <c r="P266" s="293">
        <f t="shared" si="68"/>
        <v>86.775320750263887</v>
      </c>
      <c r="Q266" s="168"/>
      <c r="R266" s="168"/>
    </row>
    <row r="267" spans="1:18">
      <c r="A267" s="72" t="s">
        <v>97</v>
      </c>
      <c r="B267" s="219">
        <f t="shared" si="69"/>
        <v>2457119</v>
      </c>
      <c r="C267" s="219">
        <f t="shared" si="70"/>
        <v>2506616</v>
      </c>
      <c r="D267" s="293">
        <f t="shared" si="63"/>
        <v>98.025345725073166</v>
      </c>
      <c r="E267" s="299">
        <v>2449102</v>
      </c>
      <c r="F267" s="299">
        <v>2499995</v>
      </c>
      <c r="G267" s="293">
        <f t="shared" si="64"/>
        <v>97.964275928551857</v>
      </c>
      <c r="H267" s="299">
        <v>8017</v>
      </c>
      <c r="I267" s="299">
        <v>6621</v>
      </c>
      <c r="J267" s="293">
        <f t="shared" si="65"/>
        <v>121.08442833408851</v>
      </c>
      <c r="K267" s="299">
        <v>811583</v>
      </c>
      <c r="L267" s="299">
        <v>720881</v>
      </c>
      <c r="M267" s="293">
        <f t="shared" si="66"/>
        <v>112.58210439725835</v>
      </c>
      <c r="N267" s="219">
        <f t="shared" si="67"/>
        <v>3268702</v>
      </c>
      <c r="O267" s="219">
        <f t="shared" si="67"/>
        <v>3227497</v>
      </c>
      <c r="P267" s="293">
        <f t="shared" si="68"/>
        <v>101.27668592720613</v>
      </c>
      <c r="Q267" s="168"/>
      <c r="R267" s="168"/>
    </row>
    <row r="268" spans="1:18">
      <c r="A268" s="72" t="s">
        <v>98</v>
      </c>
      <c r="B268" s="219">
        <f t="shared" si="69"/>
        <v>893595</v>
      </c>
      <c r="C268" s="219">
        <f t="shared" si="70"/>
        <v>974008</v>
      </c>
      <c r="D268" s="293">
        <f t="shared" si="63"/>
        <v>91.744112984698276</v>
      </c>
      <c r="E268" s="299">
        <v>756806</v>
      </c>
      <c r="F268" s="299">
        <v>844057</v>
      </c>
      <c r="G268" s="293">
        <f t="shared" si="64"/>
        <v>89.662901913022466</v>
      </c>
      <c r="H268" s="299">
        <v>136789</v>
      </c>
      <c r="I268" s="299">
        <v>129951</v>
      </c>
      <c r="J268" s="293">
        <f t="shared" si="65"/>
        <v>105.26198336295988</v>
      </c>
      <c r="K268" s="299">
        <v>1191967</v>
      </c>
      <c r="L268" s="299">
        <v>1360534</v>
      </c>
      <c r="M268" s="293">
        <f t="shared" si="66"/>
        <v>87.610232452845722</v>
      </c>
      <c r="N268" s="219">
        <f t="shared" si="67"/>
        <v>2085562</v>
      </c>
      <c r="O268" s="219">
        <f t="shared" si="67"/>
        <v>2334542</v>
      </c>
      <c r="P268" s="293">
        <f t="shared" si="68"/>
        <v>89.334953065740521</v>
      </c>
      <c r="Q268" s="168"/>
      <c r="R268" s="168"/>
    </row>
    <row r="269" spans="1:18">
      <c r="A269" s="81" t="s">
        <v>99</v>
      </c>
      <c r="B269" s="219">
        <f t="shared" si="69"/>
        <v>30504</v>
      </c>
      <c r="C269" s="219">
        <f t="shared" si="70"/>
        <v>45222</v>
      </c>
      <c r="D269" s="293">
        <f t="shared" si="63"/>
        <v>67.453894122329842</v>
      </c>
      <c r="E269" s="299">
        <v>25960</v>
      </c>
      <c r="F269" s="299">
        <v>38696</v>
      </c>
      <c r="G269" s="293">
        <f t="shared" si="64"/>
        <v>67.087037419888361</v>
      </c>
      <c r="H269" s="299">
        <v>4544</v>
      </c>
      <c r="I269" s="299">
        <v>6526</v>
      </c>
      <c r="J269" s="293">
        <f t="shared" si="65"/>
        <v>69.629175605271215</v>
      </c>
      <c r="K269" s="299">
        <v>60817</v>
      </c>
      <c r="L269" s="299">
        <v>78002</v>
      </c>
      <c r="M269" s="293">
        <f t="shared" si="66"/>
        <v>77.9685136278557</v>
      </c>
      <c r="N269" s="219">
        <f t="shared" si="67"/>
        <v>91321</v>
      </c>
      <c r="O269" s="219">
        <f t="shared" si="67"/>
        <v>123224</v>
      </c>
      <c r="P269" s="293">
        <f t="shared" si="68"/>
        <v>74.109751347140161</v>
      </c>
      <c r="Q269" s="169"/>
      <c r="R269" s="169"/>
    </row>
    <row r="270" spans="1:18" s="163" customFormat="1" ht="14.25">
      <c r="A270" s="72" t="s">
        <v>100</v>
      </c>
      <c r="B270" s="219">
        <f t="shared" si="69"/>
        <v>3584499</v>
      </c>
      <c r="C270" s="219">
        <f t="shared" si="70"/>
        <v>3385194</v>
      </c>
      <c r="D270" s="293">
        <f t="shared" si="63"/>
        <v>105.88755031469393</v>
      </c>
      <c r="E270" s="299">
        <v>3578077</v>
      </c>
      <c r="F270" s="299">
        <v>3381291</v>
      </c>
      <c r="G270" s="293">
        <f t="shared" si="64"/>
        <v>105.81984809943893</v>
      </c>
      <c r="H270" s="299">
        <v>6422</v>
      </c>
      <c r="I270" s="299">
        <v>3903</v>
      </c>
      <c r="J270" s="293">
        <f t="shared" si="65"/>
        <v>164.54009736100434</v>
      </c>
      <c r="K270" s="299">
        <v>404751</v>
      </c>
      <c r="L270" s="299">
        <v>423896</v>
      </c>
      <c r="M270" s="293">
        <f t="shared" si="66"/>
        <v>95.483562005774999</v>
      </c>
      <c r="N270" s="219">
        <f t="shared" si="67"/>
        <v>3989250</v>
      </c>
      <c r="O270" s="219">
        <f t="shared" si="67"/>
        <v>3809090</v>
      </c>
      <c r="P270" s="293">
        <f t="shared" si="68"/>
        <v>104.72973859898296</v>
      </c>
      <c r="Q270" s="169"/>
      <c r="R270" s="169"/>
    </row>
    <row r="271" spans="1:18" s="162" customFormat="1">
      <c r="A271" s="72" t="s">
        <v>101</v>
      </c>
      <c r="B271" s="219" t="s">
        <v>162</v>
      </c>
      <c r="C271" s="219" t="s">
        <v>162</v>
      </c>
      <c r="D271" s="293" t="s">
        <v>162</v>
      </c>
      <c r="E271" s="300" t="s">
        <v>162</v>
      </c>
      <c r="F271" s="300" t="s">
        <v>162</v>
      </c>
      <c r="G271" s="293" t="s">
        <v>162</v>
      </c>
      <c r="H271" s="300" t="s">
        <v>162</v>
      </c>
      <c r="I271" s="300" t="s">
        <v>162</v>
      </c>
      <c r="J271" s="293" t="s">
        <v>162</v>
      </c>
      <c r="K271" s="299">
        <v>732</v>
      </c>
      <c r="L271" s="299">
        <v>530</v>
      </c>
      <c r="M271" s="293">
        <f t="shared" si="66"/>
        <v>138.11320754716982</v>
      </c>
      <c r="N271" s="219">
        <f>K271</f>
        <v>732</v>
      </c>
      <c r="O271" s="219">
        <f>L271</f>
        <v>530</v>
      </c>
      <c r="P271" s="293">
        <f t="shared" si="68"/>
        <v>138.11320754716982</v>
      </c>
      <c r="Q271" s="168"/>
      <c r="R271" s="168"/>
    </row>
    <row r="272" spans="1:18">
      <c r="A272" s="72" t="s">
        <v>102</v>
      </c>
      <c r="B272" s="219" t="s">
        <v>162</v>
      </c>
      <c r="C272" s="219">
        <f>F272</f>
        <v>31</v>
      </c>
      <c r="D272" s="293" t="s">
        <v>162</v>
      </c>
      <c r="E272" s="299" t="s">
        <v>162</v>
      </c>
      <c r="F272" s="299">
        <v>31</v>
      </c>
      <c r="G272" s="293" t="s">
        <v>162</v>
      </c>
      <c r="H272" s="300" t="s">
        <v>162</v>
      </c>
      <c r="I272" s="300" t="s">
        <v>162</v>
      </c>
      <c r="J272" s="293" t="s">
        <v>162</v>
      </c>
      <c r="K272" s="299">
        <v>8266</v>
      </c>
      <c r="L272" s="299">
        <v>9350</v>
      </c>
      <c r="M272" s="293">
        <f t="shared" si="66"/>
        <v>88.406417112299465</v>
      </c>
      <c r="N272" s="219">
        <f>K272</f>
        <v>8266</v>
      </c>
      <c r="O272" s="219">
        <f>F272+L272</f>
        <v>9381</v>
      </c>
      <c r="P272" s="293">
        <f>N272/O272%</f>
        <v>88.114273531606443</v>
      </c>
    </row>
    <row r="273" spans="1:16">
      <c r="A273" s="74" t="s">
        <v>103</v>
      </c>
      <c r="B273" s="219">
        <f>E273+H273</f>
        <v>833538</v>
      </c>
      <c r="C273" s="219">
        <f t="shared" si="70"/>
        <v>585854</v>
      </c>
      <c r="D273" s="293">
        <f t="shared" si="63"/>
        <v>142.27742748193236</v>
      </c>
      <c r="E273" s="299">
        <v>827324</v>
      </c>
      <c r="F273" s="299">
        <v>582181</v>
      </c>
      <c r="G273" s="293">
        <f t="shared" si="64"/>
        <v>142.10769502955264</v>
      </c>
      <c r="H273" s="299">
        <v>6214</v>
      </c>
      <c r="I273" s="299">
        <v>3673</v>
      </c>
      <c r="J273" s="293">
        <f t="shared" si="65"/>
        <v>169.18050639803977</v>
      </c>
      <c r="K273" s="299">
        <v>335833</v>
      </c>
      <c r="L273" s="299">
        <v>366657</v>
      </c>
      <c r="M273" s="293">
        <f t="shared" si="66"/>
        <v>91.59323291250405</v>
      </c>
      <c r="N273" s="220">
        <f t="shared" si="67"/>
        <v>1169371</v>
      </c>
      <c r="O273" s="220">
        <f t="shared" si="67"/>
        <v>952511</v>
      </c>
      <c r="P273" s="296">
        <f>N273/O273%</f>
        <v>122.76719114004982</v>
      </c>
    </row>
    <row r="274" spans="1:16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</row>
    <row r="275" spans="1:16">
      <c r="A275" s="308"/>
      <c r="C275" s="227"/>
      <c r="D275" s="250"/>
    </row>
    <row r="276" spans="1:16">
      <c r="A276" s="184"/>
      <c r="B276" s="185"/>
      <c r="C276" s="185"/>
      <c r="D276" s="185"/>
      <c r="E276" s="185"/>
      <c r="F276" s="185"/>
      <c r="G276" s="185"/>
      <c r="H276" s="185"/>
      <c r="I276" s="185"/>
      <c r="J276" s="185"/>
      <c r="K276" s="185"/>
      <c r="L276" s="185"/>
    </row>
    <row r="277" spans="1:16">
      <c r="A277" s="184"/>
      <c r="B277" s="185"/>
      <c r="C277" s="185"/>
      <c r="D277" s="185"/>
      <c r="E277" s="185"/>
      <c r="F277" s="184"/>
      <c r="G277" s="185"/>
      <c r="H277" s="185"/>
      <c r="I277" s="185"/>
      <c r="J277" s="185"/>
      <c r="K277" s="185"/>
      <c r="L277" s="186"/>
    </row>
  </sheetData>
  <mergeCells count="105">
    <mergeCell ref="A141:P141"/>
    <mergeCell ref="A169:P169"/>
    <mergeCell ref="A143:A145"/>
    <mergeCell ref="B143:D144"/>
    <mergeCell ref="T61:AB61"/>
    <mergeCell ref="T62:U62"/>
    <mergeCell ref="V62:V63"/>
    <mergeCell ref="W62:X62"/>
    <mergeCell ref="Y62:Y63"/>
    <mergeCell ref="Z62:AA62"/>
    <mergeCell ref="AB62:AB63"/>
    <mergeCell ref="E143:J143"/>
    <mergeCell ref="K143:M144"/>
    <mergeCell ref="N143:P144"/>
    <mergeCell ref="E144:G144"/>
    <mergeCell ref="H144:J144"/>
    <mergeCell ref="K88:L88"/>
    <mergeCell ref="M88:M89"/>
    <mergeCell ref="N88:O88"/>
    <mergeCell ref="P88:P89"/>
    <mergeCell ref="Q88:R88"/>
    <mergeCell ref="S88:S89"/>
    <mergeCell ref="A2:P2"/>
    <mergeCell ref="A1:P1"/>
    <mergeCell ref="N5:P6"/>
    <mergeCell ref="A3:P3"/>
    <mergeCell ref="E32:J32"/>
    <mergeCell ref="K32:M33"/>
    <mergeCell ref="N32:P33"/>
    <mergeCell ref="A5:A7"/>
    <mergeCell ref="B5:D6"/>
    <mergeCell ref="E6:G6"/>
    <mergeCell ref="H6:J6"/>
    <mergeCell ref="E5:J5"/>
    <mergeCell ref="K5:M6"/>
    <mergeCell ref="A30:P30"/>
    <mergeCell ref="A32:A34"/>
    <mergeCell ref="B32:D33"/>
    <mergeCell ref="E33:G33"/>
    <mergeCell ref="H33:J33"/>
    <mergeCell ref="A250:A252"/>
    <mergeCell ref="B250:D251"/>
    <mergeCell ref="E251:G251"/>
    <mergeCell ref="H251:J251"/>
    <mergeCell ref="E250:J250"/>
    <mergeCell ref="E197:J197"/>
    <mergeCell ref="D62:D63"/>
    <mergeCell ref="E62:F62"/>
    <mergeCell ref="G62:G63"/>
    <mergeCell ref="H62:I62"/>
    <mergeCell ref="J62:J63"/>
    <mergeCell ref="H88:I88"/>
    <mergeCell ref="J88:J89"/>
    <mergeCell ref="A115:A117"/>
    <mergeCell ref="B115:D116"/>
    <mergeCell ref="E116:G116"/>
    <mergeCell ref="H116:J116"/>
    <mergeCell ref="A113:P113"/>
    <mergeCell ref="E115:J115"/>
    <mergeCell ref="K115:M116"/>
    <mergeCell ref="N115:P116"/>
    <mergeCell ref="K62:L62"/>
    <mergeCell ref="K250:M251"/>
    <mergeCell ref="E171:J171"/>
    <mergeCell ref="A197:A199"/>
    <mergeCell ref="B197:D198"/>
    <mergeCell ref="E198:G198"/>
    <mergeCell ref="H198:J198"/>
    <mergeCell ref="A225:A227"/>
    <mergeCell ref="B225:D226"/>
    <mergeCell ref="E226:G226"/>
    <mergeCell ref="H226:J226"/>
    <mergeCell ref="H172:J172"/>
    <mergeCell ref="A195:P195"/>
    <mergeCell ref="A223:P223"/>
    <mergeCell ref="N171:P172"/>
    <mergeCell ref="K197:M198"/>
    <mergeCell ref="A171:A173"/>
    <mergeCell ref="B171:D172"/>
    <mergeCell ref="E172:G172"/>
    <mergeCell ref="K171:M172"/>
    <mergeCell ref="A248:P248"/>
    <mergeCell ref="N250:P251"/>
    <mergeCell ref="N197:P198"/>
    <mergeCell ref="E225:J225"/>
    <mergeCell ref="K225:M226"/>
    <mergeCell ref="N225:P226"/>
    <mergeCell ref="K60:AB60"/>
    <mergeCell ref="A58:S58"/>
    <mergeCell ref="A60:A63"/>
    <mergeCell ref="B60:J61"/>
    <mergeCell ref="K61:S61"/>
    <mergeCell ref="B62:C62"/>
    <mergeCell ref="P62:P63"/>
    <mergeCell ref="Q62:R62"/>
    <mergeCell ref="K86:S87"/>
    <mergeCell ref="A86:A89"/>
    <mergeCell ref="B88:C88"/>
    <mergeCell ref="D88:D89"/>
    <mergeCell ref="E88:F88"/>
    <mergeCell ref="G88:G89"/>
    <mergeCell ref="B86:J87"/>
    <mergeCell ref="S62:S63"/>
    <mergeCell ref="M62:M63"/>
    <mergeCell ref="N62:O62"/>
  </mergeCells>
  <pageMargins left="0.59055118110236227" right="0.59055118110236227" top="0.59055118110236227" bottom="0.59055118110236227" header="0" footer="0.39370078740157483"/>
  <pageSetup paperSize="9" scale="70" firstPageNumber="22" orientation="landscape" useFirstPageNumber="1" r:id="rId1"/>
  <headerFooter alignWithMargins="0">
    <oddFooter>&amp;R&amp;P</oddFooter>
  </headerFooter>
  <rowBreaks count="9" manualBreakCount="9">
    <brk id="29" max="18" man="1"/>
    <brk id="57" max="18" man="1"/>
    <brk id="84" max="18" man="1"/>
    <brk id="112" max="18" man="1"/>
    <brk id="139" max="16383" man="1"/>
    <brk id="167" max="16383" man="1"/>
    <brk id="194" max="18" man="1"/>
    <brk id="222" max="16383" man="1"/>
    <brk id="247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A3" sqref="A3:A4"/>
    </sheetView>
  </sheetViews>
  <sheetFormatPr defaultRowHeight="12.75"/>
  <cols>
    <col min="1" max="1" width="23.140625" style="203" customWidth="1"/>
    <col min="2" max="4" width="28.42578125" style="203" customWidth="1"/>
    <col min="5" max="5" width="28.42578125" style="205" customWidth="1"/>
    <col min="6" max="6" width="27.28515625" style="203" customWidth="1"/>
    <col min="7" max="246" width="9.140625" style="203"/>
    <col min="247" max="247" width="23.140625" style="203" customWidth="1"/>
    <col min="248" max="251" width="28.42578125" style="203" customWidth="1"/>
    <col min="252" max="502" width="9.140625" style="203"/>
    <col min="503" max="503" width="23.140625" style="203" customWidth="1"/>
    <col min="504" max="507" width="28.42578125" style="203" customWidth="1"/>
    <col min="508" max="758" width="9.140625" style="203"/>
    <col min="759" max="759" width="23.140625" style="203" customWidth="1"/>
    <col min="760" max="763" width="28.42578125" style="203" customWidth="1"/>
    <col min="764" max="1014" width="9.140625" style="203"/>
    <col min="1015" max="1015" width="23.140625" style="203" customWidth="1"/>
    <col min="1016" max="1019" width="28.42578125" style="203" customWidth="1"/>
    <col min="1020" max="1270" width="9.140625" style="203"/>
    <col min="1271" max="1271" width="23.140625" style="203" customWidth="1"/>
    <col min="1272" max="1275" width="28.42578125" style="203" customWidth="1"/>
    <col min="1276" max="1526" width="9.140625" style="203"/>
    <col min="1527" max="1527" width="23.140625" style="203" customWidth="1"/>
    <col min="1528" max="1531" width="28.42578125" style="203" customWidth="1"/>
    <col min="1532" max="1782" width="9.140625" style="203"/>
    <col min="1783" max="1783" width="23.140625" style="203" customWidth="1"/>
    <col min="1784" max="1787" width="28.42578125" style="203" customWidth="1"/>
    <col min="1788" max="2038" width="9.140625" style="203"/>
    <col min="2039" max="2039" width="23.140625" style="203" customWidth="1"/>
    <col min="2040" max="2043" width="28.42578125" style="203" customWidth="1"/>
    <col min="2044" max="2294" width="9.140625" style="203"/>
    <col min="2295" max="2295" width="23.140625" style="203" customWidth="1"/>
    <col min="2296" max="2299" width="28.42578125" style="203" customWidth="1"/>
    <col min="2300" max="2550" width="9.140625" style="203"/>
    <col min="2551" max="2551" width="23.140625" style="203" customWidth="1"/>
    <col min="2552" max="2555" width="28.42578125" style="203" customWidth="1"/>
    <col min="2556" max="2806" width="9.140625" style="203"/>
    <col min="2807" max="2807" width="23.140625" style="203" customWidth="1"/>
    <col min="2808" max="2811" width="28.42578125" style="203" customWidth="1"/>
    <col min="2812" max="3062" width="9.140625" style="203"/>
    <col min="3063" max="3063" width="23.140625" style="203" customWidth="1"/>
    <col min="3064" max="3067" width="28.42578125" style="203" customWidth="1"/>
    <col min="3068" max="3318" width="9.140625" style="203"/>
    <col min="3319" max="3319" width="23.140625" style="203" customWidth="1"/>
    <col min="3320" max="3323" width="28.42578125" style="203" customWidth="1"/>
    <col min="3324" max="3574" width="9.140625" style="203"/>
    <col min="3575" max="3575" width="23.140625" style="203" customWidth="1"/>
    <col min="3576" max="3579" width="28.42578125" style="203" customWidth="1"/>
    <col min="3580" max="3830" width="9.140625" style="203"/>
    <col min="3831" max="3831" width="23.140625" style="203" customWidth="1"/>
    <col min="3832" max="3835" width="28.42578125" style="203" customWidth="1"/>
    <col min="3836" max="4086" width="9.140625" style="203"/>
    <col min="4087" max="4087" width="23.140625" style="203" customWidth="1"/>
    <col min="4088" max="4091" width="28.42578125" style="203" customWidth="1"/>
    <col min="4092" max="4342" width="9.140625" style="203"/>
    <col min="4343" max="4343" width="23.140625" style="203" customWidth="1"/>
    <col min="4344" max="4347" width="28.42578125" style="203" customWidth="1"/>
    <col min="4348" max="4598" width="9.140625" style="203"/>
    <col min="4599" max="4599" width="23.140625" style="203" customWidth="1"/>
    <col min="4600" max="4603" width="28.42578125" style="203" customWidth="1"/>
    <col min="4604" max="4854" width="9.140625" style="203"/>
    <col min="4855" max="4855" width="23.140625" style="203" customWidth="1"/>
    <col min="4856" max="4859" width="28.42578125" style="203" customWidth="1"/>
    <col min="4860" max="5110" width="9.140625" style="203"/>
    <col min="5111" max="5111" width="23.140625" style="203" customWidth="1"/>
    <col min="5112" max="5115" width="28.42578125" style="203" customWidth="1"/>
    <col min="5116" max="5366" width="9.140625" style="203"/>
    <col min="5367" max="5367" width="23.140625" style="203" customWidth="1"/>
    <col min="5368" max="5371" width="28.42578125" style="203" customWidth="1"/>
    <col min="5372" max="5622" width="9.140625" style="203"/>
    <col min="5623" max="5623" width="23.140625" style="203" customWidth="1"/>
    <col min="5624" max="5627" width="28.42578125" style="203" customWidth="1"/>
    <col min="5628" max="5878" width="9.140625" style="203"/>
    <col min="5879" max="5879" width="23.140625" style="203" customWidth="1"/>
    <col min="5880" max="5883" width="28.42578125" style="203" customWidth="1"/>
    <col min="5884" max="6134" width="9.140625" style="203"/>
    <col min="6135" max="6135" width="23.140625" style="203" customWidth="1"/>
    <col min="6136" max="6139" width="28.42578125" style="203" customWidth="1"/>
    <col min="6140" max="6390" width="9.140625" style="203"/>
    <col min="6391" max="6391" width="23.140625" style="203" customWidth="1"/>
    <col min="6392" max="6395" width="28.42578125" style="203" customWidth="1"/>
    <col min="6396" max="6646" width="9.140625" style="203"/>
    <col min="6647" max="6647" width="23.140625" style="203" customWidth="1"/>
    <col min="6648" max="6651" width="28.42578125" style="203" customWidth="1"/>
    <col min="6652" max="6902" width="9.140625" style="203"/>
    <col min="6903" max="6903" width="23.140625" style="203" customWidth="1"/>
    <col min="6904" max="6907" width="28.42578125" style="203" customWidth="1"/>
    <col min="6908" max="7158" width="9.140625" style="203"/>
    <col min="7159" max="7159" width="23.140625" style="203" customWidth="1"/>
    <col min="7160" max="7163" width="28.42578125" style="203" customWidth="1"/>
    <col min="7164" max="7414" width="9.140625" style="203"/>
    <col min="7415" max="7415" width="23.140625" style="203" customWidth="1"/>
    <col min="7416" max="7419" width="28.42578125" style="203" customWidth="1"/>
    <col min="7420" max="7670" width="9.140625" style="203"/>
    <col min="7671" max="7671" width="23.140625" style="203" customWidth="1"/>
    <col min="7672" max="7675" width="28.42578125" style="203" customWidth="1"/>
    <col min="7676" max="7926" width="9.140625" style="203"/>
    <col min="7927" max="7927" width="23.140625" style="203" customWidth="1"/>
    <col min="7928" max="7931" width="28.42578125" style="203" customWidth="1"/>
    <col min="7932" max="8182" width="9.140625" style="203"/>
    <col min="8183" max="8183" width="23.140625" style="203" customWidth="1"/>
    <col min="8184" max="8187" width="28.42578125" style="203" customWidth="1"/>
    <col min="8188" max="8438" width="9.140625" style="203"/>
    <col min="8439" max="8439" width="23.140625" style="203" customWidth="1"/>
    <col min="8440" max="8443" width="28.42578125" style="203" customWidth="1"/>
    <col min="8444" max="8694" width="9.140625" style="203"/>
    <col min="8695" max="8695" width="23.140625" style="203" customWidth="1"/>
    <col min="8696" max="8699" width="28.42578125" style="203" customWidth="1"/>
    <col min="8700" max="8950" width="9.140625" style="203"/>
    <col min="8951" max="8951" width="23.140625" style="203" customWidth="1"/>
    <col min="8952" max="8955" width="28.42578125" style="203" customWidth="1"/>
    <col min="8956" max="9206" width="9.140625" style="203"/>
    <col min="9207" max="9207" width="23.140625" style="203" customWidth="1"/>
    <col min="9208" max="9211" width="28.42578125" style="203" customWidth="1"/>
    <col min="9212" max="9462" width="9.140625" style="203"/>
    <col min="9463" max="9463" width="23.140625" style="203" customWidth="1"/>
    <col min="9464" max="9467" width="28.42578125" style="203" customWidth="1"/>
    <col min="9468" max="9718" width="9.140625" style="203"/>
    <col min="9719" max="9719" width="23.140625" style="203" customWidth="1"/>
    <col min="9720" max="9723" width="28.42578125" style="203" customWidth="1"/>
    <col min="9724" max="9974" width="9.140625" style="203"/>
    <col min="9975" max="9975" width="23.140625" style="203" customWidth="1"/>
    <col min="9976" max="9979" width="28.42578125" style="203" customWidth="1"/>
    <col min="9980" max="10230" width="9.140625" style="203"/>
    <col min="10231" max="10231" width="23.140625" style="203" customWidth="1"/>
    <col min="10232" max="10235" width="28.42578125" style="203" customWidth="1"/>
    <col min="10236" max="10486" width="9.140625" style="203"/>
    <col min="10487" max="10487" width="23.140625" style="203" customWidth="1"/>
    <col min="10488" max="10491" width="28.42578125" style="203" customWidth="1"/>
    <col min="10492" max="10742" width="9.140625" style="203"/>
    <col min="10743" max="10743" width="23.140625" style="203" customWidth="1"/>
    <col min="10744" max="10747" width="28.42578125" style="203" customWidth="1"/>
    <col min="10748" max="10998" width="9.140625" style="203"/>
    <col min="10999" max="10999" width="23.140625" style="203" customWidth="1"/>
    <col min="11000" max="11003" width="28.42578125" style="203" customWidth="1"/>
    <col min="11004" max="11254" width="9.140625" style="203"/>
    <col min="11255" max="11255" width="23.140625" style="203" customWidth="1"/>
    <col min="11256" max="11259" width="28.42578125" style="203" customWidth="1"/>
    <col min="11260" max="11510" width="9.140625" style="203"/>
    <col min="11511" max="11511" width="23.140625" style="203" customWidth="1"/>
    <col min="11512" max="11515" width="28.42578125" style="203" customWidth="1"/>
    <col min="11516" max="11766" width="9.140625" style="203"/>
    <col min="11767" max="11767" width="23.140625" style="203" customWidth="1"/>
    <col min="11768" max="11771" width="28.42578125" style="203" customWidth="1"/>
    <col min="11772" max="12022" width="9.140625" style="203"/>
    <col min="12023" max="12023" width="23.140625" style="203" customWidth="1"/>
    <col min="12024" max="12027" width="28.42578125" style="203" customWidth="1"/>
    <col min="12028" max="12278" width="9.140625" style="203"/>
    <col min="12279" max="12279" width="23.140625" style="203" customWidth="1"/>
    <col min="12280" max="12283" width="28.42578125" style="203" customWidth="1"/>
    <col min="12284" max="12534" width="9.140625" style="203"/>
    <col min="12535" max="12535" width="23.140625" style="203" customWidth="1"/>
    <col min="12536" max="12539" width="28.42578125" style="203" customWidth="1"/>
    <col min="12540" max="12790" width="9.140625" style="203"/>
    <col min="12791" max="12791" width="23.140625" style="203" customWidth="1"/>
    <col min="12792" max="12795" width="28.42578125" style="203" customWidth="1"/>
    <col min="12796" max="13046" width="9.140625" style="203"/>
    <col min="13047" max="13047" width="23.140625" style="203" customWidth="1"/>
    <col min="13048" max="13051" width="28.42578125" style="203" customWidth="1"/>
    <col min="13052" max="13302" width="9.140625" style="203"/>
    <col min="13303" max="13303" width="23.140625" style="203" customWidth="1"/>
    <col min="13304" max="13307" width="28.42578125" style="203" customWidth="1"/>
    <col min="13308" max="13558" width="9.140625" style="203"/>
    <col min="13559" max="13559" width="23.140625" style="203" customWidth="1"/>
    <col min="13560" max="13563" width="28.42578125" style="203" customWidth="1"/>
    <col min="13564" max="13814" width="9.140625" style="203"/>
    <col min="13815" max="13815" width="23.140625" style="203" customWidth="1"/>
    <col min="13816" max="13819" width="28.42578125" style="203" customWidth="1"/>
    <col min="13820" max="14070" width="9.140625" style="203"/>
    <col min="14071" max="14071" width="23.140625" style="203" customWidth="1"/>
    <col min="14072" max="14075" width="28.42578125" style="203" customWidth="1"/>
    <col min="14076" max="14326" width="9.140625" style="203"/>
    <col min="14327" max="14327" width="23.140625" style="203" customWidth="1"/>
    <col min="14328" max="14331" width="28.42578125" style="203" customWidth="1"/>
    <col min="14332" max="14582" width="9.140625" style="203"/>
    <col min="14583" max="14583" width="23.140625" style="203" customWidth="1"/>
    <col min="14584" max="14587" width="28.42578125" style="203" customWidth="1"/>
    <col min="14588" max="14838" width="9.140625" style="203"/>
    <col min="14839" max="14839" width="23.140625" style="203" customWidth="1"/>
    <col min="14840" max="14843" width="28.42578125" style="203" customWidth="1"/>
    <col min="14844" max="15094" width="9.140625" style="203"/>
    <col min="15095" max="15095" width="23.140625" style="203" customWidth="1"/>
    <col min="15096" max="15099" width="28.42578125" style="203" customWidth="1"/>
    <col min="15100" max="15350" width="9.140625" style="203"/>
    <col min="15351" max="15351" width="23.140625" style="203" customWidth="1"/>
    <col min="15352" max="15355" width="28.42578125" style="203" customWidth="1"/>
    <col min="15356" max="15606" width="9.140625" style="203"/>
    <col min="15607" max="15607" width="23.140625" style="203" customWidth="1"/>
    <col min="15608" max="15611" width="28.42578125" style="203" customWidth="1"/>
    <col min="15612" max="15862" width="9.140625" style="203"/>
    <col min="15863" max="15863" width="23.140625" style="203" customWidth="1"/>
    <col min="15864" max="15867" width="28.42578125" style="203" customWidth="1"/>
    <col min="15868" max="16118" width="9.140625" style="203"/>
    <col min="16119" max="16119" width="23.140625" style="203" customWidth="1"/>
    <col min="16120" max="16123" width="28.42578125" style="203" customWidth="1"/>
    <col min="16124" max="16384" width="9.140625" style="203"/>
  </cols>
  <sheetData>
    <row r="1" spans="1:6" ht="32.25" customHeight="1">
      <c r="A1" s="459" t="s">
        <v>141</v>
      </c>
      <c r="B1" s="459"/>
      <c r="C1" s="459"/>
      <c r="D1" s="459"/>
      <c r="E1" s="459"/>
      <c r="F1" s="459"/>
    </row>
    <row r="2" spans="1:6" ht="12.75" customHeight="1">
      <c r="A2" s="209"/>
      <c r="B2" s="204"/>
      <c r="C2" s="204"/>
      <c r="D2" s="204"/>
      <c r="F2" s="206" t="s">
        <v>142</v>
      </c>
    </row>
    <row r="3" spans="1:6" ht="18.75" customHeight="1">
      <c r="A3" s="421"/>
      <c r="B3" s="425" t="s">
        <v>156</v>
      </c>
      <c r="C3" s="425" t="s">
        <v>78</v>
      </c>
      <c r="D3" s="425"/>
      <c r="E3" s="425" t="s">
        <v>190</v>
      </c>
      <c r="F3" s="415" t="s">
        <v>157</v>
      </c>
    </row>
    <row r="4" spans="1:6" ht="32.25" customHeight="1">
      <c r="A4" s="421"/>
      <c r="B4" s="425"/>
      <c r="C4" s="136" t="s">
        <v>77</v>
      </c>
      <c r="D4" s="136" t="s">
        <v>76</v>
      </c>
      <c r="E4" s="425"/>
      <c r="F4" s="460"/>
    </row>
    <row r="5" spans="1:6" ht="12.75" customHeight="1">
      <c r="A5" s="137" t="s">
        <v>83</v>
      </c>
      <c r="B5" s="123">
        <v>676</v>
      </c>
      <c r="C5" s="123">
        <v>1998</v>
      </c>
      <c r="D5" s="123">
        <v>466</v>
      </c>
      <c r="E5" s="123">
        <v>623</v>
      </c>
      <c r="F5" s="123">
        <v>641</v>
      </c>
    </row>
    <row r="6" spans="1:6">
      <c r="A6" s="137" t="s">
        <v>84</v>
      </c>
      <c r="B6" s="123">
        <v>338</v>
      </c>
      <c r="C6" s="123">
        <v>1400</v>
      </c>
      <c r="D6" s="123">
        <v>328</v>
      </c>
      <c r="E6" s="123">
        <v>537</v>
      </c>
      <c r="F6" s="123">
        <v>431</v>
      </c>
    </row>
    <row r="7" spans="1:6">
      <c r="A7" s="137" t="s">
        <v>85</v>
      </c>
      <c r="B7" s="123">
        <v>1808</v>
      </c>
      <c r="C7" s="123">
        <v>2419</v>
      </c>
      <c r="D7" s="123">
        <v>858</v>
      </c>
      <c r="E7" s="123">
        <v>781</v>
      </c>
      <c r="F7" s="123">
        <v>957</v>
      </c>
    </row>
    <row r="8" spans="1:6">
      <c r="A8" s="137" t="s">
        <v>86</v>
      </c>
      <c r="B8" s="123">
        <v>373</v>
      </c>
      <c r="C8" s="123">
        <v>2355</v>
      </c>
      <c r="D8" s="123">
        <v>279</v>
      </c>
      <c r="E8" s="123">
        <v>519</v>
      </c>
      <c r="F8" s="123">
        <v>474</v>
      </c>
    </row>
    <row r="9" spans="1:6">
      <c r="A9" s="137" t="s">
        <v>87</v>
      </c>
      <c r="B9" s="123">
        <v>1000</v>
      </c>
      <c r="C9" s="123">
        <v>2026</v>
      </c>
      <c r="D9" s="123">
        <v>834</v>
      </c>
      <c r="E9" s="123">
        <v>815</v>
      </c>
      <c r="F9" s="123">
        <v>879</v>
      </c>
    </row>
    <row r="10" spans="1:6">
      <c r="A10" s="137" t="s">
        <v>88</v>
      </c>
      <c r="B10" s="123">
        <v>397</v>
      </c>
      <c r="C10" s="123">
        <v>2146</v>
      </c>
      <c r="D10" s="123">
        <v>295</v>
      </c>
      <c r="E10" s="123">
        <v>509</v>
      </c>
      <c r="F10" s="123">
        <v>477</v>
      </c>
    </row>
    <row r="11" spans="1:6">
      <c r="A11" s="137" t="s">
        <v>89</v>
      </c>
      <c r="B11" s="123">
        <v>258</v>
      </c>
      <c r="C11" s="123">
        <v>442</v>
      </c>
      <c r="D11" s="123">
        <v>237</v>
      </c>
      <c r="E11" s="123">
        <v>355</v>
      </c>
      <c r="F11" s="123">
        <v>320</v>
      </c>
    </row>
    <row r="12" spans="1:6">
      <c r="A12" s="137" t="s">
        <v>90</v>
      </c>
      <c r="B12" s="123">
        <v>654</v>
      </c>
      <c r="C12" s="123">
        <v>1486</v>
      </c>
      <c r="D12" s="123">
        <v>630</v>
      </c>
      <c r="E12" s="123">
        <v>660</v>
      </c>
      <c r="F12" s="123">
        <v>659</v>
      </c>
    </row>
    <row r="13" spans="1:6">
      <c r="A13" s="137" t="s">
        <v>91</v>
      </c>
      <c r="B13" s="123">
        <v>817</v>
      </c>
      <c r="C13" s="123">
        <v>2076</v>
      </c>
      <c r="D13" s="123">
        <v>678</v>
      </c>
      <c r="E13" s="123">
        <v>858</v>
      </c>
      <c r="F13" s="123">
        <v>849</v>
      </c>
    </row>
    <row r="14" spans="1:6">
      <c r="A14" s="137" t="s">
        <v>92</v>
      </c>
      <c r="B14" s="123">
        <v>611</v>
      </c>
      <c r="C14" s="123">
        <v>904</v>
      </c>
      <c r="D14" s="123">
        <v>606</v>
      </c>
      <c r="E14" s="123">
        <v>547</v>
      </c>
      <c r="F14" s="123">
        <v>583</v>
      </c>
    </row>
    <row r="15" spans="1:6">
      <c r="A15" s="137" t="s">
        <v>93</v>
      </c>
      <c r="B15" s="123">
        <v>1611</v>
      </c>
      <c r="C15" s="123">
        <v>2126</v>
      </c>
      <c r="D15" s="123">
        <v>703</v>
      </c>
      <c r="E15" s="123">
        <v>814</v>
      </c>
      <c r="F15" s="123">
        <v>1019</v>
      </c>
    </row>
    <row r="16" spans="1:6">
      <c r="A16" s="137" t="s">
        <v>94</v>
      </c>
      <c r="B16" s="123">
        <v>740</v>
      </c>
      <c r="C16" s="123">
        <v>3141</v>
      </c>
      <c r="D16" s="123">
        <v>366</v>
      </c>
      <c r="E16" s="123">
        <v>387</v>
      </c>
      <c r="F16" s="123">
        <v>418</v>
      </c>
    </row>
    <row r="17" spans="1:6">
      <c r="A17" s="137" t="s">
        <v>96</v>
      </c>
      <c r="B17" s="123">
        <v>968</v>
      </c>
      <c r="C17" s="123">
        <v>2171</v>
      </c>
      <c r="D17" s="123">
        <v>561</v>
      </c>
      <c r="E17" s="123">
        <v>608</v>
      </c>
      <c r="F17" s="123">
        <v>755</v>
      </c>
    </row>
    <row r="18" spans="1:6" ht="14.25" customHeight="1">
      <c r="A18" s="137" t="s">
        <v>97</v>
      </c>
      <c r="B18" s="123">
        <v>1146</v>
      </c>
      <c r="C18" s="123">
        <v>2075</v>
      </c>
      <c r="D18" s="123">
        <v>481</v>
      </c>
      <c r="E18" s="123">
        <v>558</v>
      </c>
      <c r="F18" s="123">
        <v>826</v>
      </c>
    </row>
    <row r="19" spans="1:6">
      <c r="A19" s="137" t="s">
        <v>163</v>
      </c>
      <c r="B19" s="123">
        <v>1306</v>
      </c>
      <c r="C19" s="123">
        <v>1867</v>
      </c>
      <c r="D19" s="123">
        <v>575</v>
      </c>
      <c r="E19" s="123">
        <v>690</v>
      </c>
      <c r="F19" s="123">
        <v>745</v>
      </c>
    </row>
    <row r="20" spans="1:6">
      <c r="A20" s="137" t="s">
        <v>99</v>
      </c>
      <c r="B20" s="123">
        <v>604</v>
      </c>
      <c r="C20" s="128" t="s">
        <v>162</v>
      </c>
      <c r="D20" s="123">
        <v>604</v>
      </c>
      <c r="E20" s="123">
        <v>857</v>
      </c>
      <c r="F20" s="123">
        <v>670</v>
      </c>
    </row>
    <row r="21" spans="1:6">
      <c r="A21" s="137" t="s">
        <v>100</v>
      </c>
      <c r="B21" s="123">
        <v>465</v>
      </c>
      <c r="C21" s="123">
        <v>2089</v>
      </c>
      <c r="D21" s="123">
        <v>370</v>
      </c>
      <c r="E21" s="123">
        <v>557</v>
      </c>
      <c r="F21" s="123">
        <v>516</v>
      </c>
    </row>
    <row r="22" spans="1:6">
      <c r="A22" s="137" t="s">
        <v>101</v>
      </c>
      <c r="B22" s="123">
        <v>600</v>
      </c>
      <c r="C22" s="128" t="s">
        <v>162</v>
      </c>
      <c r="D22" s="123">
        <v>600</v>
      </c>
      <c r="E22" s="123">
        <v>601</v>
      </c>
      <c r="F22" s="123">
        <v>601</v>
      </c>
    </row>
    <row r="23" spans="1:6">
      <c r="A23" s="137" t="s">
        <v>102</v>
      </c>
      <c r="B23" s="128" t="s">
        <v>162</v>
      </c>
      <c r="C23" s="128" t="s">
        <v>162</v>
      </c>
      <c r="D23" s="128" t="s">
        <v>162</v>
      </c>
      <c r="E23" s="123">
        <v>179</v>
      </c>
      <c r="F23" s="123">
        <v>179</v>
      </c>
    </row>
    <row r="24" spans="1:6">
      <c r="A24" s="138" t="s">
        <v>103</v>
      </c>
      <c r="B24" s="130">
        <v>1595</v>
      </c>
      <c r="C24" s="130">
        <v>2068</v>
      </c>
      <c r="D24" s="130">
        <v>742</v>
      </c>
      <c r="E24" s="130">
        <v>549</v>
      </c>
      <c r="F24" s="130">
        <v>720</v>
      </c>
    </row>
    <row r="26" spans="1:6">
      <c r="A26" s="213"/>
    </row>
  </sheetData>
  <mergeCells count="6">
    <mergeCell ref="A1:F1"/>
    <mergeCell ref="E3:E4"/>
    <mergeCell ref="F3:F4"/>
    <mergeCell ref="A3:A4"/>
    <mergeCell ref="B3:B4"/>
    <mergeCell ref="C3:D3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32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3" sqref="A3:A4"/>
    </sheetView>
  </sheetViews>
  <sheetFormatPr defaultRowHeight="12.75"/>
  <cols>
    <col min="1" max="1" width="23.7109375" style="203" customWidth="1"/>
    <col min="2" max="4" width="28.28515625" style="203" customWidth="1"/>
    <col min="5" max="5" width="28.28515625" style="205" customWidth="1"/>
    <col min="6" max="6" width="27.85546875" style="203" customWidth="1"/>
    <col min="7" max="7" width="9.140625" style="203"/>
    <col min="8" max="8" width="9.140625" style="203" customWidth="1"/>
    <col min="9" max="256" width="9.140625" style="203"/>
    <col min="257" max="257" width="23.7109375" style="203" customWidth="1"/>
    <col min="258" max="261" width="28.28515625" style="203" customWidth="1"/>
    <col min="262" max="512" width="9.140625" style="203"/>
    <col min="513" max="513" width="23.7109375" style="203" customWidth="1"/>
    <col min="514" max="517" width="28.28515625" style="203" customWidth="1"/>
    <col min="518" max="768" width="9.140625" style="203"/>
    <col min="769" max="769" width="23.7109375" style="203" customWidth="1"/>
    <col min="770" max="773" width="28.28515625" style="203" customWidth="1"/>
    <col min="774" max="1024" width="9.140625" style="203"/>
    <col min="1025" max="1025" width="23.7109375" style="203" customWidth="1"/>
    <col min="1026" max="1029" width="28.28515625" style="203" customWidth="1"/>
    <col min="1030" max="1280" width="9.140625" style="203"/>
    <col min="1281" max="1281" width="23.7109375" style="203" customWidth="1"/>
    <col min="1282" max="1285" width="28.28515625" style="203" customWidth="1"/>
    <col min="1286" max="1536" width="9.140625" style="203"/>
    <col min="1537" max="1537" width="23.7109375" style="203" customWidth="1"/>
    <col min="1538" max="1541" width="28.28515625" style="203" customWidth="1"/>
    <col min="1542" max="1792" width="9.140625" style="203"/>
    <col min="1793" max="1793" width="23.7109375" style="203" customWidth="1"/>
    <col min="1794" max="1797" width="28.28515625" style="203" customWidth="1"/>
    <col min="1798" max="2048" width="9.140625" style="203"/>
    <col min="2049" max="2049" width="23.7109375" style="203" customWidth="1"/>
    <col min="2050" max="2053" width="28.28515625" style="203" customWidth="1"/>
    <col min="2054" max="2304" width="9.140625" style="203"/>
    <col min="2305" max="2305" width="23.7109375" style="203" customWidth="1"/>
    <col min="2306" max="2309" width="28.28515625" style="203" customWidth="1"/>
    <col min="2310" max="2560" width="9.140625" style="203"/>
    <col min="2561" max="2561" width="23.7109375" style="203" customWidth="1"/>
    <col min="2562" max="2565" width="28.28515625" style="203" customWidth="1"/>
    <col min="2566" max="2816" width="9.140625" style="203"/>
    <col min="2817" max="2817" width="23.7109375" style="203" customWidth="1"/>
    <col min="2818" max="2821" width="28.28515625" style="203" customWidth="1"/>
    <col min="2822" max="3072" width="9.140625" style="203"/>
    <col min="3073" max="3073" width="23.7109375" style="203" customWidth="1"/>
    <col min="3074" max="3077" width="28.28515625" style="203" customWidth="1"/>
    <col min="3078" max="3328" width="9.140625" style="203"/>
    <col min="3329" max="3329" width="23.7109375" style="203" customWidth="1"/>
    <col min="3330" max="3333" width="28.28515625" style="203" customWidth="1"/>
    <col min="3334" max="3584" width="9.140625" style="203"/>
    <col min="3585" max="3585" width="23.7109375" style="203" customWidth="1"/>
    <col min="3586" max="3589" width="28.28515625" style="203" customWidth="1"/>
    <col min="3590" max="3840" width="9.140625" style="203"/>
    <col min="3841" max="3841" width="23.7109375" style="203" customWidth="1"/>
    <col min="3842" max="3845" width="28.28515625" style="203" customWidth="1"/>
    <col min="3846" max="4096" width="9.140625" style="203"/>
    <col min="4097" max="4097" width="23.7109375" style="203" customWidth="1"/>
    <col min="4098" max="4101" width="28.28515625" style="203" customWidth="1"/>
    <col min="4102" max="4352" width="9.140625" style="203"/>
    <col min="4353" max="4353" width="23.7109375" style="203" customWidth="1"/>
    <col min="4354" max="4357" width="28.28515625" style="203" customWidth="1"/>
    <col min="4358" max="4608" width="9.140625" style="203"/>
    <col min="4609" max="4609" width="23.7109375" style="203" customWidth="1"/>
    <col min="4610" max="4613" width="28.28515625" style="203" customWidth="1"/>
    <col min="4614" max="4864" width="9.140625" style="203"/>
    <col min="4865" max="4865" width="23.7109375" style="203" customWidth="1"/>
    <col min="4866" max="4869" width="28.28515625" style="203" customWidth="1"/>
    <col min="4870" max="5120" width="9.140625" style="203"/>
    <col min="5121" max="5121" width="23.7109375" style="203" customWidth="1"/>
    <col min="5122" max="5125" width="28.28515625" style="203" customWidth="1"/>
    <col min="5126" max="5376" width="9.140625" style="203"/>
    <col min="5377" max="5377" width="23.7109375" style="203" customWidth="1"/>
    <col min="5378" max="5381" width="28.28515625" style="203" customWidth="1"/>
    <col min="5382" max="5632" width="9.140625" style="203"/>
    <col min="5633" max="5633" width="23.7109375" style="203" customWidth="1"/>
    <col min="5634" max="5637" width="28.28515625" style="203" customWidth="1"/>
    <col min="5638" max="5888" width="9.140625" style="203"/>
    <col min="5889" max="5889" width="23.7109375" style="203" customWidth="1"/>
    <col min="5890" max="5893" width="28.28515625" style="203" customWidth="1"/>
    <col min="5894" max="6144" width="9.140625" style="203"/>
    <col min="6145" max="6145" width="23.7109375" style="203" customWidth="1"/>
    <col min="6146" max="6149" width="28.28515625" style="203" customWidth="1"/>
    <col min="6150" max="6400" width="9.140625" style="203"/>
    <col min="6401" max="6401" width="23.7109375" style="203" customWidth="1"/>
    <col min="6402" max="6405" width="28.28515625" style="203" customWidth="1"/>
    <col min="6406" max="6656" width="9.140625" style="203"/>
    <col min="6657" max="6657" width="23.7109375" style="203" customWidth="1"/>
    <col min="6658" max="6661" width="28.28515625" style="203" customWidth="1"/>
    <col min="6662" max="6912" width="9.140625" style="203"/>
    <col min="6913" max="6913" width="23.7109375" style="203" customWidth="1"/>
    <col min="6914" max="6917" width="28.28515625" style="203" customWidth="1"/>
    <col min="6918" max="7168" width="9.140625" style="203"/>
    <col min="7169" max="7169" width="23.7109375" style="203" customWidth="1"/>
    <col min="7170" max="7173" width="28.28515625" style="203" customWidth="1"/>
    <col min="7174" max="7424" width="9.140625" style="203"/>
    <col min="7425" max="7425" width="23.7109375" style="203" customWidth="1"/>
    <col min="7426" max="7429" width="28.28515625" style="203" customWidth="1"/>
    <col min="7430" max="7680" width="9.140625" style="203"/>
    <col min="7681" max="7681" width="23.7109375" style="203" customWidth="1"/>
    <col min="7682" max="7685" width="28.28515625" style="203" customWidth="1"/>
    <col min="7686" max="7936" width="9.140625" style="203"/>
    <col min="7937" max="7937" width="23.7109375" style="203" customWidth="1"/>
    <col min="7938" max="7941" width="28.28515625" style="203" customWidth="1"/>
    <col min="7942" max="8192" width="9.140625" style="203"/>
    <col min="8193" max="8193" width="23.7109375" style="203" customWidth="1"/>
    <col min="8194" max="8197" width="28.28515625" style="203" customWidth="1"/>
    <col min="8198" max="8448" width="9.140625" style="203"/>
    <col min="8449" max="8449" width="23.7109375" style="203" customWidth="1"/>
    <col min="8450" max="8453" width="28.28515625" style="203" customWidth="1"/>
    <col min="8454" max="8704" width="9.140625" style="203"/>
    <col min="8705" max="8705" width="23.7109375" style="203" customWidth="1"/>
    <col min="8706" max="8709" width="28.28515625" style="203" customWidth="1"/>
    <col min="8710" max="8960" width="9.140625" style="203"/>
    <col min="8961" max="8961" width="23.7109375" style="203" customWidth="1"/>
    <col min="8962" max="8965" width="28.28515625" style="203" customWidth="1"/>
    <col min="8966" max="9216" width="9.140625" style="203"/>
    <col min="9217" max="9217" width="23.7109375" style="203" customWidth="1"/>
    <col min="9218" max="9221" width="28.28515625" style="203" customWidth="1"/>
    <col min="9222" max="9472" width="9.140625" style="203"/>
    <col min="9473" max="9473" width="23.7109375" style="203" customWidth="1"/>
    <col min="9474" max="9477" width="28.28515625" style="203" customWidth="1"/>
    <col min="9478" max="9728" width="9.140625" style="203"/>
    <col min="9729" max="9729" width="23.7109375" style="203" customWidth="1"/>
    <col min="9730" max="9733" width="28.28515625" style="203" customWidth="1"/>
    <col min="9734" max="9984" width="9.140625" style="203"/>
    <col min="9985" max="9985" width="23.7109375" style="203" customWidth="1"/>
    <col min="9986" max="9989" width="28.28515625" style="203" customWidth="1"/>
    <col min="9990" max="10240" width="9.140625" style="203"/>
    <col min="10241" max="10241" width="23.7109375" style="203" customWidth="1"/>
    <col min="10242" max="10245" width="28.28515625" style="203" customWidth="1"/>
    <col min="10246" max="10496" width="9.140625" style="203"/>
    <col min="10497" max="10497" width="23.7109375" style="203" customWidth="1"/>
    <col min="10498" max="10501" width="28.28515625" style="203" customWidth="1"/>
    <col min="10502" max="10752" width="9.140625" style="203"/>
    <col min="10753" max="10753" width="23.7109375" style="203" customWidth="1"/>
    <col min="10754" max="10757" width="28.28515625" style="203" customWidth="1"/>
    <col min="10758" max="11008" width="9.140625" style="203"/>
    <col min="11009" max="11009" width="23.7109375" style="203" customWidth="1"/>
    <col min="11010" max="11013" width="28.28515625" style="203" customWidth="1"/>
    <col min="11014" max="11264" width="9.140625" style="203"/>
    <col min="11265" max="11265" width="23.7109375" style="203" customWidth="1"/>
    <col min="11266" max="11269" width="28.28515625" style="203" customWidth="1"/>
    <col min="11270" max="11520" width="9.140625" style="203"/>
    <col min="11521" max="11521" width="23.7109375" style="203" customWidth="1"/>
    <col min="11522" max="11525" width="28.28515625" style="203" customWidth="1"/>
    <col min="11526" max="11776" width="9.140625" style="203"/>
    <col min="11777" max="11777" width="23.7109375" style="203" customWidth="1"/>
    <col min="11778" max="11781" width="28.28515625" style="203" customWidth="1"/>
    <col min="11782" max="12032" width="9.140625" style="203"/>
    <col min="12033" max="12033" width="23.7109375" style="203" customWidth="1"/>
    <col min="12034" max="12037" width="28.28515625" style="203" customWidth="1"/>
    <col min="12038" max="12288" width="9.140625" style="203"/>
    <col min="12289" max="12289" width="23.7109375" style="203" customWidth="1"/>
    <col min="12290" max="12293" width="28.28515625" style="203" customWidth="1"/>
    <col min="12294" max="12544" width="9.140625" style="203"/>
    <col min="12545" max="12545" width="23.7109375" style="203" customWidth="1"/>
    <col min="12546" max="12549" width="28.28515625" style="203" customWidth="1"/>
    <col min="12550" max="12800" width="9.140625" style="203"/>
    <col min="12801" max="12801" width="23.7109375" style="203" customWidth="1"/>
    <col min="12802" max="12805" width="28.28515625" style="203" customWidth="1"/>
    <col min="12806" max="13056" width="9.140625" style="203"/>
    <col min="13057" max="13057" width="23.7109375" style="203" customWidth="1"/>
    <col min="13058" max="13061" width="28.28515625" style="203" customWidth="1"/>
    <col min="13062" max="13312" width="9.140625" style="203"/>
    <col min="13313" max="13313" width="23.7109375" style="203" customWidth="1"/>
    <col min="13314" max="13317" width="28.28515625" style="203" customWidth="1"/>
    <col min="13318" max="13568" width="9.140625" style="203"/>
    <col min="13569" max="13569" width="23.7109375" style="203" customWidth="1"/>
    <col min="13570" max="13573" width="28.28515625" style="203" customWidth="1"/>
    <col min="13574" max="13824" width="9.140625" style="203"/>
    <col min="13825" max="13825" width="23.7109375" style="203" customWidth="1"/>
    <col min="13826" max="13829" width="28.28515625" style="203" customWidth="1"/>
    <col min="13830" max="14080" width="9.140625" style="203"/>
    <col min="14081" max="14081" width="23.7109375" style="203" customWidth="1"/>
    <col min="14082" max="14085" width="28.28515625" style="203" customWidth="1"/>
    <col min="14086" max="14336" width="9.140625" style="203"/>
    <col min="14337" max="14337" width="23.7109375" style="203" customWidth="1"/>
    <col min="14338" max="14341" width="28.28515625" style="203" customWidth="1"/>
    <col min="14342" max="14592" width="9.140625" style="203"/>
    <col min="14593" max="14593" width="23.7109375" style="203" customWidth="1"/>
    <col min="14594" max="14597" width="28.28515625" style="203" customWidth="1"/>
    <col min="14598" max="14848" width="9.140625" style="203"/>
    <col min="14849" max="14849" width="23.7109375" style="203" customWidth="1"/>
    <col min="14850" max="14853" width="28.28515625" style="203" customWidth="1"/>
    <col min="14854" max="15104" width="9.140625" style="203"/>
    <col min="15105" max="15105" width="23.7109375" style="203" customWidth="1"/>
    <col min="15106" max="15109" width="28.28515625" style="203" customWidth="1"/>
    <col min="15110" max="15360" width="9.140625" style="203"/>
    <col min="15361" max="15361" width="23.7109375" style="203" customWidth="1"/>
    <col min="15362" max="15365" width="28.28515625" style="203" customWidth="1"/>
    <col min="15366" max="15616" width="9.140625" style="203"/>
    <col min="15617" max="15617" width="23.7109375" style="203" customWidth="1"/>
    <col min="15618" max="15621" width="28.28515625" style="203" customWidth="1"/>
    <col min="15622" max="15872" width="9.140625" style="203"/>
    <col min="15873" max="15873" width="23.7109375" style="203" customWidth="1"/>
    <col min="15874" max="15877" width="28.28515625" style="203" customWidth="1"/>
    <col min="15878" max="16128" width="9.140625" style="203"/>
    <col min="16129" max="16129" width="23.7109375" style="203" customWidth="1"/>
    <col min="16130" max="16133" width="28.28515625" style="203" customWidth="1"/>
    <col min="16134" max="16384" width="9.140625" style="203"/>
  </cols>
  <sheetData>
    <row r="1" spans="1:7" ht="33" customHeight="1">
      <c r="A1" s="459" t="s">
        <v>143</v>
      </c>
      <c r="B1" s="459"/>
      <c r="C1" s="459"/>
      <c r="D1" s="459"/>
      <c r="E1" s="459"/>
      <c r="F1" s="459"/>
    </row>
    <row r="2" spans="1:7">
      <c r="A2" s="146"/>
      <c r="B2" s="204"/>
      <c r="C2" s="204"/>
      <c r="D2" s="204"/>
      <c r="F2" s="206" t="s">
        <v>122</v>
      </c>
    </row>
    <row r="3" spans="1:7" ht="35.25" customHeight="1">
      <c r="A3" s="461"/>
      <c r="B3" s="463" t="s">
        <v>156</v>
      </c>
      <c r="C3" s="380" t="s">
        <v>78</v>
      </c>
      <c r="D3" s="465"/>
      <c r="E3" s="373" t="s">
        <v>190</v>
      </c>
      <c r="F3" s="374" t="s">
        <v>157</v>
      </c>
    </row>
    <row r="4" spans="1:7" ht="33.75">
      <c r="A4" s="462"/>
      <c r="B4" s="464"/>
      <c r="C4" s="20" t="s">
        <v>77</v>
      </c>
      <c r="D4" s="20" t="s">
        <v>76</v>
      </c>
      <c r="E4" s="376"/>
      <c r="F4" s="377"/>
      <c r="G4" s="126"/>
    </row>
    <row r="5" spans="1:7">
      <c r="A5" s="137" t="s">
        <v>83</v>
      </c>
      <c r="B5" s="123">
        <v>88</v>
      </c>
      <c r="C5" s="123">
        <v>89</v>
      </c>
      <c r="D5" s="123">
        <v>38</v>
      </c>
      <c r="E5" s="123">
        <v>43</v>
      </c>
      <c r="F5" s="123">
        <v>77</v>
      </c>
      <c r="G5" s="126"/>
    </row>
    <row r="6" spans="1:7">
      <c r="A6" s="137" t="s">
        <v>84</v>
      </c>
      <c r="B6" s="123">
        <v>46</v>
      </c>
      <c r="C6" s="123">
        <v>50</v>
      </c>
      <c r="D6" s="123">
        <v>32</v>
      </c>
      <c r="E6" s="123">
        <v>50</v>
      </c>
      <c r="F6" s="123">
        <v>49</v>
      </c>
      <c r="G6" s="126"/>
    </row>
    <row r="7" spans="1:7">
      <c r="A7" s="137" t="s">
        <v>85</v>
      </c>
      <c r="B7" s="123">
        <v>97</v>
      </c>
      <c r="C7" s="123">
        <v>97</v>
      </c>
      <c r="D7" s="123">
        <v>70</v>
      </c>
      <c r="E7" s="123">
        <v>32</v>
      </c>
      <c r="F7" s="123">
        <v>85</v>
      </c>
      <c r="G7" s="126"/>
    </row>
    <row r="8" spans="1:7">
      <c r="A8" s="137" t="s">
        <v>86</v>
      </c>
      <c r="B8" s="123">
        <v>90</v>
      </c>
      <c r="C8" s="123">
        <v>92</v>
      </c>
      <c r="D8" s="123">
        <v>26</v>
      </c>
      <c r="E8" s="123">
        <v>50</v>
      </c>
      <c r="F8" s="123">
        <v>74</v>
      </c>
      <c r="G8" s="126"/>
    </row>
    <row r="9" spans="1:7">
      <c r="A9" s="137" t="s">
        <v>87</v>
      </c>
      <c r="B9" s="123">
        <v>67</v>
      </c>
      <c r="C9" s="123">
        <v>67</v>
      </c>
      <c r="D9" s="123">
        <v>64</v>
      </c>
      <c r="E9" s="123">
        <v>75</v>
      </c>
      <c r="F9" s="123">
        <v>68</v>
      </c>
      <c r="G9" s="126"/>
    </row>
    <row r="10" spans="1:7">
      <c r="A10" s="137" t="s">
        <v>88</v>
      </c>
      <c r="B10" s="123">
        <v>117</v>
      </c>
      <c r="C10" s="123">
        <v>118</v>
      </c>
      <c r="D10" s="123">
        <v>55</v>
      </c>
      <c r="E10" s="123">
        <v>27</v>
      </c>
      <c r="F10" s="123">
        <v>98</v>
      </c>
      <c r="G10" s="126"/>
    </row>
    <row r="11" spans="1:7">
      <c r="A11" s="137" t="s">
        <v>89</v>
      </c>
      <c r="B11" s="123">
        <v>98</v>
      </c>
      <c r="C11" s="123">
        <v>100</v>
      </c>
      <c r="D11" s="123">
        <v>27</v>
      </c>
      <c r="E11" s="123">
        <v>41</v>
      </c>
      <c r="F11" s="123">
        <v>79</v>
      </c>
      <c r="G11" s="126"/>
    </row>
    <row r="12" spans="1:7">
      <c r="A12" s="137" t="s">
        <v>90</v>
      </c>
      <c r="B12" s="123">
        <v>52</v>
      </c>
      <c r="C12" s="123">
        <v>53</v>
      </c>
      <c r="D12" s="123">
        <v>32</v>
      </c>
      <c r="E12" s="123">
        <v>34</v>
      </c>
      <c r="F12" s="123">
        <v>41</v>
      </c>
      <c r="G12" s="126"/>
    </row>
    <row r="13" spans="1:7">
      <c r="A13" s="137" t="s">
        <v>91</v>
      </c>
      <c r="B13" s="123">
        <v>78</v>
      </c>
      <c r="C13" s="123">
        <v>78</v>
      </c>
      <c r="D13" s="123">
        <v>63</v>
      </c>
      <c r="E13" s="123">
        <v>54</v>
      </c>
      <c r="F13" s="123">
        <v>72</v>
      </c>
      <c r="G13" s="126"/>
    </row>
    <row r="14" spans="1:7">
      <c r="A14" s="137" t="s">
        <v>92</v>
      </c>
      <c r="B14" s="123">
        <v>96</v>
      </c>
      <c r="C14" s="123">
        <v>96</v>
      </c>
      <c r="D14" s="123">
        <v>41</v>
      </c>
      <c r="E14" s="123">
        <v>39</v>
      </c>
      <c r="F14" s="123">
        <v>90</v>
      </c>
      <c r="G14" s="126"/>
    </row>
    <row r="15" spans="1:7">
      <c r="A15" s="137" t="s">
        <v>93</v>
      </c>
      <c r="B15" s="123">
        <v>104</v>
      </c>
      <c r="C15" s="123">
        <v>104</v>
      </c>
      <c r="D15" s="123">
        <v>21</v>
      </c>
      <c r="E15" s="123">
        <v>42</v>
      </c>
      <c r="F15" s="123">
        <v>96</v>
      </c>
      <c r="G15" s="126"/>
    </row>
    <row r="16" spans="1:7">
      <c r="A16" s="137" t="s">
        <v>94</v>
      </c>
      <c r="B16" s="123">
        <v>62</v>
      </c>
      <c r="C16" s="128" t="s">
        <v>162</v>
      </c>
      <c r="D16" s="123">
        <v>62</v>
      </c>
      <c r="E16" s="123">
        <v>48</v>
      </c>
      <c r="F16" s="123">
        <v>52</v>
      </c>
      <c r="G16" s="126"/>
    </row>
    <row r="17" spans="1:7">
      <c r="A17" s="137" t="s">
        <v>95</v>
      </c>
      <c r="B17" s="123">
        <v>25</v>
      </c>
      <c r="C17" s="128" t="s">
        <v>162</v>
      </c>
      <c r="D17" s="123">
        <v>25</v>
      </c>
      <c r="E17" s="123">
        <v>25</v>
      </c>
      <c r="F17" s="123">
        <v>25</v>
      </c>
      <c r="G17" s="126"/>
    </row>
    <row r="18" spans="1:7">
      <c r="A18" s="137" t="s">
        <v>96</v>
      </c>
      <c r="B18" s="123">
        <v>115</v>
      </c>
      <c r="C18" s="123">
        <v>116</v>
      </c>
      <c r="D18" s="123">
        <v>33</v>
      </c>
      <c r="E18" s="123">
        <v>34</v>
      </c>
      <c r="F18" s="123">
        <v>96</v>
      </c>
      <c r="G18" s="126"/>
    </row>
    <row r="19" spans="1:7" ht="14.25" customHeight="1">
      <c r="A19" s="137" t="s">
        <v>97</v>
      </c>
      <c r="B19" s="123">
        <v>91</v>
      </c>
      <c r="C19" s="123">
        <v>91</v>
      </c>
      <c r="D19" s="123">
        <v>26</v>
      </c>
      <c r="E19" s="123">
        <v>23</v>
      </c>
      <c r="F19" s="123">
        <v>76</v>
      </c>
      <c r="G19" s="126"/>
    </row>
    <row r="20" spans="1:7">
      <c r="A20" s="137" t="s">
        <v>163</v>
      </c>
      <c r="B20" s="123">
        <v>79</v>
      </c>
      <c r="C20" s="123">
        <v>83</v>
      </c>
      <c r="D20" s="123">
        <v>25</v>
      </c>
      <c r="E20" s="123">
        <v>53</v>
      </c>
      <c r="F20" s="123">
        <v>64</v>
      </c>
      <c r="G20" s="126"/>
    </row>
    <row r="21" spans="1:7">
      <c r="A21" s="137" t="s">
        <v>99</v>
      </c>
      <c r="B21" s="123">
        <v>97</v>
      </c>
      <c r="C21" s="123">
        <v>104</v>
      </c>
      <c r="D21" s="123">
        <v>43</v>
      </c>
      <c r="E21" s="123">
        <v>42</v>
      </c>
      <c r="F21" s="123">
        <v>74</v>
      </c>
      <c r="G21" s="126"/>
    </row>
    <row r="22" spans="1:7">
      <c r="A22" s="137" t="s">
        <v>100</v>
      </c>
      <c r="B22" s="123">
        <v>80</v>
      </c>
      <c r="C22" s="123">
        <v>89</v>
      </c>
      <c r="D22" s="123">
        <v>32</v>
      </c>
      <c r="E22" s="123">
        <v>43</v>
      </c>
      <c r="F22" s="123">
        <v>46</v>
      </c>
      <c r="G22" s="126"/>
    </row>
    <row r="23" spans="1:7">
      <c r="A23" s="137" t="s">
        <v>101</v>
      </c>
      <c r="B23" s="128" t="s">
        <v>162</v>
      </c>
      <c r="C23" s="128" t="s">
        <v>162</v>
      </c>
      <c r="D23" s="128" t="s">
        <v>162</v>
      </c>
      <c r="E23" s="123">
        <v>27</v>
      </c>
      <c r="F23" s="123">
        <v>27</v>
      </c>
      <c r="G23" s="126"/>
    </row>
    <row r="24" spans="1:7">
      <c r="A24" s="137" t="s">
        <v>102</v>
      </c>
      <c r="B24" s="123">
        <v>6</v>
      </c>
      <c r="C24" s="123">
        <v>6</v>
      </c>
      <c r="D24" s="128" t="s">
        <v>162</v>
      </c>
      <c r="E24" s="123">
        <v>16</v>
      </c>
      <c r="F24" s="123">
        <v>16</v>
      </c>
      <c r="G24" s="126"/>
    </row>
    <row r="25" spans="1:7">
      <c r="A25" s="138" t="s">
        <v>103</v>
      </c>
      <c r="B25" s="130">
        <v>99</v>
      </c>
      <c r="C25" s="130">
        <v>99</v>
      </c>
      <c r="D25" s="131" t="s">
        <v>162</v>
      </c>
      <c r="E25" s="130">
        <v>40</v>
      </c>
      <c r="F25" s="130">
        <v>95</v>
      </c>
      <c r="G25" s="126"/>
    </row>
    <row r="26" spans="1:7">
      <c r="A26" s="207"/>
      <c r="B26" s="207"/>
      <c r="C26" s="207"/>
      <c r="D26" s="207"/>
      <c r="E26" s="208"/>
    </row>
    <row r="27" spans="1:7">
      <c r="A27" s="213"/>
    </row>
  </sheetData>
  <mergeCells count="6">
    <mergeCell ref="A1:F1"/>
    <mergeCell ref="F3:F4"/>
    <mergeCell ref="A3:A4"/>
    <mergeCell ref="B3:B4"/>
    <mergeCell ref="C3:D3"/>
    <mergeCell ref="E3:E4"/>
  </mergeCells>
  <pageMargins left="0.59055118110236227" right="0.59055118110236227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33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workbookViewId="0">
      <selection activeCell="A3" sqref="A3:A5"/>
    </sheetView>
  </sheetViews>
  <sheetFormatPr defaultRowHeight="12.75"/>
  <cols>
    <col min="1" max="1" width="19.140625" style="202" customWidth="1"/>
    <col min="2" max="2" width="10.42578125" style="202" customWidth="1"/>
    <col min="3" max="4" width="9.85546875" style="202" customWidth="1"/>
    <col min="5" max="5" width="9.7109375" style="202" customWidth="1"/>
    <col min="6" max="6" width="10.28515625" style="202" customWidth="1"/>
    <col min="7" max="7" width="11" style="202" customWidth="1"/>
    <col min="8" max="252" width="9.140625" style="202"/>
    <col min="253" max="253" width="19.140625" style="202" customWidth="1"/>
    <col min="254" max="254" width="10.42578125" style="202" customWidth="1"/>
    <col min="255" max="256" width="9.85546875" style="202" customWidth="1"/>
    <col min="257" max="257" width="8.7109375" style="202" customWidth="1"/>
    <col min="258" max="258" width="9.42578125" style="202" customWidth="1"/>
    <col min="259" max="259" width="9.7109375" style="202" customWidth="1"/>
    <col min="260" max="260" width="10.28515625" style="202" customWidth="1"/>
    <col min="261" max="261" width="11" style="202" customWidth="1"/>
    <col min="262" max="263" width="8.85546875" style="202" customWidth="1"/>
    <col min="264" max="508" width="9.140625" style="202"/>
    <col min="509" max="509" width="19.140625" style="202" customWidth="1"/>
    <col min="510" max="510" width="10.42578125" style="202" customWidth="1"/>
    <col min="511" max="512" width="9.85546875" style="202" customWidth="1"/>
    <col min="513" max="513" width="8.7109375" style="202" customWidth="1"/>
    <col min="514" max="514" width="9.42578125" style="202" customWidth="1"/>
    <col min="515" max="515" width="9.7109375" style="202" customWidth="1"/>
    <col min="516" max="516" width="10.28515625" style="202" customWidth="1"/>
    <col min="517" max="517" width="11" style="202" customWidth="1"/>
    <col min="518" max="519" width="8.85546875" style="202" customWidth="1"/>
    <col min="520" max="764" width="9.140625" style="202"/>
    <col min="765" max="765" width="19.140625" style="202" customWidth="1"/>
    <col min="766" max="766" width="10.42578125" style="202" customWidth="1"/>
    <col min="767" max="768" width="9.85546875" style="202" customWidth="1"/>
    <col min="769" max="769" width="8.7109375" style="202" customWidth="1"/>
    <col min="770" max="770" width="9.42578125" style="202" customWidth="1"/>
    <col min="771" max="771" width="9.7109375" style="202" customWidth="1"/>
    <col min="772" max="772" width="10.28515625" style="202" customWidth="1"/>
    <col min="773" max="773" width="11" style="202" customWidth="1"/>
    <col min="774" max="775" width="8.85546875" style="202" customWidth="1"/>
    <col min="776" max="1020" width="9.140625" style="202"/>
    <col min="1021" max="1021" width="19.140625" style="202" customWidth="1"/>
    <col min="1022" max="1022" width="10.42578125" style="202" customWidth="1"/>
    <col min="1023" max="1024" width="9.85546875" style="202" customWidth="1"/>
    <col min="1025" max="1025" width="8.7109375" style="202" customWidth="1"/>
    <col min="1026" max="1026" width="9.42578125" style="202" customWidth="1"/>
    <col min="1027" max="1027" width="9.7109375" style="202" customWidth="1"/>
    <col min="1028" max="1028" width="10.28515625" style="202" customWidth="1"/>
    <col min="1029" max="1029" width="11" style="202" customWidth="1"/>
    <col min="1030" max="1031" width="8.85546875" style="202" customWidth="1"/>
    <col min="1032" max="1276" width="9.140625" style="202"/>
    <col min="1277" max="1277" width="19.140625" style="202" customWidth="1"/>
    <col min="1278" max="1278" width="10.42578125" style="202" customWidth="1"/>
    <col min="1279" max="1280" width="9.85546875" style="202" customWidth="1"/>
    <col min="1281" max="1281" width="8.7109375" style="202" customWidth="1"/>
    <col min="1282" max="1282" width="9.42578125" style="202" customWidth="1"/>
    <col min="1283" max="1283" width="9.7109375" style="202" customWidth="1"/>
    <col min="1284" max="1284" width="10.28515625" style="202" customWidth="1"/>
    <col min="1285" max="1285" width="11" style="202" customWidth="1"/>
    <col min="1286" max="1287" width="8.85546875" style="202" customWidth="1"/>
    <col min="1288" max="1532" width="9.140625" style="202"/>
    <col min="1533" max="1533" width="19.140625" style="202" customWidth="1"/>
    <col min="1534" max="1534" width="10.42578125" style="202" customWidth="1"/>
    <col min="1535" max="1536" width="9.85546875" style="202" customWidth="1"/>
    <col min="1537" max="1537" width="8.7109375" style="202" customWidth="1"/>
    <col min="1538" max="1538" width="9.42578125" style="202" customWidth="1"/>
    <col min="1539" max="1539" width="9.7109375" style="202" customWidth="1"/>
    <col min="1540" max="1540" width="10.28515625" style="202" customWidth="1"/>
    <col min="1541" max="1541" width="11" style="202" customWidth="1"/>
    <col min="1542" max="1543" width="8.85546875" style="202" customWidth="1"/>
    <col min="1544" max="1788" width="9.140625" style="202"/>
    <col min="1789" max="1789" width="19.140625" style="202" customWidth="1"/>
    <col min="1790" max="1790" width="10.42578125" style="202" customWidth="1"/>
    <col min="1791" max="1792" width="9.85546875" style="202" customWidth="1"/>
    <col min="1793" max="1793" width="8.7109375" style="202" customWidth="1"/>
    <col min="1794" max="1794" width="9.42578125" style="202" customWidth="1"/>
    <col min="1795" max="1795" width="9.7109375" style="202" customWidth="1"/>
    <col min="1796" max="1796" width="10.28515625" style="202" customWidth="1"/>
    <col min="1797" max="1797" width="11" style="202" customWidth="1"/>
    <col min="1798" max="1799" width="8.85546875" style="202" customWidth="1"/>
    <col min="1800" max="2044" width="9.140625" style="202"/>
    <col min="2045" max="2045" width="19.140625" style="202" customWidth="1"/>
    <col min="2046" max="2046" width="10.42578125" style="202" customWidth="1"/>
    <col min="2047" max="2048" width="9.85546875" style="202" customWidth="1"/>
    <col min="2049" max="2049" width="8.7109375" style="202" customWidth="1"/>
    <col min="2050" max="2050" width="9.42578125" style="202" customWidth="1"/>
    <col min="2051" max="2051" width="9.7109375" style="202" customWidth="1"/>
    <col min="2052" max="2052" width="10.28515625" style="202" customWidth="1"/>
    <col min="2053" max="2053" width="11" style="202" customWidth="1"/>
    <col min="2054" max="2055" width="8.85546875" style="202" customWidth="1"/>
    <col min="2056" max="2300" width="9.140625" style="202"/>
    <col min="2301" max="2301" width="19.140625" style="202" customWidth="1"/>
    <col min="2302" max="2302" width="10.42578125" style="202" customWidth="1"/>
    <col min="2303" max="2304" width="9.85546875" style="202" customWidth="1"/>
    <col min="2305" max="2305" width="8.7109375" style="202" customWidth="1"/>
    <col min="2306" max="2306" width="9.42578125" style="202" customWidth="1"/>
    <col min="2307" max="2307" width="9.7109375" style="202" customWidth="1"/>
    <col min="2308" max="2308" width="10.28515625" style="202" customWidth="1"/>
    <col min="2309" max="2309" width="11" style="202" customWidth="1"/>
    <col min="2310" max="2311" width="8.85546875" style="202" customWidth="1"/>
    <col min="2312" max="2556" width="9.140625" style="202"/>
    <col min="2557" max="2557" width="19.140625" style="202" customWidth="1"/>
    <col min="2558" max="2558" width="10.42578125" style="202" customWidth="1"/>
    <col min="2559" max="2560" width="9.85546875" style="202" customWidth="1"/>
    <col min="2561" max="2561" width="8.7109375" style="202" customWidth="1"/>
    <col min="2562" max="2562" width="9.42578125" style="202" customWidth="1"/>
    <col min="2563" max="2563" width="9.7109375" style="202" customWidth="1"/>
    <col min="2564" max="2564" width="10.28515625" style="202" customWidth="1"/>
    <col min="2565" max="2565" width="11" style="202" customWidth="1"/>
    <col min="2566" max="2567" width="8.85546875" style="202" customWidth="1"/>
    <col min="2568" max="2812" width="9.140625" style="202"/>
    <col min="2813" max="2813" width="19.140625" style="202" customWidth="1"/>
    <col min="2814" max="2814" width="10.42578125" style="202" customWidth="1"/>
    <col min="2815" max="2816" width="9.85546875" style="202" customWidth="1"/>
    <col min="2817" max="2817" width="8.7109375" style="202" customWidth="1"/>
    <col min="2818" max="2818" width="9.42578125" style="202" customWidth="1"/>
    <col min="2819" max="2819" width="9.7109375" style="202" customWidth="1"/>
    <col min="2820" max="2820" width="10.28515625" style="202" customWidth="1"/>
    <col min="2821" max="2821" width="11" style="202" customWidth="1"/>
    <col min="2822" max="2823" width="8.85546875" style="202" customWidth="1"/>
    <col min="2824" max="3068" width="9.140625" style="202"/>
    <col min="3069" max="3069" width="19.140625" style="202" customWidth="1"/>
    <col min="3070" max="3070" width="10.42578125" style="202" customWidth="1"/>
    <col min="3071" max="3072" width="9.85546875" style="202" customWidth="1"/>
    <col min="3073" max="3073" width="8.7109375" style="202" customWidth="1"/>
    <col min="3074" max="3074" width="9.42578125" style="202" customWidth="1"/>
    <col min="3075" max="3075" width="9.7109375" style="202" customWidth="1"/>
    <col min="3076" max="3076" width="10.28515625" style="202" customWidth="1"/>
    <col min="3077" max="3077" width="11" style="202" customWidth="1"/>
    <col min="3078" max="3079" width="8.85546875" style="202" customWidth="1"/>
    <col min="3080" max="3324" width="9.140625" style="202"/>
    <col min="3325" max="3325" width="19.140625" style="202" customWidth="1"/>
    <col min="3326" max="3326" width="10.42578125" style="202" customWidth="1"/>
    <col min="3327" max="3328" width="9.85546875" style="202" customWidth="1"/>
    <col min="3329" max="3329" width="8.7109375" style="202" customWidth="1"/>
    <col min="3330" max="3330" width="9.42578125" style="202" customWidth="1"/>
    <col min="3331" max="3331" width="9.7109375" style="202" customWidth="1"/>
    <col min="3332" max="3332" width="10.28515625" style="202" customWidth="1"/>
    <col min="3333" max="3333" width="11" style="202" customWidth="1"/>
    <col min="3334" max="3335" width="8.85546875" style="202" customWidth="1"/>
    <col min="3336" max="3580" width="9.140625" style="202"/>
    <col min="3581" max="3581" width="19.140625" style="202" customWidth="1"/>
    <col min="3582" max="3582" width="10.42578125" style="202" customWidth="1"/>
    <col min="3583" max="3584" width="9.85546875" style="202" customWidth="1"/>
    <col min="3585" max="3585" width="8.7109375" style="202" customWidth="1"/>
    <col min="3586" max="3586" width="9.42578125" style="202" customWidth="1"/>
    <col min="3587" max="3587" width="9.7109375" style="202" customWidth="1"/>
    <col min="3588" max="3588" width="10.28515625" style="202" customWidth="1"/>
    <col min="3589" max="3589" width="11" style="202" customWidth="1"/>
    <col min="3590" max="3591" width="8.85546875" style="202" customWidth="1"/>
    <col min="3592" max="3836" width="9.140625" style="202"/>
    <col min="3837" max="3837" width="19.140625" style="202" customWidth="1"/>
    <col min="3838" max="3838" width="10.42578125" style="202" customWidth="1"/>
    <col min="3839" max="3840" width="9.85546875" style="202" customWidth="1"/>
    <col min="3841" max="3841" width="8.7109375" style="202" customWidth="1"/>
    <col min="3842" max="3842" width="9.42578125" style="202" customWidth="1"/>
    <col min="3843" max="3843" width="9.7109375" style="202" customWidth="1"/>
    <col min="3844" max="3844" width="10.28515625" style="202" customWidth="1"/>
    <col min="3845" max="3845" width="11" style="202" customWidth="1"/>
    <col min="3846" max="3847" width="8.85546875" style="202" customWidth="1"/>
    <col min="3848" max="4092" width="9.140625" style="202"/>
    <col min="4093" max="4093" width="19.140625" style="202" customWidth="1"/>
    <col min="4094" max="4094" width="10.42578125" style="202" customWidth="1"/>
    <col min="4095" max="4096" width="9.85546875" style="202" customWidth="1"/>
    <col min="4097" max="4097" width="8.7109375" style="202" customWidth="1"/>
    <col min="4098" max="4098" width="9.42578125" style="202" customWidth="1"/>
    <col min="4099" max="4099" width="9.7109375" style="202" customWidth="1"/>
    <col min="4100" max="4100" width="10.28515625" style="202" customWidth="1"/>
    <col min="4101" max="4101" width="11" style="202" customWidth="1"/>
    <col min="4102" max="4103" width="8.85546875" style="202" customWidth="1"/>
    <col min="4104" max="4348" width="9.140625" style="202"/>
    <col min="4349" max="4349" width="19.140625" style="202" customWidth="1"/>
    <col min="4350" max="4350" width="10.42578125" style="202" customWidth="1"/>
    <col min="4351" max="4352" width="9.85546875" style="202" customWidth="1"/>
    <col min="4353" max="4353" width="8.7109375" style="202" customWidth="1"/>
    <col min="4354" max="4354" width="9.42578125" style="202" customWidth="1"/>
    <col min="4355" max="4355" width="9.7109375" style="202" customWidth="1"/>
    <col min="4356" max="4356" width="10.28515625" style="202" customWidth="1"/>
    <col min="4357" max="4357" width="11" style="202" customWidth="1"/>
    <col min="4358" max="4359" width="8.85546875" style="202" customWidth="1"/>
    <col min="4360" max="4604" width="9.140625" style="202"/>
    <col min="4605" max="4605" width="19.140625" style="202" customWidth="1"/>
    <col min="4606" max="4606" width="10.42578125" style="202" customWidth="1"/>
    <col min="4607" max="4608" width="9.85546875" style="202" customWidth="1"/>
    <col min="4609" max="4609" width="8.7109375" style="202" customWidth="1"/>
    <col min="4610" max="4610" width="9.42578125" style="202" customWidth="1"/>
    <col min="4611" max="4611" width="9.7109375" style="202" customWidth="1"/>
    <col min="4612" max="4612" width="10.28515625" style="202" customWidth="1"/>
    <col min="4613" max="4613" width="11" style="202" customWidth="1"/>
    <col min="4614" max="4615" width="8.85546875" style="202" customWidth="1"/>
    <col min="4616" max="4860" width="9.140625" style="202"/>
    <col min="4861" max="4861" width="19.140625" style="202" customWidth="1"/>
    <col min="4862" max="4862" width="10.42578125" style="202" customWidth="1"/>
    <col min="4863" max="4864" width="9.85546875" style="202" customWidth="1"/>
    <col min="4865" max="4865" width="8.7109375" style="202" customWidth="1"/>
    <col min="4866" max="4866" width="9.42578125" style="202" customWidth="1"/>
    <col min="4867" max="4867" width="9.7109375" style="202" customWidth="1"/>
    <col min="4868" max="4868" width="10.28515625" style="202" customWidth="1"/>
    <col min="4869" max="4869" width="11" style="202" customWidth="1"/>
    <col min="4870" max="4871" width="8.85546875" style="202" customWidth="1"/>
    <col min="4872" max="5116" width="9.140625" style="202"/>
    <col min="5117" max="5117" width="19.140625" style="202" customWidth="1"/>
    <col min="5118" max="5118" width="10.42578125" style="202" customWidth="1"/>
    <col min="5119" max="5120" width="9.85546875" style="202" customWidth="1"/>
    <col min="5121" max="5121" width="8.7109375" style="202" customWidth="1"/>
    <col min="5122" max="5122" width="9.42578125" style="202" customWidth="1"/>
    <col min="5123" max="5123" width="9.7109375" style="202" customWidth="1"/>
    <col min="5124" max="5124" width="10.28515625" style="202" customWidth="1"/>
    <col min="5125" max="5125" width="11" style="202" customWidth="1"/>
    <col min="5126" max="5127" width="8.85546875" style="202" customWidth="1"/>
    <col min="5128" max="5372" width="9.140625" style="202"/>
    <col min="5373" max="5373" width="19.140625" style="202" customWidth="1"/>
    <col min="5374" max="5374" width="10.42578125" style="202" customWidth="1"/>
    <col min="5375" max="5376" width="9.85546875" style="202" customWidth="1"/>
    <col min="5377" max="5377" width="8.7109375" style="202" customWidth="1"/>
    <col min="5378" max="5378" width="9.42578125" style="202" customWidth="1"/>
    <col min="5379" max="5379" width="9.7109375" style="202" customWidth="1"/>
    <col min="5380" max="5380" width="10.28515625" style="202" customWidth="1"/>
    <col min="5381" max="5381" width="11" style="202" customWidth="1"/>
    <col min="5382" max="5383" width="8.85546875" style="202" customWidth="1"/>
    <col min="5384" max="5628" width="9.140625" style="202"/>
    <col min="5629" max="5629" width="19.140625" style="202" customWidth="1"/>
    <col min="5630" max="5630" width="10.42578125" style="202" customWidth="1"/>
    <col min="5631" max="5632" width="9.85546875" style="202" customWidth="1"/>
    <col min="5633" max="5633" width="8.7109375" style="202" customWidth="1"/>
    <col min="5634" max="5634" width="9.42578125" style="202" customWidth="1"/>
    <col min="5635" max="5635" width="9.7109375" style="202" customWidth="1"/>
    <col min="5636" max="5636" width="10.28515625" style="202" customWidth="1"/>
    <col min="5637" max="5637" width="11" style="202" customWidth="1"/>
    <col min="5638" max="5639" width="8.85546875" style="202" customWidth="1"/>
    <col min="5640" max="5884" width="9.140625" style="202"/>
    <col min="5885" max="5885" width="19.140625" style="202" customWidth="1"/>
    <col min="5886" max="5886" width="10.42578125" style="202" customWidth="1"/>
    <col min="5887" max="5888" width="9.85546875" style="202" customWidth="1"/>
    <col min="5889" max="5889" width="8.7109375" style="202" customWidth="1"/>
    <col min="5890" max="5890" width="9.42578125" style="202" customWidth="1"/>
    <col min="5891" max="5891" width="9.7109375" style="202" customWidth="1"/>
    <col min="5892" max="5892" width="10.28515625" style="202" customWidth="1"/>
    <col min="5893" max="5893" width="11" style="202" customWidth="1"/>
    <col min="5894" max="5895" width="8.85546875" style="202" customWidth="1"/>
    <col min="5896" max="6140" width="9.140625" style="202"/>
    <col min="6141" max="6141" width="19.140625" style="202" customWidth="1"/>
    <col min="6142" max="6142" width="10.42578125" style="202" customWidth="1"/>
    <col min="6143" max="6144" width="9.85546875" style="202" customWidth="1"/>
    <col min="6145" max="6145" width="8.7109375" style="202" customWidth="1"/>
    <col min="6146" max="6146" width="9.42578125" style="202" customWidth="1"/>
    <col min="6147" max="6147" width="9.7109375" style="202" customWidth="1"/>
    <col min="6148" max="6148" width="10.28515625" style="202" customWidth="1"/>
    <col min="6149" max="6149" width="11" style="202" customWidth="1"/>
    <col min="6150" max="6151" width="8.85546875" style="202" customWidth="1"/>
    <col min="6152" max="6396" width="9.140625" style="202"/>
    <col min="6397" max="6397" width="19.140625" style="202" customWidth="1"/>
    <col min="6398" max="6398" width="10.42578125" style="202" customWidth="1"/>
    <col min="6399" max="6400" width="9.85546875" style="202" customWidth="1"/>
    <col min="6401" max="6401" width="8.7109375" style="202" customWidth="1"/>
    <col min="6402" max="6402" width="9.42578125" style="202" customWidth="1"/>
    <col min="6403" max="6403" width="9.7109375" style="202" customWidth="1"/>
    <col min="6404" max="6404" width="10.28515625" style="202" customWidth="1"/>
    <col min="6405" max="6405" width="11" style="202" customWidth="1"/>
    <col min="6406" max="6407" width="8.85546875" style="202" customWidth="1"/>
    <col min="6408" max="6652" width="9.140625" style="202"/>
    <col min="6653" max="6653" width="19.140625" style="202" customWidth="1"/>
    <col min="6654" max="6654" width="10.42578125" style="202" customWidth="1"/>
    <col min="6655" max="6656" width="9.85546875" style="202" customWidth="1"/>
    <col min="6657" max="6657" width="8.7109375" style="202" customWidth="1"/>
    <col min="6658" max="6658" width="9.42578125" style="202" customWidth="1"/>
    <col min="6659" max="6659" width="9.7109375" style="202" customWidth="1"/>
    <col min="6660" max="6660" width="10.28515625" style="202" customWidth="1"/>
    <col min="6661" max="6661" width="11" style="202" customWidth="1"/>
    <col min="6662" max="6663" width="8.85546875" style="202" customWidth="1"/>
    <col min="6664" max="6908" width="9.140625" style="202"/>
    <col min="6909" max="6909" width="19.140625" style="202" customWidth="1"/>
    <col min="6910" max="6910" width="10.42578125" style="202" customWidth="1"/>
    <col min="6911" max="6912" width="9.85546875" style="202" customWidth="1"/>
    <col min="6913" max="6913" width="8.7109375" style="202" customWidth="1"/>
    <col min="6914" max="6914" width="9.42578125" style="202" customWidth="1"/>
    <col min="6915" max="6915" width="9.7109375" style="202" customWidth="1"/>
    <col min="6916" max="6916" width="10.28515625" style="202" customWidth="1"/>
    <col min="6917" max="6917" width="11" style="202" customWidth="1"/>
    <col min="6918" max="6919" width="8.85546875" style="202" customWidth="1"/>
    <col min="6920" max="7164" width="9.140625" style="202"/>
    <col min="7165" max="7165" width="19.140625" style="202" customWidth="1"/>
    <col min="7166" max="7166" width="10.42578125" style="202" customWidth="1"/>
    <col min="7167" max="7168" width="9.85546875" style="202" customWidth="1"/>
    <col min="7169" max="7169" width="8.7109375" style="202" customWidth="1"/>
    <col min="7170" max="7170" width="9.42578125" style="202" customWidth="1"/>
    <col min="7171" max="7171" width="9.7109375" style="202" customWidth="1"/>
    <col min="7172" max="7172" width="10.28515625" style="202" customWidth="1"/>
    <col min="7173" max="7173" width="11" style="202" customWidth="1"/>
    <col min="7174" max="7175" width="8.85546875" style="202" customWidth="1"/>
    <col min="7176" max="7420" width="9.140625" style="202"/>
    <col min="7421" max="7421" width="19.140625" style="202" customWidth="1"/>
    <col min="7422" max="7422" width="10.42578125" style="202" customWidth="1"/>
    <col min="7423" max="7424" width="9.85546875" style="202" customWidth="1"/>
    <col min="7425" max="7425" width="8.7109375" style="202" customWidth="1"/>
    <col min="7426" max="7426" width="9.42578125" style="202" customWidth="1"/>
    <col min="7427" max="7427" width="9.7109375" style="202" customWidth="1"/>
    <col min="7428" max="7428" width="10.28515625" style="202" customWidth="1"/>
    <col min="7429" max="7429" width="11" style="202" customWidth="1"/>
    <col min="7430" max="7431" width="8.85546875" style="202" customWidth="1"/>
    <col min="7432" max="7676" width="9.140625" style="202"/>
    <col min="7677" max="7677" width="19.140625" style="202" customWidth="1"/>
    <col min="7678" max="7678" width="10.42578125" style="202" customWidth="1"/>
    <col min="7679" max="7680" width="9.85546875" style="202" customWidth="1"/>
    <col min="7681" max="7681" width="8.7109375" style="202" customWidth="1"/>
    <col min="7682" max="7682" width="9.42578125" style="202" customWidth="1"/>
    <col min="7683" max="7683" width="9.7109375" style="202" customWidth="1"/>
    <col min="7684" max="7684" width="10.28515625" style="202" customWidth="1"/>
    <col min="7685" max="7685" width="11" style="202" customWidth="1"/>
    <col min="7686" max="7687" width="8.85546875" style="202" customWidth="1"/>
    <col min="7688" max="7932" width="9.140625" style="202"/>
    <col min="7933" max="7933" width="19.140625" style="202" customWidth="1"/>
    <col min="7934" max="7934" width="10.42578125" style="202" customWidth="1"/>
    <col min="7935" max="7936" width="9.85546875" style="202" customWidth="1"/>
    <col min="7937" max="7937" width="8.7109375" style="202" customWidth="1"/>
    <col min="7938" max="7938" width="9.42578125" style="202" customWidth="1"/>
    <col min="7939" max="7939" width="9.7109375" style="202" customWidth="1"/>
    <col min="7940" max="7940" width="10.28515625" style="202" customWidth="1"/>
    <col min="7941" max="7941" width="11" style="202" customWidth="1"/>
    <col min="7942" max="7943" width="8.85546875" style="202" customWidth="1"/>
    <col min="7944" max="8188" width="9.140625" style="202"/>
    <col min="8189" max="8189" width="19.140625" style="202" customWidth="1"/>
    <col min="8190" max="8190" width="10.42578125" style="202" customWidth="1"/>
    <col min="8191" max="8192" width="9.85546875" style="202" customWidth="1"/>
    <col min="8193" max="8193" width="8.7109375" style="202" customWidth="1"/>
    <col min="8194" max="8194" width="9.42578125" style="202" customWidth="1"/>
    <col min="8195" max="8195" width="9.7109375" style="202" customWidth="1"/>
    <col min="8196" max="8196" width="10.28515625" style="202" customWidth="1"/>
    <col min="8197" max="8197" width="11" style="202" customWidth="1"/>
    <col min="8198" max="8199" width="8.85546875" style="202" customWidth="1"/>
    <col min="8200" max="8444" width="9.140625" style="202"/>
    <col min="8445" max="8445" width="19.140625" style="202" customWidth="1"/>
    <col min="8446" max="8446" width="10.42578125" style="202" customWidth="1"/>
    <col min="8447" max="8448" width="9.85546875" style="202" customWidth="1"/>
    <col min="8449" max="8449" width="8.7109375" style="202" customWidth="1"/>
    <col min="8450" max="8450" width="9.42578125" style="202" customWidth="1"/>
    <col min="8451" max="8451" width="9.7109375" style="202" customWidth="1"/>
    <col min="8452" max="8452" width="10.28515625" style="202" customWidth="1"/>
    <col min="8453" max="8453" width="11" style="202" customWidth="1"/>
    <col min="8454" max="8455" width="8.85546875" style="202" customWidth="1"/>
    <col min="8456" max="8700" width="9.140625" style="202"/>
    <col min="8701" max="8701" width="19.140625" style="202" customWidth="1"/>
    <col min="8702" max="8702" width="10.42578125" style="202" customWidth="1"/>
    <col min="8703" max="8704" width="9.85546875" style="202" customWidth="1"/>
    <col min="8705" max="8705" width="8.7109375" style="202" customWidth="1"/>
    <col min="8706" max="8706" width="9.42578125" style="202" customWidth="1"/>
    <col min="8707" max="8707" width="9.7109375" style="202" customWidth="1"/>
    <col min="8708" max="8708" width="10.28515625" style="202" customWidth="1"/>
    <col min="8709" max="8709" width="11" style="202" customWidth="1"/>
    <col min="8710" max="8711" width="8.85546875" style="202" customWidth="1"/>
    <col min="8712" max="8956" width="9.140625" style="202"/>
    <col min="8957" max="8957" width="19.140625" style="202" customWidth="1"/>
    <col min="8958" max="8958" width="10.42578125" style="202" customWidth="1"/>
    <col min="8959" max="8960" width="9.85546875" style="202" customWidth="1"/>
    <col min="8961" max="8961" width="8.7109375" style="202" customWidth="1"/>
    <col min="8962" max="8962" width="9.42578125" style="202" customWidth="1"/>
    <col min="8963" max="8963" width="9.7109375" style="202" customWidth="1"/>
    <col min="8964" max="8964" width="10.28515625" style="202" customWidth="1"/>
    <col min="8965" max="8965" width="11" style="202" customWidth="1"/>
    <col min="8966" max="8967" width="8.85546875" style="202" customWidth="1"/>
    <col min="8968" max="9212" width="9.140625" style="202"/>
    <col min="9213" max="9213" width="19.140625" style="202" customWidth="1"/>
    <col min="9214" max="9214" width="10.42578125" style="202" customWidth="1"/>
    <col min="9215" max="9216" width="9.85546875" style="202" customWidth="1"/>
    <col min="9217" max="9217" width="8.7109375" style="202" customWidth="1"/>
    <col min="9218" max="9218" width="9.42578125" style="202" customWidth="1"/>
    <col min="9219" max="9219" width="9.7109375" style="202" customWidth="1"/>
    <col min="9220" max="9220" width="10.28515625" style="202" customWidth="1"/>
    <col min="9221" max="9221" width="11" style="202" customWidth="1"/>
    <col min="9222" max="9223" width="8.85546875" style="202" customWidth="1"/>
    <col min="9224" max="9468" width="9.140625" style="202"/>
    <col min="9469" max="9469" width="19.140625" style="202" customWidth="1"/>
    <col min="9470" max="9470" width="10.42578125" style="202" customWidth="1"/>
    <col min="9471" max="9472" width="9.85546875" style="202" customWidth="1"/>
    <col min="9473" max="9473" width="8.7109375" style="202" customWidth="1"/>
    <col min="9474" max="9474" width="9.42578125" style="202" customWidth="1"/>
    <col min="9475" max="9475" width="9.7109375" style="202" customWidth="1"/>
    <col min="9476" max="9476" width="10.28515625" style="202" customWidth="1"/>
    <col min="9477" max="9477" width="11" style="202" customWidth="1"/>
    <col min="9478" max="9479" width="8.85546875" style="202" customWidth="1"/>
    <col min="9480" max="9724" width="9.140625" style="202"/>
    <col min="9725" max="9725" width="19.140625" style="202" customWidth="1"/>
    <col min="9726" max="9726" width="10.42578125" style="202" customWidth="1"/>
    <col min="9727" max="9728" width="9.85546875" style="202" customWidth="1"/>
    <col min="9729" max="9729" width="8.7109375" style="202" customWidth="1"/>
    <col min="9730" max="9730" width="9.42578125" style="202" customWidth="1"/>
    <col min="9731" max="9731" width="9.7109375" style="202" customWidth="1"/>
    <col min="9732" max="9732" width="10.28515625" style="202" customWidth="1"/>
    <col min="9733" max="9733" width="11" style="202" customWidth="1"/>
    <col min="9734" max="9735" width="8.85546875" style="202" customWidth="1"/>
    <col min="9736" max="9980" width="9.140625" style="202"/>
    <col min="9981" max="9981" width="19.140625" style="202" customWidth="1"/>
    <col min="9982" max="9982" width="10.42578125" style="202" customWidth="1"/>
    <col min="9983" max="9984" width="9.85546875" style="202" customWidth="1"/>
    <col min="9985" max="9985" width="8.7109375" style="202" customWidth="1"/>
    <col min="9986" max="9986" width="9.42578125" style="202" customWidth="1"/>
    <col min="9987" max="9987" width="9.7109375" style="202" customWidth="1"/>
    <col min="9988" max="9988" width="10.28515625" style="202" customWidth="1"/>
    <col min="9989" max="9989" width="11" style="202" customWidth="1"/>
    <col min="9990" max="9991" width="8.85546875" style="202" customWidth="1"/>
    <col min="9992" max="10236" width="9.140625" style="202"/>
    <col min="10237" max="10237" width="19.140625" style="202" customWidth="1"/>
    <col min="10238" max="10238" width="10.42578125" style="202" customWidth="1"/>
    <col min="10239" max="10240" width="9.85546875" style="202" customWidth="1"/>
    <col min="10241" max="10241" width="8.7109375" style="202" customWidth="1"/>
    <col min="10242" max="10242" width="9.42578125" style="202" customWidth="1"/>
    <col min="10243" max="10243" width="9.7109375" style="202" customWidth="1"/>
    <col min="10244" max="10244" width="10.28515625" style="202" customWidth="1"/>
    <col min="10245" max="10245" width="11" style="202" customWidth="1"/>
    <col min="10246" max="10247" width="8.85546875" style="202" customWidth="1"/>
    <col min="10248" max="10492" width="9.140625" style="202"/>
    <col min="10493" max="10493" width="19.140625" style="202" customWidth="1"/>
    <col min="10494" max="10494" width="10.42578125" style="202" customWidth="1"/>
    <col min="10495" max="10496" width="9.85546875" style="202" customWidth="1"/>
    <col min="10497" max="10497" width="8.7109375" style="202" customWidth="1"/>
    <col min="10498" max="10498" width="9.42578125" style="202" customWidth="1"/>
    <col min="10499" max="10499" width="9.7109375" style="202" customWidth="1"/>
    <col min="10500" max="10500" width="10.28515625" style="202" customWidth="1"/>
    <col min="10501" max="10501" width="11" style="202" customWidth="1"/>
    <col min="10502" max="10503" width="8.85546875" style="202" customWidth="1"/>
    <col min="10504" max="10748" width="9.140625" style="202"/>
    <col min="10749" max="10749" width="19.140625" style="202" customWidth="1"/>
    <col min="10750" max="10750" width="10.42578125" style="202" customWidth="1"/>
    <col min="10751" max="10752" width="9.85546875" style="202" customWidth="1"/>
    <col min="10753" max="10753" width="8.7109375" style="202" customWidth="1"/>
    <col min="10754" max="10754" width="9.42578125" style="202" customWidth="1"/>
    <col min="10755" max="10755" width="9.7109375" style="202" customWidth="1"/>
    <col min="10756" max="10756" width="10.28515625" style="202" customWidth="1"/>
    <col min="10757" max="10757" width="11" style="202" customWidth="1"/>
    <col min="10758" max="10759" width="8.85546875" style="202" customWidth="1"/>
    <col min="10760" max="11004" width="9.140625" style="202"/>
    <col min="11005" max="11005" width="19.140625" style="202" customWidth="1"/>
    <col min="11006" max="11006" width="10.42578125" style="202" customWidth="1"/>
    <col min="11007" max="11008" width="9.85546875" style="202" customWidth="1"/>
    <col min="11009" max="11009" width="8.7109375" style="202" customWidth="1"/>
    <col min="11010" max="11010" width="9.42578125" style="202" customWidth="1"/>
    <col min="11011" max="11011" width="9.7109375" style="202" customWidth="1"/>
    <col min="11012" max="11012" width="10.28515625" style="202" customWidth="1"/>
    <col min="11013" max="11013" width="11" style="202" customWidth="1"/>
    <col min="11014" max="11015" width="8.85546875" style="202" customWidth="1"/>
    <col min="11016" max="11260" width="9.140625" style="202"/>
    <col min="11261" max="11261" width="19.140625" style="202" customWidth="1"/>
    <col min="11262" max="11262" width="10.42578125" style="202" customWidth="1"/>
    <col min="11263" max="11264" width="9.85546875" style="202" customWidth="1"/>
    <col min="11265" max="11265" width="8.7109375" style="202" customWidth="1"/>
    <col min="11266" max="11266" width="9.42578125" style="202" customWidth="1"/>
    <col min="11267" max="11267" width="9.7109375" style="202" customWidth="1"/>
    <col min="11268" max="11268" width="10.28515625" style="202" customWidth="1"/>
    <col min="11269" max="11269" width="11" style="202" customWidth="1"/>
    <col min="11270" max="11271" width="8.85546875" style="202" customWidth="1"/>
    <col min="11272" max="11516" width="9.140625" style="202"/>
    <col min="11517" max="11517" width="19.140625" style="202" customWidth="1"/>
    <col min="11518" max="11518" width="10.42578125" style="202" customWidth="1"/>
    <col min="11519" max="11520" width="9.85546875" style="202" customWidth="1"/>
    <col min="11521" max="11521" width="8.7109375" style="202" customWidth="1"/>
    <col min="11522" max="11522" width="9.42578125" style="202" customWidth="1"/>
    <col min="11523" max="11523" width="9.7109375" style="202" customWidth="1"/>
    <col min="11524" max="11524" width="10.28515625" style="202" customWidth="1"/>
    <col min="11525" max="11525" width="11" style="202" customWidth="1"/>
    <col min="11526" max="11527" width="8.85546875" style="202" customWidth="1"/>
    <col min="11528" max="11772" width="9.140625" style="202"/>
    <col min="11773" max="11773" width="19.140625" style="202" customWidth="1"/>
    <col min="11774" max="11774" width="10.42578125" style="202" customWidth="1"/>
    <col min="11775" max="11776" width="9.85546875" style="202" customWidth="1"/>
    <col min="11777" max="11777" width="8.7109375" style="202" customWidth="1"/>
    <col min="11778" max="11778" width="9.42578125" style="202" customWidth="1"/>
    <col min="11779" max="11779" width="9.7109375" style="202" customWidth="1"/>
    <col min="11780" max="11780" width="10.28515625" style="202" customWidth="1"/>
    <col min="11781" max="11781" width="11" style="202" customWidth="1"/>
    <col min="11782" max="11783" width="8.85546875" style="202" customWidth="1"/>
    <col min="11784" max="12028" width="9.140625" style="202"/>
    <col min="12029" max="12029" width="19.140625" style="202" customWidth="1"/>
    <col min="12030" max="12030" width="10.42578125" style="202" customWidth="1"/>
    <col min="12031" max="12032" width="9.85546875" style="202" customWidth="1"/>
    <col min="12033" max="12033" width="8.7109375" style="202" customWidth="1"/>
    <col min="12034" max="12034" width="9.42578125" style="202" customWidth="1"/>
    <col min="12035" max="12035" width="9.7109375" style="202" customWidth="1"/>
    <col min="12036" max="12036" width="10.28515625" style="202" customWidth="1"/>
    <col min="12037" max="12037" width="11" style="202" customWidth="1"/>
    <col min="12038" max="12039" width="8.85546875" style="202" customWidth="1"/>
    <col min="12040" max="12284" width="9.140625" style="202"/>
    <col min="12285" max="12285" width="19.140625" style="202" customWidth="1"/>
    <col min="12286" max="12286" width="10.42578125" style="202" customWidth="1"/>
    <col min="12287" max="12288" width="9.85546875" style="202" customWidth="1"/>
    <col min="12289" max="12289" width="8.7109375" style="202" customWidth="1"/>
    <col min="12290" max="12290" width="9.42578125" style="202" customWidth="1"/>
    <col min="12291" max="12291" width="9.7109375" style="202" customWidth="1"/>
    <col min="12292" max="12292" width="10.28515625" style="202" customWidth="1"/>
    <col min="12293" max="12293" width="11" style="202" customWidth="1"/>
    <col min="12294" max="12295" width="8.85546875" style="202" customWidth="1"/>
    <col min="12296" max="12540" width="9.140625" style="202"/>
    <col min="12541" max="12541" width="19.140625" style="202" customWidth="1"/>
    <col min="12542" max="12542" width="10.42578125" style="202" customWidth="1"/>
    <col min="12543" max="12544" width="9.85546875" style="202" customWidth="1"/>
    <col min="12545" max="12545" width="8.7109375" style="202" customWidth="1"/>
    <col min="12546" max="12546" width="9.42578125" style="202" customWidth="1"/>
    <col min="12547" max="12547" width="9.7109375" style="202" customWidth="1"/>
    <col min="12548" max="12548" width="10.28515625" style="202" customWidth="1"/>
    <col min="12549" max="12549" width="11" style="202" customWidth="1"/>
    <col min="12550" max="12551" width="8.85546875" style="202" customWidth="1"/>
    <col min="12552" max="12796" width="9.140625" style="202"/>
    <col min="12797" max="12797" width="19.140625" style="202" customWidth="1"/>
    <col min="12798" max="12798" width="10.42578125" style="202" customWidth="1"/>
    <col min="12799" max="12800" width="9.85546875" style="202" customWidth="1"/>
    <col min="12801" max="12801" width="8.7109375" style="202" customWidth="1"/>
    <col min="12802" max="12802" width="9.42578125" style="202" customWidth="1"/>
    <col min="12803" max="12803" width="9.7109375" style="202" customWidth="1"/>
    <col min="12804" max="12804" width="10.28515625" style="202" customWidth="1"/>
    <col min="12805" max="12805" width="11" style="202" customWidth="1"/>
    <col min="12806" max="12807" width="8.85546875" style="202" customWidth="1"/>
    <col min="12808" max="13052" width="9.140625" style="202"/>
    <col min="13053" max="13053" width="19.140625" style="202" customWidth="1"/>
    <col min="13054" max="13054" width="10.42578125" style="202" customWidth="1"/>
    <col min="13055" max="13056" width="9.85546875" style="202" customWidth="1"/>
    <col min="13057" max="13057" width="8.7109375" style="202" customWidth="1"/>
    <col min="13058" max="13058" width="9.42578125" style="202" customWidth="1"/>
    <col min="13059" max="13059" width="9.7109375" style="202" customWidth="1"/>
    <col min="13060" max="13060" width="10.28515625" style="202" customWidth="1"/>
    <col min="13061" max="13061" width="11" style="202" customWidth="1"/>
    <col min="13062" max="13063" width="8.85546875" style="202" customWidth="1"/>
    <col min="13064" max="13308" width="9.140625" style="202"/>
    <col min="13309" max="13309" width="19.140625" style="202" customWidth="1"/>
    <col min="13310" max="13310" width="10.42578125" style="202" customWidth="1"/>
    <col min="13311" max="13312" width="9.85546875" style="202" customWidth="1"/>
    <col min="13313" max="13313" width="8.7109375" style="202" customWidth="1"/>
    <col min="13314" max="13314" width="9.42578125" style="202" customWidth="1"/>
    <col min="13315" max="13315" width="9.7109375" style="202" customWidth="1"/>
    <col min="13316" max="13316" width="10.28515625" style="202" customWidth="1"/>
    <col min="13317" max="13317" width="11" style="202" customWidth="1"/>
    <col min="13318" max="13319" width="8.85546875" style="202" customWidth="1"/>
    <col min="13320" max="13564" width="9.140625" style="202"/>
    <col min="13565" max="13565" width="19.140625" style="202" customWidth="1"/>
    <col min="13566" max="13566" width="10.42578125" style="202" customWidth="1"/>
    <col min="13567" max="13568" width="9.85546875" style="202" customWidth="1"/>
    <col min="13569" max="13569" width="8.7109375" style="202" customWidth="1"/>
    <col min="13570" max="13570" width="9.42578125" style="202" customWidth="1"/>
    <col min="13571" max="13571" width="9.7109375" style="202" customWidth="1"/>
    <col min="13572" max="13572" width="10.28515625" style="202" customWidth="1"/>
    <col min="13573" max="13573" width="11" style="202" customWidth="1"/>
    <col min="13574" max="13575" width="8.85546875" style="202" customWidth="1"/>
    <col min="13576" max="13820" width="9.140625" style="202"/>
    <col min="13821" max="13821" width="19.140625" style="202" customWidth="1"/>
    <col min="13822" max="13822" width="10.42578125" style="202" customWidth="1"/>
    <col min="13823" max="13824" width="9.85546875" style="202" customWidth="1"/>
    <col min="13825" max="13825" width="8.7109375" style="202" customWidth="1"/>
    <col min="13826" max="13826" width="9.42578125" style="202" customWidth="1"/>
    <col min="13827" max="13827" width="9.7109375" style="202" customWidth="1"/>
    <col min="13828" max="13828" width="10.28515625" style="202" customWidth="1"/>
    <col min="13829" max="13829" width="11" style="202" customWidth="1"/>
    <col min="13830" max="13831" width="8.85546875" style="202" customWidth="1"/>
    <col min="13832" max="14076" width="9.140625" style="202"/>
    <col min="14077" max="14077" width="19.140625" style="202" customWidth="1"/>
    <col min="14078" max="14078" width="10.42578125" style="202" customWidth="1"/>
    <col min="14079" max="14080" width="9.85546875" style="202" customWidth="1"/>
    <col min="14081" max="14081" width="8.7109375" style="202" customWidth="1"/>
    <col min="14082" max="14082" width="9.42578125" style="202" customWidth="1"/>
    <col min="14083" max="14083" width="9.7109375" style="202" customWidth="1"/>
    <col min="14084" max="14084" width="10.28515625" style="202" customWidth="1"/>
    <col min="14085" max="14085" width="11" style="202" customWidth="1"/>
    <col min="14086" max="14087" width="8.85546875" style="202" customWidth="1"/>
    <col min="14088" max="14332" width="9.140625" style="202"/>
    <col min="14333" max="14333" width="19.140625" style="202" customWidth="1"/>
    <col min="14334" max="14334" width="10.42578125" style="202" customWidth="1"/>
    <col min="14335" max="14336" width="9.85546875" style="202" customWidth="1"/>
    <col min="14337" max="14337" width="8.7109375" style="202" customWidth="1"/>
    <col min="14338" max="14338" width="9.42578125" style="202" customWidth="1"/>
    <col min="14339" max="14339" width="9.7109375" style="202" customWidth="1"/>
    <col min="14340" max="14340" width="10.28515625" style="202" customWidth="1"/>
    <col min="14341" max="14341" width="11" style="202" customWidth="1"/>
    <col min="14342" max="14343" width="8.85546875" style="202" customWidth="1"/>
    <col min="14344" max="14588" width="9.140625" style="202"/>
    <col min="14589" max="14589" width="19.140625" style="202" customWidth="1"/>
    <col min="14590" max="14590" width="10.42578125" style="202" customWidth="1"/>
    <col min="14591" max="14592" width="9.85546875" style="202" customWidth="1"/>
    <col min="14593" max="14593" width="8.7109375" style="202" customWidth="1"/>
    <col min="14594" max="14594" width="9.42578125" style="202" customWidth="1"/>
    <col min="14595" max="14595" width="9.7109375" style="202" customWidth="1"/>
    <col min="14596" max="14596" width="10.28515625" style="202" customWidth="1"/>
    <col min="14597" max="14597" width="11" style="202" customWidth="1"/>
    <col min="14598" max="14599" width="8.85546875" style="202" customWidth="1"/>
    <col min="14600" max="14844" width="9.140625" style="202"/>
    <col min="14845" max="14845" width="19.140625" style="202" customWidth="1"/>
    <col min="14846" max="14846" width="10.42578125" style="202" customWidth="1"/>
    <col min="14847" max="14848" width="9.85546875" style="202" customWidth="1"/>
    <col min="14849" max="14849" width="8.7109375" style="202" customWidth="1"/>
    <col min="14850" max="14850" width="9.42578125" style="202" customWidth="1"/>
    <col min="14851" max="14851" width="9.7109375" style="202" customWidth="1"/>
    <col min="14852" max="14852" width="10.28515625" style="202" customWidth="1"/>
    <col min="14853" max="14853" width="11" style="202" customWidth="1"/>
    <col min="14854" max="14855" width="8.85546875" style="202" customWidth="1"/>
    <col min="14856" max="15100" width="9.140625" style="202"/>
    <col min="15101" max="15101" width="19.140625" style="202" customWidth="1"/>
    <col min="15102" max="15102" width="10.42578125" style="202" customWidth="1"/>
    <col min="15103" max="15104" width="9.85546875" style="202" customWidth="1"/>
    <col min="15105" max="15105" width="8.7109375" style="202" customWidth="1"/>
    <col min="15106" max="15106" width="9.42578125" style="202" customWidth="1"/>
    <col min="15107" max="15107" width="9.7109375" style="202" customWidth="1"/>
    <col min="15108" max="15108" width="10.28515625" style="202" customWidth="1"/>
    <col min="15109" max="15109" width="11" style="202" customWidth="1"/>
    <col min="15110" max="15111" width="8.85546875" style="202" customWidth="1"/>
    <col min="15112" max="15356" width="9.140625" style="202"/>
    <col min="15357" max="15357" width="19.140625" style="202" customWidth="1"/>
    <col min="15358" max="15358" width="10.42578125" style="202" customWidth="1"/>
    <col min="15359" max="15360" width="9.85546875" style="202" customWidth="1"/>
    <col min="15361" max="15361" width="8.7109375" style="202" customWidth="1"/>
    <col min="15362" max="15362" width="9.42578125" style="202" customWidth="1"/>
    <col min="15363" max="15363" width="9.7109375" style="202" customWidth="1"/>
    <col min="15364" max="15364" width="10.28515625" style="202" customWidth="1"/>
    <col min="15365" max="15365" width="11" style="202" customWidth="1"/>
    <col min="15366" max="15367" width="8.85546875" style="202" customWidth="1"/>
    <col min="15368" max="15612" width="9.140625" style="202"/>
    <col min="15613" max="15613" width="19.140625" style="202" customWidth="1"/>
    <col min="15614" max="15614" width="10.42578125" style="202" customWidth="1"/>
    <col min="15615" max="15616" width="9.85546875" style="202" customWidth="1"/>
    <col min="15617" max="15617" width="8.7109375" style="202" customWidth="1"/>
    <col min="15618" max="15618" width="9.42578125" style="202" customWidth="1"/>
    <col min="15619" max="15619" width="9.7109375" style="202" customWidth="1"/>
    <col min="15620" max="15620" width="10.28515625" style="202" customWidth="1"/>
    <col min="15621" max="15621" width="11" style="202" customWidth="1"/>
    <col min="15622" max="15623" width="8.85546875" style="202" customWidth="1"/>
    <col min="15624" max="15868" width="9.140625" style="202"/>
    <col min="15869" max="15869" width="19.140625" style="202" customWidth="1"/>
    <col min="15870" max="15870" width="10.42578125" style="202" customWidth="1"/>
    <col min="15871" max="15872" width="9.85546875" style="202" customWidth="1"/>
    <col min="15873" max="15873" width="8.7109375" style="202" customWidth="1"/>
    <col min="15874" max="15874" width="9.42578125" style="202" customWidth="1"/>
    <col min="15875" max="15875" width="9.7109375" style="202" customWidth="1"/>
    <col min="15876" max="15876" width="10.28515625" style="202" customWidth="1"/>
    <col min="15877" max="15877" width="11" style="202" customWidth="1"/>
    <col min="15878" max="15879" width="8.85546875" style="202" customWidth="1"/>
    <col min="15880" max="16124" width="9.140625" style="202"/>
    <col min="16125" max="16125" width="19.140625" style="202" customWidth="1"/>
    <col min="16126" max="16126" width="10.42578125" style="202" customWidth="1"/>
    <col min="16127" max="16128" width="9.85546875" style="202" customWidth="1"/>
    <col min="16129" max="16129" width="8.7109375" style="202" customWidth="1"/>
    <col min="16130" max="16130" width="9.42578125" style="202" customWidth="1"/>
    <col min="16131" max="16131" width="9.7109375" style="202" customWidth="1"/>
    <col min="16132" max="16132" width="10.28515625" style="202" customWidth="1"/>
    <col min="16133" max="16133" width="11" style="202" customWidth="1"/>
    <col min="16134" max="16135" width="8.85546875" style="202" customWidth="1"/>
    <col min="16136" max="16384" width="9.140625" style="202"/>
  </cols>
  <sheetData>
    <row r="1" spans="1:19" s="194" customFormat="1" ht="29.25" customHeight="1">
      <c r="A1" s="469" t="s">
        <v>144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19" s="194" customFormat="1">
      <c r="A2" s="195"/>
      <c r="B2" s="195"/>
      <c r="C2" s="195"/>
      <c r="D2" s="195"/>
      <c r="E2" s="195"/>
      <c r="F2" s="195"/>
      <c r="G2" s="196" t="s">
        <v>140</v>
      </c>
    </row>
    <row r="3" spans="1:19" s="194" customFormat="1" ht="18" customHeight="1">
      <c r="A3" s="472"/>
      <c r="B3" s="468" t="s">
        <v>145</v>
      </c>
      <c r="C3" s="471"/>
      <c r="D3" s="471"/>
      <c r="E3" s="471"/>
      <c r="F3" s="466"/>
      <c r="G3" s="468" t="s">
        <v>146</v>
      </c>
      <c r="H3" s="471"/>
      <c r="I3" s="471"/>
      <c r="J3" s="471"/>
      <c r="K3" s="471"/>
    </row>
    <row r="4" spans="1:19" s="194" customFormat="1" ht="14.25" customHeight="1">
      <c r="A4" s="473"/>
      <c r="B4" s="468" t="s">
        <v>147</v>
      </c>
      <c r="C4" s="471"/>
      <c r="D4" s="466"/>
      <c r="E4" s="468" t="s">
        <v>178</v>
      </c>
      <c r="F4" s="466"/>
      <c r="G4" s="468" t="s">
        <v>147</v>
      </c>
      <c r="H4" s="471"/>
      <c r="I4" s="466"/>
      <c r="J4" s="468" t="s">
        <v>178</v>
      </c>
      <c r="K4" s="471"/>
    </row>
    <row r="5" spans="1:19" s="194" customFormat="1" ht="42" customHeight="1">
      <c r="A5" s="474"/>
      <c r="B5" s="237" t="s">
        <v>154</v>
      </c>
      <c r="C5" s="237" t="s">
        <v>75</v>
      </c>
      <c r="D5" s="237" t="s">
        <v>164</v>
      </c>
      <c r="E5" s="237" t="s">
        <v>154</v>
      </c>
      <c r="F5" s="237" t="s">
        <v>75</v>
      </c>
      <c r="G5" s="237" t="s">
        <v>154</v>
      </c>
      <c r="H5" s="237" t="s">
        <v>75</v>
      </c>
      <c r="I5" s="237" t="s">
        <v>164</v>
      </c>
      <c r="J5" s="237" t="s">
        <v>154</v>
      </c>
      <c r="K5" s="238" t="s">
        <v>75</v>
      </c>
    </row>
    <row r="6" spans="1:19" s="194" customFormat="1" ht="12.75" customHeight="1">
      <c r="A6" s="137" t="s">
        <v>83</v>
      </c>
      <c r="B6" s="239">
        <f>SUM(B7:B26)</f>
        <v>2226546</v>
      </c>
      <c r="C6" s="239">
        <f>SUM(C7:C26)</f>
        <v>2340175</v>
      </c>
      <c r="D6" s="240">
        <f>B6/C6%</f>
        <v>95.144422959821384</v>
      </c>
      <c r="E6" s="239">
        <v>50</v>
      </c>
      <c r="F6" s="241">
        <v>54</v>
      </c>
      <c r="G6" s="239">
        <f>SUM(G7:G26)</f>
        <v>307684</v>
      </c>
      <c r="H6" s="239">
        <f>SUM(H7:H26)</f>
        <v>352423</v>
      </c>
      <c r="I6" s="240">
        <f>G6/H6*100</f>
        <v>87.305312082355584</v>
      </c>
      <c r="J6" s="239">
        <v>342</v>
      </c>
      <c r="K6" s="241">
        <v>331</v>
      </c>
      <c r="L6" s="198"/>
      <c r="M6" s="197"/>
      <c r="N6" s="197"/>
      <c r="O6" s="198"/>
      <c r="P6" s="197"/>
      <c r="Q6" s="197"/>
      <c r="R6" s="198"/>
      <c r="S6" s="199"/>
    </row>
    <row r="7" spans="1:19" s="194" customFormat="1" ht="12.75" customHeight="1">
      <c r="A7" s="137" t="s">
        <v>84</v>
      </c>
      <c r="B7" s="239">
        <v>281264</v>
      </c>
      <c r="C7" s="239">
        <v>292018</v>
      </c>
      <c r="D7" s="240">
        <f t="shared" ref="D7:D26" si="0">B7/C7%</f>
        <v>96.317350300323952</v>
      </c>
      <c r="E7" s="239">
        <v>67</v>
      </c>
      <c r="F7" s="241">
        <v>67</v>
      </c>
      <c r="G7" s="239">
        <v>4131</v>
      </c>
      <c r="H7" s="239">
        <v>8335</v>
      </c>
      <c r="I7" s="240">
        <f t="shared" ref="I7:I23" si="1">G7/H7*100</f>
        <v>49.562087582483507</v>
      </c>
      <c r="J7" s="239">
        <v>299</v>
      </c>
      <c r="K7" s="241">
        <v>472</v>
      </c>
      <c r="L7" s="198"/>
      <c r="M7" s="197"/>
      <c r="N7" s="197"/>
      <c r="O7" s="198"/>
      <c r="P7" s="197"/>
      <c r="Q7" s="197"/>
      <c r="R7" s="198"/>
      <c r="S7" s="199"/>
    </row>
    <row r="8" spans="1:19" s="194" customFormat="1" ht="12.75" customHeight="1">
      <c r="A8" s="137" t="s">
        <v>85</v>
      </c>
      <c r="B8" s="239">
        <v>128769</v>
      </c>
      <c r="C8" s="239">
        <v>127405</v>
      </c>
      <c r="D8" s="240">
        <f t="shared" si="0"/>
        <v>101.07060162474001</v>
      </c>
      <c r="E8" s="239">
        <v>55</v>
      </c>
      <c r="F8" s="241">
        <v>57</v>
      </c>
      <c r="G8" s="239">
        <v>30326</v>
      </c>
      <c r="H8" s="239">
        <v>37658</v>
      </c>
      <c r="I8" s="240">
        <f t="shared" si="1"/>
        <v>80.530033459025972</v>
      </c>
      <c r="J8" s="239">
        <v>217</v>
      </c>
      <c r="K8" s="241">
        <v>214</v>
      </c>
      <c r="L8" s="198"/>
      <c r="M8" s="197"/>
      <c r="N8" s="197"/>
      <c r="O8" s="198"/>
      <c r="P8" s="197"/>
      <c r="Q8" s="197"/>
      <c r="R8" s="198"/>
      <c r="S8" s="199"/>
    </row>
    <row r="9" spans="1:19" s="194" customFormat="1" ht="12.75" customHeight="1">
      <c r="A9" s="137" t="s">
        <v>86</v>
      </c>
      <c r="B9" s="239">
        <v>146926</v>
      </c>
      <c r="C9" s="239">
        <v>145519</v>
      </c>
      <c r="D9" s="240">
        <f t="shared" si="0"/>
        <v>100.96688404950555</v>
      </c>
      <c r="E9" s="239">
        <v>40</v>
      </c>
      <c r="F9" s="241">
        <v>43</v>
      </c>
      <c r="G9" s="239">
        <v>3946</v>
      </c>
      <c r="H9" s="239">
        <v>6061</v>
      </c>
      <c r="I9" s="240">
        <f t="shared" si="1"/>
        <v>65.104768190067645</v>
      </c>
      <c r="J9" s="239">
        <v>127</v>
      </c>
      <c r="K9" s="241">
        <v>132</v>
      </c>
      <c r="L9" s="198"/>
      <c r="M9" s="197"/>
      <c r="N9" s="197"/>
      <c r="O9" s="198"/>
      <c r="P9" s="197"/>
      <c r="Q9" s="197"/>
      <c r="R9" s="198"/>
      <c r="S9" s="199"/>
    </row>
    <row r="10" spans="1:19" s="194" customFormat="1" ht="12.75" customHeight="1">
      <c r="A10" s="137" t="s">
        <v>87</v>
      </c>
      <c r="B10" s="239">
        <v>195141</v>
      </c>
      <c r="C10" s="239">
        <v>268155</v>
      </c>
      <c r="D10" s="240">
        <f t="shared" si="0"/>
        <v>72.77171784975107</v>
      </c>
      <c r="E10" s="239">
        <v>56</v>
      </c>
      <c r="F10" s="241">
        <v>74</v>
      </c>
      <c r="G10" s="239">
        <v>13925</v>
      </c>
      <c r="H10" s="239">
        <v>31515</v>
      </c>
      <c r="I10" s="240">
        <f t="shared" si="1"/>
        <v>44.185308583214344</v>
      </c>
      <c r="J10" s="239">
        <v>289</v>
      </c>
      <c r="K10" s="241">
        <v>555</v>
      </c>
      <c r="L10" s="198"/>
      <c r="M10" s="197"/>
      <c r="N10" s="249"/>
      <c r="O10" s="198"/>
      <c r="P10" s="197"/>
      <c r="Q10" s="197"/>
      <c r="R10" s="198"/>
      <c r="S10" s="199"/>
    </row>
    <row r="11" spans="1:19" s="194" customFormat="1" ht="12.75" customHeight="1">
      <c r="A11" s="137" t="s">
        <v>88</v>
      </c>
      <c r="B11" s="239">
        <v>41394</v>
      </c>
      <c r="C11" s="239">
        <v>40302</v>
      </c>
      <c r="D11" s="240">
        <f t="shared" si="0"/>
        <v>102.70954295072205</v>
      </c>
      <c r="E11" s="239">
        <v>33</v>
      </c>
      <c r="F11" s="241">
        <v>33</v>
      </c>
      <c r="G11" s="239">
        <v>28</v>
      </c>
      <c r="H11" s="241">
        <v>26</v>
      </c>
      <c r="I11" s="240">
        <f t="shared" si="1"/>
        <v>107.69230769230769</v>
      </c>
      <c r="J11" s="239">
        <v>28</v>
      </c>
      <c r="K11" s="241">
        <v>25</v>
      </c>
      <c r="L11" s="198"/>
      <c r="M11" s="200"/>
      <c r="N11" s="197"/>
      <c r="O11" s="200"/>
      <c r="P11" s="200"/>
      <c r="Q11" s="197"/>
      <c r="R11" s="200"/>
      <c r="S11" s="201"/>
    </row>
    <row r="12" spans="1:19" s="194" customFormat="1" ht="12.75" customHeight="1">
      <c r="A12" s="137" t="s">
        <v>89</v>
      </c>
      <c r="B12" s="239">
        <v>188985</v>
      </c>
      <c r="C12" s="239">
        <v>188032</v>
      </c>
      <c r="D12" s="240">
        <f t="shared" si="0"/>
        <v>100.50682862491492</v>
      </c>
      <c r="E12" s="239">
        <v>40</v>
      </c>
      <c r="F12" s="241">
        <v>46</v>
      </c>
      <c r="G12" s="239">
        <v>10274</v>
      </c>
      <c r="H12" s="239">
        <v>8683</v>
      </c>
      <c r="I12" s="240">
        <f t="shared" si="1"/>
        <v>118.32316019808822</v>
      </c>
      <c r="J12" s="239">
        <v>472</v>
      </c>
      <c r="K12" s="241">
        <v>433</v>
      </c>
      <c r="L12" s="198"/>
      <c r="M12" s="197"/>
      <c r="N12" s="197"/>
      <c r="O12" s="198"/>
      <c r="P12" s="197"/>
      <c r="Q12" s="197"/>
      <c r="R12" s="198"/>
      <c r="S12" s="199"/>
    </row>
    <row r="13" spans="1:19" s="194" customFormat="1" ht="12.75" customHeight="1">
      <c r="A13" s="137" t="s">
        <v>90</v>
      </c>
      <c r="B13" s="239">
        <v>88838</v>
      </c>
      <c r="C13" s="239">
        <v>93967</v>
      </c>
      <c r="D13" s="240">
        <f t="shared" si="0"/>
        <v>94.541700809858781</v>
      </c>
      <c r="E13" s="239">
        <v>46</v>
      </c>
      <c r="F13" s="241">
        <v>46</v>
      </c>
      <c r="G13" s="239">
        <v>2650</v>
      </c>
      <c r="H13" s="239">
        <v>4180</v>
      </c>
      <c r="I13" s="240">
        <f t="shared" si="1"/>
        <v>63.397129186602875</v>
      </c>
      <c r="J13" s="239">
        <v>126</v>
      </c>
      <c r="K13" s="241">
        <v>172</v>
      </c>
      <c r="L13" s="198"/>
      <c r="M13" s="197"/>
      <c r="N13" s="197"/>
      <c r="O13" s="198"/>
      <c r="P13" s="197"/>
      <c r="Q13" s="197"/>
      <c r="R13" s="198"/>
      <c r="S13" s="199"/>
    </row>
    <row r="14" spans="1:19" s="194" customFormat="1" ht="12.75" customHeight="1">
      <c r="A14" s="137" t="s">
        <v>91</v>
      </c>
      <c r="B14" s="239">
        <v>142908</v>
      </c>
      <c r="C14" s="239">
        <v>143445</v>
      </c>
      <c r="D14" s="240">
        <f t="shared" si="0"/>
        <v>99.625640489386171</v>
      </c>
      <c r="E14" s="239">
        <v>53</v>
      </c>
      <c r="F14" s="241">
        <v>59</v>
      </c>
      <c r="G14" s="239">
        <v>8584</v>
      </c>
      <c r="H14" s="239">
        <v>7994</v>
      </c>
      <c r="I14" s="240">
        <f t="shared" si="1"/>
        <v>107.38053540155117</v>
      </c>
      <c r="J14" s="239">
        <v>362</v>
      </c>
      <c r="K14" s="241">
        <v>278</v>
      </c>
      <c r="L14" s="198"/>
      <c r="M14" s="197"/>
      <c r="N14" s="197"/>
      <c r="O14" s="198"/>
      <c r="P14" s="197"/>
      <c r="Q14" s="197"/>
      <c r="R14" s="198"/>
      <c r="S14" s="199"/>
    </row>
    <row r="15" spans="1:19" s="194" customFormat="1" ht="12.75" customHeight="1">
      <c r="A15" s="137" t="s">
        <v>92</v>
      </c>
      <c r="B15" s="239">
        <v>171797</v>
      </c>
      <c r="C15" s="239">
        <v>165627</v>
      </c>
      <c r="D15" s="240">
        <f t="shared" si="0"/>
        <v>103.72523803486146</v>
      </c>
      <c r="E15" s="239">
        <v>59</v>
      </c>
      <c r="F15" s="241">
        <v>64</v>
      </c>
      <c r="G15" s="239">
        <v>39519</v>
      </c>
      <c r="H15" s="239">
        <v>39381</v>
      </c>
      <c r="I15" s="240">
        <f t="shared" si="1"/>
        <v>100.35042279271731</v>
      </c>
      <c r="J15" s="239">
        <v>456</v>
      </c>
      <c r="K15" s="241">
        <v>405</v>
      </c>
      <c r="L15" s="198"/>
      <c r="M15" s="197"/>
      <c r="N15" s="197"/>
      <c r="O15" s="198"/>
      <c r="P15" s="197"/>
      <c r="Q15" s="197"/>
      <c r="R15" s="198"/>
      <c r="S15" s="199"/>
    </row>
    <row r="16" spans="1:19" s="194" customFormat="1" ht="12.75" customHeight="1">
      <c r="A16" s="137" t="s">
        <v>93</v>
      </c>
      <c r="B16" s="239">
        <v>72722</v>
      </c>
      <c r="C16" s="239">
        <v>69906</v>
      </c>
      <c r="D16" s="240">
        <f t="shared" si="0"/>
        <v>104.0282665293394</v>
      </c>
      <c r="E16" s="239">
        <v>45</v>
      </c>
      <c r="F16" s="241">
        <v>45</v>
      </c>
      <c r="G16" s="239">
        <v>35804</v>
      </c>
      <c r="H16" s="239">
        <v>36823</v>
      </c>
      <c r="I16" s="240">
        <f t="shared" si="1"/>
        <v>97.232707818483007</v>
      </c>
      <c r="J16" s="239">
        <v>294</v>
      </c>
      <c r="K16" s="241">
        <v>302</v>
      </c>
      <c r="L16" s="198"/>
      <c r="M16" s="197"/>
      <c r="N16" s="197"/>
      <c r="O16" s="198"/>
      <c r="P16" s="197"/>
      <c r="Q16" s="197"/>
      <c r="R16" s="198"/>
      <c r="S16" s="199"/>
    </row>
    <row r="17" spans="1:19" s="194" customFormat="1" ht="12.75" customHeight="1">
      <c r="A17" s="137" t="s">
        <v>94</v>
      </c>
      <c r="B17" s="239">
        <v>52525</v>
      </c>
      <c r="C17" s="239">
        <v>50747</v>
      </c>
      <c r="D17" s="240">
        <f t="shared" si="0"/>
        <v>103.50365538849587</v>
      </c>
      <c r="E17" s="239">
        <v>23</v>
      </c>
      <c r="F17" s="241">
        <v>25</v>
      </c>
      <c r="G17" s="239">
        <v>482</v>
      </c>
      <c r="H17" s="239">
        <v>304</v>
      </c>
      <c r="I17" s="240">
        <f t="shared" si="1"/>
        <v>158.55263157894737</v>
      </c>
      <c r="J17" s="239">
        <v>266</v>
      </c>
      <c r="K17" s="241">
        <v>140</v>
      </c>
      <c r="L17" s="198"/>
      <c r="M17" s="197"/>
      <c r="N17" s="197"/>
      <c r="O17" s="198"/>
      <c r="P17" s="197"/>
      <c r="Q17" s="197"/>
      <c r="R17" s="198"/>
      <c r="S17" s="199"/>
    </row>
    <row r="18" spans="1:19" s="194" customFormat="1" ht="12.75" customHeight="1">
      <c r="A18" s="137" t="s">
        <v>95</v>
      </c>
      <c r="B18" s="239">
        <v>7286</v>
      </c>
      <c r="C18" s="239">
        <v>7564</v>
      </c>
      <c r="D18" s="240">
        <f t="shared" si="0"/>
        <v>96.324695928080374</v>
      </c>
      <c r="E18" s="239">
        <v>51</v>
      </c>
      <c r="F18" s="241">
        <v>49</v>
      </c>
      <c r="G18" s="239" t="s">
        <v>162</v>
      </c>
      <c r="H18" s="239" t="s">
        <v>162</v>
      </c>
      <c r="I18" s="240" t="s">
        <v>162</v>
      </c>
      <c r="J18" s="239" t="s">
        <v>162</v>
      </c>
      <c r="K18" s="241" t="s">
        <v>162</v>
      </c>
      <c r="L18" s="198"/>
      <c r="M18" s="197"/>
      <c r="N18" s="197"/>
      <c r="O18" s="198"/>
      <c r="P18" s="197"/>
      <c r="Q18" s="197"/>
      <c r="R18" s="198"/>
      <c r="S18" s="199"/>
    </row>
    <row r="19" spans="1:19" s="194" customFormat="1" ht="12.75" customHeight="1">
      <c r="A19" s="137" t="s">
        <v>96</v>
      </c>
      <c r="B19" s="239">
        <v>158708</v>
      </c>
      <c r="C19" s="239">
        <v>152434</v>
      </c>
      <c r="D19" s="240">
        <f t="shared" si="0"/>
        <v>104.11587965939358</v>
      </c>
      <c r="E19" s="239">
        <v>61</v>
      </c>
      <c r="F19" s="241">
        <v>63</v>
      </c>
      <c r="G19" s="239">
        <v>64542</v>
      </c>
      <c r="H19" s="239">
        <v>81921</v>
      </c>
      <c r="I19" s="240">
        <f t="shared" si="1"/>
        <v>78.785659354744212</v>
      </c>
      <c r="J19" s="239">
        <v>779</v>
      </c>
      <c r="K19" s="241">
        <v>689</v>
      </c>
      <c r="L19" s="198"/>
      <c r="M19" s="197"/>
      <c r="N19" s="197"/>
      <c r="O19" s="198"/>
      <c r="P19" s="197"/>
      <c r="Q19" s="197"/>
      <c r="R19" s="198"/>
      <c r="S19" s="199"/>
    </row>
    <row r="20" spans="1:19" s="194" customFormat="1" ht="12.75" customHeight="1">
      <c r="A20" s="137" t="s">
        <v>97</v>
      </c>
      <c r="B20" s="239">
        <v>100031</v>
      </c>
      <c r="C20" s="239">
        <v>107240</v>
      </c>
      <c r="D20" s="240">
        <f t="shared" si="0"/>
        <v>93.277694889966426</v>
      </c>
      <c r="E20" s="239">
        <v>62</v>
      </c>
      <c r="F20" s="241">
        <v>73</v>
      </c>
      <c r="G20" s="239">
        <v>76403</v>
      </c>
      <c r="H20" s="239">
        <v>68023</v>
      </c>
      <c r="I20" s="240">
        <f t="shared" si="1"/>
        <v>112.319362568543</v>
      </c>
      <c r="J20" s="239">
        <v>337</v>
      </c>
      <c r="K20" s="241">
        <v>312</v>
      </c>
      <c r="L20" s="198"/>
      <c r="M20" s="197"/>
      <c r="N20" s="197"/>
      <c r="O20" s="198"/>
      <c r="P20" s="197"/>
      <c r="Q20" s="197"/>
      <c r="R20" s="198"/>
      <c r="S20" s="199"/>
    </row>
    <row r="21" spans="1:19" s="194" customFormat="1" ht="12.75" customHeight="1">
      <c r="A21" s="137" t="s">
        <v>163</v>
      </c>
      <c r="B21" s="239">
        <v>236792</v>
      </c>
      <c r="C21" s="239">
        <v>274071</v>
      </c>
      <c r="D21" s="240">
        <f t="shared" si="0"/>
        <v>86.398050140292113</v>
      </c>
      <c r="E21" s="239">
        <v>40</v>
      </c>
      <c r="F21" s="241">
        <v>45</v>
      </c>
      <c r="G21" s="239">
        <v>263</v>
      </c>
      <c r="H21" s="239">
        <v>335</v>
      </c>
      <c r="I21" s="240">
        <f t="shared" si="1"/>
        <v>78.507462686567166</v>
      </c>
      <c r="J21" s="239">
        <v>219</v>
      </c>
      <c r="K21" s="241">
        <v>106</v>
      </c>
      <c r="L21" s="198"/>
      <c r="M21" s="197"/>
      <c r="N21" s="197"/>
      <c r="O21" s="198"/>
      <c r="P21" s="197"/>
      <c r="Q21" s="197"/>
      <c r="R21" s="198"/>
      <c r="S21" s="199"/>
    </row>
    <row r="22" spans="1:19" s="194" customFormat="1" ht="12.75" customHeight="1">
      <c r="A22" s="137" t="s">
        <v>99</v>
      </c>
      <c r="B22" s="239">
        <v>51695</v>
      </c>
      <c r="C22" s="239">
        <v>61404</v>
      </c>
      <c r="D22" s="240">
        <f t="shared" si="0"/>
        <v>84.188326493388061</v>
      </c>
      <c r="E22" s="239">
        <v>49</v>
      </c>
      <c r="F22" s="241">
        <v>53</v>
      </c>
      <c r="G22" s="239">
        <v>122</v>
      </c>
      <c r="H22" s="239">
        <v>131</v>
      </c>
      <c r="I22" s="240">
        <f t="shared" si="1"/>
        <v>93.129770992366417</v>
      </c>
      <c r="J22" s="239">
        <v>140</v>
      </c>
      <c r="K22" s="241">
        <v>183</v>
      </c>
      <c r="L22" s="198"/>
      <c r="M22" s="197"/>
      <c r="N22" s="197"/>
      <c r="O22" s="198"/>
      <c r="P22" s="197"/>
      <c r="Q22" s="197"/>
      <c r="R22" s="198"/>
      <c r="S22" s="199"/>
    </row>
    <row r="23" spans="1:19" s="194" customFormat="1" ht="12.75" customHeight="1">
      <c r="A23" s="137" t="s">
        <v>100</v>
      </c>
      <c r="B23" s="239">
        <v>158585</v>
      </c>
      <c r="C23" s="239">
        <v>149115</v>
      </c>
      <c r="D23" s="240">
        <f t="shared" si="0"/>
        <v>106.35080307145491</v>
      </c>
      <c r="E23" s="239">
        <v>70</v>
      </c>
      <c r="F23" s="241">
        <v>64</v>
      </c>
      <c r="G23" s="239">
        <v>16602</v>
      </c>
      <c r="H23" s="239">
        <v>20832</v>
      </c>
      <c r="I23" s="240">
        <f t="shared" si="1"/>
        <v>79.694700460829495</v>
      </c>
      <c r="J23" s="239">
        <v>234</v>
      </c>
      <c r="K23" s="241">
        <v>258</v>
      </c>
      <c r="L23" s="198"/>
      <c r="M23" s="197"/>
      <c r="N23" s="197"/>
      <c r="O23" s="198"/>
      <c r="P23" s="197"/>
      <c r="Q23" s="197"/>
      <c r="R23" s="198"/>
      <c r="S23" s="199"/>
    </row>
    <row r="24" spans="1:19" s="194" customFormat="1" ht="12.75" customHeight="1">
      <c r="A24" s="137" t="s">
        <v>101</v>
      </c>
      <c r="B24" s="239">
        <v>2</v>
      </c>
      <c r="C24" s="239">
        <v>3</v>
      </c>
      <c r="D24" s="240">
        <f t="shared" si="0"/>
        <v>66.666666666666671</v>
      </c>
      <c r="E24" s="239">
        <v>2</v>
      </c>
      <c r="F24" s="241">
        <v>2</v>
      </c>
      <c r="G24" s="241" t="s">
        <v>162</v>
      </c>
      <c r="H24" s="241" t="s">
        <v>162</v>
      </c>
      <c r="I24" s="240" t="s">
        <v>162</v>
      </c>
      <c r="J24" s="241" t="s">
        <v>162</v>
      </c>
      <c r="K24" s="241" t="s">
        <v>162</v>
      </c>
      <c r="L24" s="198"/>
      <c r="M24" s="197"/>
      <c r="N24" s="197"/>
      <c r="O24" s="198"/>
      <c r="P24" s="197"/>
      <c r="Q24" s="197"/>
      <c r="R24" s="198"/>
      <c r="S24" s="199"/>
    </row>
    <row r="25" spans="1:19" s="194" customFormat="1">
      <c r="A25" s="137" t="s">
        <v>102</v>
      </c>
      <c r="B25" s="239">
        <v>339</v>
      </c>
      <c r="C25" s="239">
        <v>300</v>
      </c>
      <c r="D25" s="240">
        <f t="shared" si="0"/>
        <v>113</v>
      </c>
      <c r="E25" s="239">
        <v>33</v>
      </c>
      <c r="F25" s="241">
        <v>30</v>
      </c>
      <c r="G25" s="241" t="s">
        <v>162</v>
      </c>
      <c r="H25" s="239">
        <v>16</v>
      </c>
      <c r="I25" s="240" t="s">
        <v>162</v>
      </c>
      <c r="J25" s="241" t="s">
        <v>162</v>
      </c>
      <c r="K25" s="241">
        <v>100</v>
      </c>
    </row>
    <row r="26" spans="1:19" s="194" customFormat="1">
      <c r="A26" s="138" t="s">
        <v>103</v>
      </c>
      <c r="B26" s="242">
        <v>1839</v>
      </c>
      <c r="C26" s="242">
        <v>2921</v>
      </c>
      <c r="D26" s="243">
        <f t="shared" si="0"/>
        <v>62.957891133173568</v>
      </c>
      <c r="E26" s="242">
        <v>6</v>
      </c>
      <c r="F26" s="244">
        <v>9</v>
      </c>
      <c r="G26" s="244">
        <v>83</v>
      </c>
      <c r="H26" s="244">
        <v>205</v>
      </c>
      <c r="I26" s="243" t="s">
        <v>162</v>
      </c>
      <c r="J26" s="244">
        <v>9</v>
      </c>
      <c r="K26" s="244">
        <v>14</v>
      </c>
    </row>
    <row r="27" spans="1:19" s="194" customFormat="1">
      <c r="A27" s="139"/>
      <c r="B27" s="245"/>
      <c r="C27" s="245"/>
      <c r="D27" s="247"/>
      <c r="E27" s="245"/>
      <c r="F27" s="246"/>
      <c r="G27" s="246"/>
      <c r="H27" s="246"/>
      <c r="I27" s="246"/>
      <c r="J27" s="246"/>
      <c r="K27" s="246"/>
    </row>
    <row r="28" spans="1:19" s="194" customFormat="1" ht="12.75" customHeight="1">
      <c r="A28" s="248" t="s">
        <v>179</v>
      </c>
      <c r="B28" s="470" t="s">
        <v>140</v>
      </c>
      <c r="C28" s="470" t="s">
        <v>180</v>
      </c>
      <c r="D28" s="470" t="s">
        <v>180</v>
      </c>
      <c r="E28" s="470" t="s">
        <v>180</v>
      </c>
      <c r="F28" s="470" t="s">
        <v>180</v>
      </c>
      <c r="G28" s="470" t="s">
        <v>180</v>
      </c>
      <c r="H28" s="470" t="s">
        <v>180</v>
      </c>
      <c r="I28" s="470" t="s">
        <v>180</v>
      </c>
      <c r="J28" s="470" t="s">
        <v>180</v>
      </c>
      <c r="K28" s="470" t="s">
        <v>180</v>
      </c>
    </row>
    <row r="29" spans="1:19" s="194" customFormat="1" ht="15.75" customHeight="1">
      <c r="A29" s="466"/>
      <c r="B29" s="467" t="s">
        <v>148</v>
      </c>
      <c r="C29" s="467"/>
      <c r="D29" s="467"/>
      <c r="E29" s="467"/>
      <c r="F29" s="467"/>
      <c r="G29" s="467" t="s">
        <v>149</v>
      </c>
      <c r="H29" s="467"/>
      <c r="I29" s="467"/>
      <c r="J29" s="467"/>
      <c r="K29" s="468"/>
    </row>
    <row r="30" spans="1:19" s="194" customFormat="1" ht="15.75" customHeight="1">
      <c r="A30" s="466"/>
      <c r="B30" s="467" t="s">
        <v>147</v>
      </c>
      <c r="C30" s="467"/>
      <c r="D30" s="467"/>
      <c r="E30" s="467" t="s">
        <v>178</v>
      </c>
      <c r="F30" s="467"/>
      <c r="G30" s="467" t="s">
        <v>147</v>
      </c>
      <c r="H30" s="467"/>
      <c r="I30" s="467"/>
      <c r="J30" s="467" t="s">
        <v>178</v>
      </c>
      <c r="K30" s="468"/>
    </row>
    <row r="31" spans="1:19" s="194" customFormat="1" ht="36" customHeight="1">
      <c r="A31" s="466"/>
      <c r="B31" s="237" t="s">
        <v>154</v>
      </c>
      <c r="C31" s="237" t="s">
        <v>75</v>
      </c>
      <c r="D31" s="237" t="s">
        <v>164</v>
      </c>
      <c r="E31" s="237" t="s">
        <v>154</v>
      </c>
      <c r="F31" s="237" t="s">
        <v>75</v>
      </c>
      <c r="G31" s="237" t="s">
        <v>154</v>
      </c>
      <c r="H31" s="237" t="s">
        <v>75</v>
      </c>
      <c r="I31" s="237" t="s">
        <v>164</v>
      </c>
      <c r="J31" s="237" t="s">
        <v>154</v>
      </c>
      <c r="K31" s="238" t="s">
        <v>75</v>
      </c>
    </row>
    <row r="32" spans="1:19" s="194" customFormat="1">
      <c r="A32" s="137" t="s">
        <v>83</v>
      </c>
      <c r="B32" s="239">
        <f t="shared" ref="B32:C32" si="2">SUM(B33:B52)</f>
        <v>6631306</v>
      </c>
      <c r="C32" s="239">
        <f t="shared" si="2"/>
        <v>7404269</v>
      </c>
      <c r="D32" s="240">
        <f>B32/C32%</f>
        <v>89.560576472842897</v>
      </c>
      <c r="E32" s="239">
        <v>60</v>
      </c>
      <c r="F32" s="241">
        <v>67</v>
      </c>
      <c r="G32" s="239">
        <f>SUM(G33:G52)</f>
        <v>796357</v>
      </c>
      <c r="H32" s="239">
        <f>SUM(H33:H52)</f>
        <v>964860</v>
      </c>
      <c r="I32" s="240">
        <f>G32/H32%</f>
        <v>82.536015587753667</v>
      </c>
      <c r="J32" s="239">
        <v>67</v>
      </c>
      <c r="K32" s="241">
        <v>76</v>
      </c>
      <c r="L32" s="198"/>
      <c r="M32" s="197"/>
      <c r="N32" s="197"/>
      <c r="O32" s="198"/>
      <c r="P32" s="197"/>
      <c r="Q32" s="197"/>
      <c r="R32" s="198"/>
      <c r="S32" s="198"/>
    </row>
    <row r="33" spans="1:19" s="194" customFormat="1">
      <c r="A33" s="137" t="s">
        <v>84</v>
      </c>
      <c r="B33" s="239">
        <v>487298</v>
      </c>
      <c r="C33" s="239">
        <v>556764</v>
      </c>
      <c r="D33" s="240">
        <f t="shared" ref="D33:D51" si="3">B33/C33%</f>
        <v>87.523259406139758</v>
      </c>
      <c r="E33" s="239">
        <v>68</v>
      </c>
      <c r="F33" s="241">
        <v>71</v>
      </c>
      <c r="G33" s="239">
        <v>61821</v>
      </c>
      <c r="H33" s="239">
        <v>56526</v>
      </c>
      <c r="I33" s="240">
        <f t="shared" ref="I33:I51" si="4">G33/H33%</f>
        <v>109.36737076743445</v>
      </c>
      <c r="J33" s="239">
        <v>85</v>
      </c>
      <c r="K33" s="241">
        <v>79</v>
      </c>
      <c r="L33" s="198"/>
      <c r="M33" s="197"/>
      <c r="N33" s="197"/>
      <c r="O33" s="198"/>
      <c r="P33" s="197"/>
      <c r="Q33" s="197"/>
      <c r="R33" s="198"/>
      <c r="S33" s="198"/>
    </row>
    <row r="34" spans="1:19" s="194" customFormat="1">
      <c r="A34" s="137" t="s">
        <v>85</v>
      </c>
      <c r="B34" s="239">
        <v>189773</v>
      </c>
      <c r="C34" s="239">
        <v>191382</v>
      </c>
      <c r="D34" s="240">
        <f t="shared" si="3"/>
        <v>99.159273076882883</v>
      </c>
      <c r="E34" s="239">
        <v>56</v>
      </c>
      <c r="F34" s="241">
        <v>58</v>
      </c>
      <c r="G34" s="239">
        <v>15319</v>
      </c>
      <c r="H34" s="239">
        <v>15071</v>
      </c>
      <c r="I34" s="240">
        <f t="shared" si="4"/>
        <v>101.64554442306415</v>
      </c>
      <c r="J34" s="239">
        <v>66</v>
      </c>
      <c r="K34" s="241">
        <v>65</v>
      </c>
      <c r="L34" s="198"/>
      <c r="M34" s="197"/>
      <c r="N34" s="197"/>
      <c r="O34" s="198"/>
      <c r="P34" s="197"/>
      <c r="Q34" s="197"/>
      <c r="R34" s="198"/>
      <c r="S34" s="198"/>
    </row>
    <row r="35" spans="1:19" s="194" customFormat="1">
      <c r="A35" s="137" t="s">
        <v>86</v>
      </c>
      <c r="B35" s="239">
        <v>361772</v>
      </c>
      <c r="C35" s="239">
        <v>378680</v>
      </c>
      <c r="D35" s="240">
        <f t="shared" si="3"/>
        <v>95.535016372662923</v>
      </c>
      <c r="E35" s="239">
        <v>51</v>
      </c>
      <c r="F35" s="241">
        <v>55</v>
      </c>
      <c r="G35" s="239">
        <v>63461</v>
      </c>
      <c r="H35" s="239">
        <v>60554</v>
      </c>
      <c r="I35" s="240">
        <f t="shared" si="4"/>
        <v>104.80067377877597</v>
      </c>
      <c r="J35" s="239">
        <v>67</v>
      </c>
      <c r="K35" s="241">
        <v>64</v>
      </c>
      <c r="L35" s="198"/>
      <c r="M35" s="197"/>
      <c r="N35" s="197"/>
      <c r="O35" s="198"/>
      <c r="P35" s="197"/>
      <c r="Q35" s="197"/>
      <c r="R35" s="198"/>
      <c r="S35" s="198"/>
    </row>
    <row r="36" spans="1:19" s="194" customFormat="1">
      <c r="A36" s="137" t="s">
        <v>87</v>
      </c>
      <c r="B36" s="239">
        <v>1034376</v>
      </c>
      <c r="C36" s="239">
        <v>1114741</v>
      </c>
      <c r="D36" s="240">
        <f t="shared" si="3"/>
        <v>92.790702055455029</v>
      </c>
      <c r="E36" s="239">
        <v>85</v>
      </c>
      <c r="F36" s="241">
        <v>93</v>
      </c>
      <c r="G36" s="239">
        <v>54784</v>
      </c>
      <c r="H36" s="239">
        <v>94338</v>
      </c>
      <c r="I36" s="240">
        <f t="shared" si="4"/>
        <v>58.072038839068036</v>
      </c>
      <c r="J36" s="239">
        <v>71</v>
      </c>
      <c r="K36" s="241">
        <v>140</v>
      </c>
      <c r="L36" s="198"/>
      <c r="M36" s="197"/>
      <c r="N36" s="197"/>
      <c r="O36" s="198"/>
      <c r="P36" s="197"/>
      <c r="Q36" s="197"/>
      <c r="R36" s="198"/>
      <c r="S36" s="198"/>
    </row>
    <row r="37" spans="1:19" s="194" customFormat="1">
      <c r="A37" s="137" t="s">
        <v>88</v>
      </c>
      <c r="B37" s="239">
        <v>182556</v>
      </c>
      <c r="C37" s="239">
        <v>198793</v>
      </c>
      <c r="D37" s="240">
        <f t="shared" si="3"/>
        <v>91.832207371486916</v>
      </c>
      <c r="E37" s="239">
        <v>62</v>
      </c>
      <c r="F37" s="241">
        <v>66</v>
      </c>
      <c r="G37" s="239">
        <v>39295</v>
      </c>
      <c r="H37" s="239">
        <v>41748</v>
      </c>
      <c r="I37" s="240">
        <f t="shared" si="4"/>
        <v>94.124269426080289</v>
      </c>
      <c r="J37" s="239">
        <v>52</v>
      </c>
      <c r="K37" s="241">
        <v>60</v>
      </c>
      <c r="L37" s="198"/>
      <c r="M37" s="197"/>
      <c r="N37" s="197"/>
      <c r="O37" s="198"/>
      <c r="P37" s="197"/>
      <c r="Q37" s="197"/>
      <c r="R37" s="198"/>
      <c r="S37" s="198"/>
    </row>
    <row r="38" spans="1:19" s="194" customFormat="1">
      <c r="A38" s="137" t="s">
        <v>89</v>
      </c>
      <c r="B38" s="239">
        <v>480009</v>
      </c>
      <c r="C38" s="239">
        <v>493199</v>
      </c>
      <c r="D38" s="240">
        <f t="shared" si="3"/>
        <v>97.32562312575655</v>
      </c>
      <c r="E38" s="239">
        <v>63</v>
      </c>
      <c r="F38" s="241">
        <v>68</v>
      </c>
      <c r="G38" s="239">
        <v>88465</v>
      </c>
      <c r="H38" s="239">
        <v>102060</v>
      </c>
      <c r="I38" s="240">
        <f t="shared" si="4"/>
        <v>86.679404271996859</v>
      </c>
      <c r="J38" s="239">
        <v>74</v>
      </c>
      <c r="K38" s="241">
        <v>82</v>
      </c>
      <c r="L38" s="198"/>
      <c r="M38" s="197"/>
      <c r="N38" s="197"/>
      <c r="O38" s="198"/>
      <c r="P38" s="197"/>
      <c r="Q38" s="197"/>
      <c r="R38" s="198"/>
      <c r="S38" s="198"/>
    </row>
    <row r="39" spans="1:19" s="194" customFormat="1">
      <c r="A39" s="137" t="s">
        <v>90</v>
      </c>
      <c r="B39" s="239">
        <v>758736</v>
      </c>
      <c r="C39" s="239">
        <v>837784</v>
      </c>
      <c r="D39" s="240">
        <f t="shared" si="3"/>
        <v>90.56463241121817</v>
      </c>
      <c r="E39" s="239">
        <v>61</v>
      </c>
      <c r="F39" s="241">
        <v>67</v>
      </c>
      <c r="G39" s="239">
        <v>65965</v>
      </c>
      <c r="H39" s="239">
        <v>69523</v>
      </c>
      <c r="I39" s="240">
        <f t="shared" si="4"/>
        <v>94.882269177106849</v>
      </c>
      <c r="J39" s="239">
        <v>92</v>
      </c>
      <c r="K39" s="241">
        <v>91</v>
      </c>
      <c r="L39" s="198"/>
      <c r="M39" s="197"/>
      <c r="N39" s="197"/>
      <c r="O39" s="198"/>
      <c r="P39" s="197"/>
      <c r="Q39" s="197"/>
      <c r="R39" s="198"/>
      <c r="S39" s="198"/>
    </row>
    <row r="40" spans="1:19" s="194" customFormat="1">
      <c r="A40" s="137" t="s">
        <v>91</v>
      </c>
      <c r="B40" s="239">
        <v>525470</v>
      </c>
      <c r="C40" s="239">
        <v>529730</v>
      </c>
      <c r="D40" s="240">
        <f t="shared" si="3"/>
        <v>99.195816736828192</v>
      </c>
      <c r="E40" s="239">
        <v>67</v>
      </c>
      <c r="F40" s="241">
        <v>74</v>
      </c>
      <c r="G40" s="239">
        <v>85152</v>
      </c>
      <c r="H40" s="239">
        <v>103033</v>
      </c>
      <c r="I40" s="240">
        <f t="shared" si="4"/>
        <v>82.645366047771105</v>
      </c>
      <c r="J40" s="239">
        <v>71</v>
      </c>
      <c r="K40" s="241">
        <v>79</v>
      </c>
      <c r="L40" s="198"/>
      <c r="M40" s="197"/>
      <c r="N40" s="197"/>
      <c r="O40" s="198"/>
      <c r="P40" s="197"/>
      <c r="Q40" s="197"/>
      <c r="R40" s="198"/>
      <c r="S40" s="198"/>
    </row>
    <row r="41" spans="1:19" s="194" customFormat="1">
      <c r="A41" s="137" t="s">
        <v>92</v>
      </c>
      <c r="B41" s="239">
        <v>245172</v>
      </c>
      <c r="C41" s="239">
        <v>234562</v>
      </c>
      <c r="D41" s="240">
        <f t="shared" si="3"/>
        <v>104.52332432363299</v>
      </c>
      <c r="E41" s="239">
        <v>63</v>
      </c>
      <c r="F41" s="241">
        <v>64</v>
      </c>
      <c r="G41" s="239">
        <v>67589</v>
      </c>
      <c r="H41" s="239">
        <v>64427</v>
      </c>
      <c r="I41" s="240">
        <f t="shared" si="4"/>
        <v>104.90788023654679</v>
      </c>
      <c r="J41" s="239">
        <v>73</v>
      </c>
      <c r="K41" s="241">
        <v>73</v>
      </c>
      <c r="L41" s="198"/>
      <c r="M41" s="197"/>
      <c r="N41" s="197"/>
      <c r="O41" s="198"/>
      <c r="P41" s="197"/>
      <c r="Q41" s="197"/>
      <c r="R41" s="198"/>
      <c r="S41" s="198"/>
    </row>
    <row r="42" spans="1:19" s="194" customFormat="1">
      <c r="A42" s="137" t="s">
        <v>93</v>
      </c>
      <c r="B42" s="239">
        <v>115095</v>
      </c>
      <c r="C42" s="239">
        <v>113687</v>
      </c>
      <c r="D42" s="240">
        <f t="shared" si="3"/>
        <v>101.23848812968942</v>
      </c>
      <c r="E42" s="239">
        <v>66</v>
      </c>
      <c r="F42" s="241">
        <v>66</v>
      </c>
      <c r="G42" s="239">
        <v>3689</v>
      </c>
      <c r="H42" s="239">
        <v>3581</v>
      </c>
      <c r="I42" s="240">
        <f t="shared" si="4"/>
        <v>103.01591734152471</v>
      </c>
      <c r="J42" s="239">
        <v>23</v>
      </c>
      <c r="K42" s="241">
        <v>25</v>
      </c>
      <c r="L42" s="198"/>
      <c r="M42" s="197"/>
      <c r="N42" s="197"/>
      <c r="O42" s="198"/>
      <c r="P42" s="197"/>
      <c r="Q42" s="197"/>
      <c r="R42" s="198"/>
      <c r="S42" s="198"/>
    </row>
    <row r="43" spans="1:19" s="194" customFormat="1">
      <c r="A43" s="137" t="s">
        <v>94</v>
      </c>
      <c r="B43" s="239">
        <v>102196</v>
      </c>
      <c r="C43" s="239">
        <v>129806</v>
      </c>
      <c r="D43" s="240">
        <f t="shared" si="3"/>
        <v>78.729796773646825</v>
      </c>
      <c r="E43" s="239">
        <v>27</v>
      </c>
      <c r="F43" s="241">
        <v>41</v>
      </c>
      <c r="G43" s="239">
        <v>38439</v>
      </c>
      <c r="H43" s="239">
        <v>64128</v>
      </c>
      <c r="I43" s="240">
        <f t="shared" si="4"/>
        <v>59.94105538922156</v>
      </c>
      <c r="J43" s="239">
        <v>48</v>
      </c>
      <c r="K43" s="241">
        <v>66</v>
      </c>
      <c r="L43" s="198"/>
      <c r="M43" s="197"/>
      <c r="N43" s="197"/>
      <c r="O43" s="198"/>
      <c r="P43" s="197"/>
      <c r="Q43" s="197"/>
      <c r="R43" s="198"/>
      <c r="S43" s="198"/>
    </row>
    <row r="44" spans="1:19" s="194" customFormat="1">
      <c r="A44" s="137" t="s">
        <v>95</v>
      </c>
      <c r="B44" s="239">
        <v>142927</v>
      </c>
      <c r="C44" s="239">
        <v>142358</v>
      </c>
      <c r="D44" s="240">
        <f t="shared" si="3"/>
        <v>100.39969653970975</v>
      </c>
      <c r="E44" s="239">
        <v>79</v>
      </c>
      <c r="F44" s="241">
        <v>78</v>
      </c>
      <c r="G44" s="239">
        <v>48984</v>
      </c>
      <c r="H44" s="239">
        <v>48663</v>
      </c>
      <c r="I44" s="240">
        <f t="shared" si="4"/>
        <v>100.65963873990506</v>
      </c>
      <c r="J44" s="239">
        <v>83</v>
      </c>
      <c r="K44" s="241">
        <v>82</v>
      </c>
      <c r="L44" s="198"/>
      <c r="M44" s="197"/>
      <c r="N44" s="197"/>
      <c r="O44" s="198"/>
      <c r="P44" s="197"/>
      <c r="Q44" s="197"/>
      <c r="R44" s="198"/>
      <c r="S44" s="198"/>
    </row>
    <row r="45" spans="1:19" s="194" customFormat="1">
      <c r="A45" s="137" t="s">
        <v>96</v>
      </c>
      <c r="B45" s="239">
        <v>231268</v>
      </c>
      <c r="C45" s="239">
        <v>213947</v>
      </c>
      <c r="D45" s="240">
        <f t="shared" si="3"/>
        <v>108.095930300495</v>
      </c>
      <c r="E45" s="239">
        <v>66</v>
      </c>
      <c r="F45" s="241">
        <v>68</v>
      </c>
      <c r="G45" s="239">
        <v>28904</v>
      </c>
      <c r="H45" s="239">
        <v>26020</v>
      </c>
      <c r="I45" s="240">
        <f t="shared" si="4"/>
        <v>111.08378170637971</v>
      </c>
      <c r="J45" s="239">
        <v>81</v>
      </c>
      <c r="K45" s="241">
        <v>79</v>
      </c>
      <c r="L45" s="198"/>
      <c r="M45" s="197"/>
      <c r="N45" s="197"/>
      <c r="O45" s="198"/>
      <c r="P45" s="197"/>
      <c r="Q45" s="197"/>
      <c r="R45" s="198"/>
      <c r="S45" s="198"/>
    </row>
    <row r="46" spans="1:19" s="194" customFormat="1">
      <c r="A46" s="137" t="s">
        <v>97</v>
      </c>
      <c r="B46" s="239">
        <v>77551</v>
      </c>
      <c r="C46" s="239">
        <v>70954</v>
      </c>
      <c r="D46" s="240">
        <f t="shared" si="3"/>
        <v>109.29757307551372</v>
      </c>
      <c r="E46" s="239">
        <v>34</v>
      </c>
      <c r="F46" s="241">
        <v>33</v>
      </c>
      <c r="G46" s="239">
        <v>1880</v>
      </c>
      <c r="H46" s="239">
        <v>1844</v>
      </c>
      <c r="I46" s="240">
        <f t="shared" si="4"/>
        <v>101.95227765726681</v>
      </c>
      <c r="J46" s="239">
        <v>35</v>
      </c>
      <c r="K46" s="241">
        <v>34</v>
      </c>
      <c r="L46" s="198"/>
      <c r="M46" s="197"/>
      <c r="N46" s="197"/>
      <c r="O46" s="198"/>
      <c r="P46" s="197"/>
      <c r="Q46" s="197"/>
      <c r="R46" s="198"/>
      <c r="S46" s="198"/>
    </row>
    <row r="47" spans="1:19" s="194" customFormat="1">
      <c r="A47" s="137" t="s">
        <v>163</v>
      </c>
      <c r="B47" s="239">
        <v>1404156</v>
      </c>
      <c r="C47" s="239">
        <v>1831343</v>
      </c>
      <c r="D47" s="240">
        <f t="shared" si="3"/>
        <v>76.673566885067402</v>
      </c>
      <c r="E47" s="239">
        <v>49</v>
      </c>
      <c r="F47" s="241">
        <v>60</v>
      </c>
      <c r="G47" s="239">
        <v>73270</v>
      </c>
      <c r="H47" s="239">
        <v>118628</v>
      </c>
      <c r="I47" s="240">
        <f t="shared" si="4"/>
        <v>61.764507536163471</v>
      </c>
      <c r="J47" s="239">
        <v>54</v>
      </c>
      <c r="K47" s="241">
        <v>56</v>
      </c>
      <c r="L47" s="198"/>
      <c r="M47" s="197"/>
      <c r="N47" s="197"/>
      <c r="O47" s="198"/>
      <c r="P47" s="197"/>
      <c r="Q47" s="197"/>
      <c r="R47" s="198"/>
      <c r="S47" s="198"/>
    </row>
    <row r="48" spans="1:19" s="194" customFormat="1">
      <c r="A48" s="137" t="s">
        <v>99</v>
      </c>
      <c r="B48" s="239">
        <v>91594</v>
      </c>
      <c r="C48" s="239">
        <v>133108</v>
      </c>
      <c r="D48" s="240">
        <f t="shared" si="3"/>
        <v>68.811791928358929</v>
      </c>
      <c r="E48" s="239">
        <v>54</v>
      </c>
      <c r="F48" s="241">
        <v>70</v>
      </c>
      <c r="G48" s="239">
        <v>10632</v>
      </c>
      <c r="H48" s="239">
        <v>26182</v>
      </c>
      <c r="I48" s="240">
        <f t="shared" si="4"/>
        <v>40.608051332976856</v>
      </c>
      <c r="J48" s="239">
        <v>39</v>
      </c>
      <c r="K48" s="241">
        <v>68</v>
      </c>
      <c r="L48" s="198"/>
      <c r="M48" s="197"/>
      <c r="N48" s="197"/>
      <c r="O48" s="198"/>
      <c r="P48" s="197"/>
      <c r="Q48" s="197"/>
      <c r="R48" s="198"/>
      <c r="S48" s="198"/>
    </row>
    <row r="49" spans="1:19" s="194" customFormat="1" ht="12" customHeight="1">
      <c r="A49" s="137" t="s">
        <v>100</v>
      </c>
      <c r="B49" s="239">
        <v>200175</v>
      </c>
      <c r="C49" s="239">
        <v>230136</v>
      </c>
      <c r="D49" s="240">
        <f t="shared" si="3"/>
        <v>86.981176347898625</v>
      </c>
      <c r="E49" s="239">
        <v>63</v>
      </c>
      <c r="F49" s="241">
        <v>72</v>
      </c>
      <c r="G49" s="239">
        <v>48530</v>
      </c>
      <c r="H49" s="239">
        <v>68084</v>
      </c>
      <c r="I49" s="240">
        <f t="shared" si="4"/>
        <v>71.279595793431639</v>
      </c>
      <c r="J49" s="239">
        <v>72</v>
      </c>
      <c r="K49" s="241">
        <v>86</v>
      </c>
      <c r="L49" s="198"/>
      <c r="M49" s="197"/>
      <c r="N49" s="197"/>
      <c r="O49" s="198"/>
      <c r="P49" s="197"/>
      <c r="Q49" s="197"/>
      <c r="R49" s="198"/>
      <c r="S49" s="198"/>
    </row>
    <row r="50" spans="1:19" s="194" customFormat="1">
      <c r="A50" s="137" t="s">
        <v>101</v>
      </c>
      <c r="B50" s="239">
        <v>19</v>
      </c>
      <c r="C50" s="239">
        <v>6</v>
      </c>
      <c r="D50" s="240">
        <f t="shared" si="3"/>
        <v>316.66666666666669</v>
      </c>
      <c r="E50" s="239">
        <v>2</v>
      </c>
      <c r="F50" s="241">
        <v>1</v>
      </c>
      <c r="G50" s="241">
        <v>1</v>
      </c>
      <c r="H50" s="239">
        <v>1</v>
      </c>
      <c r="I50" s="240" t="s">
        <v>162</v>
      </c>
      <c r="J50" s="241">
        <v>1</v>
      </c>
      <c r="K50" s="241">
        <v>1</v>
      </c>
      <c r="L50" s="198"/>
      <c r="M50" s="197"/>
      <c r="N50" s="197"/>
      <c r="O50" s="198"/>
      <c r="P50" s="197"/>
      <c r="Q50" s="197"/>
      <c r="R50" s="198"/>
      <c r="S50" s="198"/>
    </row>
    <row r="51" spans="1:19" s="194" customFormat="1">
      <c r="A51" s="139" t="s">
        <v>102</v>
      </c>
      <c r="B51" s="245">
        <v>147</v>
      </c>
      <c r="C51" s="245">
        <v>100</v>
      </c>
      <c r="D51" s="240">
        <f t="shared" si="3"/>
        <v>147</v>
      </c>
      <c r="E51" s="245">
        <v>50</v>
      </c>
      <c r="F51" s="246">
        <v>22</v>
      </c>
      <c r="G51" s="245">
        <v>57</v>
      </c>
      <c r="H51" s="245">
        <v>78</v>
      </c>
      <c r="I51" s="240">
        <f t="shared" si="4"/>
        <v>73.07692307692308</v>
      </c>
      <c r="J51" s="245">
        <v>18</v>
      </c>
      <c r="K51" s="246">
        <v>22</v>
      </c>
    </row>
    <row r="52" spans="1:19" s="194" customFormat="1">
      <c r="A52" s="138" t="s">
        <v>103</v>
      </c>
      <c r="B52" s="242">
        <v>1016</v>
      </c>
      <c r="C52" s="242">
        <v>3189</v>
      </c>
      <c r="D52" s="243" t="s">
        <v>162</v>
      </c>
      <c r="E52" s="242">
        <v>2</v>
      </c>
      <c r="F52" s="242">
        <v>8</v>
      </c>
      <c r="G52" s="242">
        <v>120</v>
      </c>
      <c r="H52" s="242">
        <v>371</v>
      </c>
      <c r="I52" s="243" t="s">
        <v>162</v>
      </c>
      <c r="J52" s="242">
        <v>5</v>
      </c>
      <c r="K52" s="242">
        <v>25</v>
      </c>
    </row>
    <row r="53" spans="1:19" s="194" customFormat="1">
      <c r="A53" s="139"/>
    </row>
    <row r="54" spans="1:19" s="194" customFormat="1" ht="12.75" customHeight="1">
      <c r="A54" s="248" t="s">
        <v>179</v>
      </c>
      <c r="B54" s="470" t="s">
        <v>140</v>
      </c>
      <c r="C54" s="470" t="s">
        <v>180</v>
      </c>
      <c r="D54" s="470" t="s">
        <v>180</v>
      </c>
      <c r="E54" s="470" t="s">
        <v>180</v>
      </c>
      <c r="F54" s="470" t="s">
        <v>180</v>
      </c>
      <c r="G54" s="470" t="s">
        <v>180</v>
      </c>
      <c r="H54" s="470" t="s">
        <v>180</v>
      </c>
      <c r="I54" s="470" t="s">
        <v>180</v>
      </c>
      <c r="J54" s="470" t="s">
        <v>180</v>
      </c>
      <c r="K54" s="470" t="s">
        <v>180</v>
      </c>
    </row>
    <row r="55" spans="1:19" s="194" customFormat="1" ht="18" customHeight="1">
      <c r="A55" s="466"/>
      <c r="B55" s="467" t="s">
        <v>150</v>
      </c>
      <c r="C55" s="467"/>
      <c r="D55" s="467"/>
      <c r="E55" s="467"/>
      <c r="F55" s="467"/>
      <c r="G55" s="467" t="s">
        <v>151</v>
      </c>
      <c r="H55" s="467"/>
      <c r="I55" s="467"/>
      <c r="J55" s="467"/>
      <c r="K55" s="468"/>
    </row>
    <row r="56" spans="1:19" s="194" customFormat="1" ht="18" customHeight="1">
      <c r="A56" s="466"/>
      <c r="B56" s="467" t="s">
        <v>147</v>
      </c>
      <c r="C56" s="467"/>
      <c r="D56" s="467"/>
      <c r="E56" s="467" t="s">
        <v>178</v>
      </c>
      <c r="F56" s="467"/>
      <c r="G56" s="467" t="s">
        <v>147</v>
      </c>
      <c r="H56" s="467"/>
      <c r="I56" s="467"/>
      <c r="J56" s="467" t="s">
        <v>178</v>
      </c>
      <c r="K56" s="468"/>
    </row>
    <row r="57" spans="1:19" s="194" customFormat="1" ht="22.5">
      <c r="A57" s="466"/>
      <c r="B57" s="237" t="s">
        <v>154</v>
      </c>
      <c r="C57" s="237" t="s">
        <v>75</v>
      </c>
      <c r="D57" s="237" t="s">
        <v>164</v>
      </c>
      <c r="E57" s="237" t="s">
        <v>154</v>
      </c>
      <c r="F57" s="237" t="s">
        <v>75</v>
      </c>
      <c r="G57" s="237" t="s">
        <v>154</v>
      </c>
      <c r="H57" s="237" t="s">
        <v>75</v>
      </c>
      <c r="I57" s="237" t="s">
        <v>164</v>
      </c>
      <c r="J57" s="237" t="s">
        <v>154</v>
      </c>
      <c r="K57" s="238" t="s">
        <v>75</v>
      </c>
    </row>
    <row r="58" spans="1:19" s="194" customFormat="1">
      <c r="A58" s="137" t="s">
        <v>83</v>
      </c>
      <c r="B58" s="239">
        <f>SUM(B59:B78)</f>
        <v>637197</v>
      </c>
      <c r="C58" s="239">
        <f>SUM(C59:C78)</f>
        <v>695040</v>
      </c>
      <c r="D58" s="240">
        <f t="shared" ref="D58:D78" si="5">B58/C58*100</f>
        <v>91.677745165745861</v>
      </c>
      <c r="E58" s="239">
        <v>30</v>
      </c>
      <c r="F58" s="241">
        <v>35</v>
      </c>
      <c r="G58" s="239">
        <f>SUM(G59:G78)</f>
        <v>39347</v>
      </c>
      <c r="H58" s="239">
        <f>SUM(H59:H78)</f>
        <v>37097</v>
      </c>
      <c r="I58" s="240">
        <f>G58/H58*100</f>
        <v>106.06518047281452</v>
      </c>
      <c r="J58" s="239">
        <v>27</v>
      </c>
      <c r="K58" s="241">
        <v>27</v>
      </c>
      <c r="L58" s="198"/>
      <c r="M58" s="197"/>
      <c r="N58" s="197"/>
      <c r="O58" s="198"/>
      <c r="P58" s="197"/>
      <c r="Q58" s="197"/>
      <c r="R58" s="198"/>
    </row>
    <row r="59" spans="1:19" s="194" customFormat="1">
      <c r="A59" s="137" t="s">
        <v>84</v>
      </c>
      <c r="B59" s="239">
        <v>76220</v>
      </c>
      <c r="C59" s="239">
        <v>82288</v>
      </c>
      <c r="D59" s="240">
        <f t="shared" si="5"/>
        <v>92.625899280575538</v>
      </c>
      <c r="E59" s="239">
        <v>41</v>
      </c>
      <c r="F59" s="241">
        <v>41</v>
      </c>
      <c r="G59" s="241">
        <v>21</v>
      </c>
      <c r="H59" s="241" t="s">
        <v>162</v>
      </c>
      <c r="I59" s="240" t="s">
        <v>162</v>
      </c>
      <c r="J59" s="241">
        <v>9</v>
      </c>
      <c r="K59" s="241" t="s">
        <v>162</v>
      </c>
      <c r="L59" s="198"/>
      <c r="M59" s="197"/>
      <c r="N59" s="197"/>
      <c r="O59" s="198"/>
      <c r="P59" s="197"/>
      <c r="Q59" s="197"/>
      <c r="R59" s="198"/>
    </row>
    <row r="60" spans="1:19" s="194" customFormat="1">
      <c r="A60" s="137" t="s">
        <v>85</v>
      </c>
      <c r="B60" s="239">
        <v>33070</v>
      </c>
      <c r="C60" s="239">
        <v>33766</v>
      </c>
      <c r="D60" s="240">
        <f t="shared" si="5"/>
        <v>97.938754960611263</v>
      </c>
      <c r="E60" s="239">
        <v>25</v>
      </c>
      <c r="F60" s="241">
        <v>25</v>
      </c>
      <c r="G60" s="241">
        <v>12</v>
      </c>
      <c r="H60" s="239">
        <v>1</v>
      </c>
      <c r="I60" s="240">
        <f t="shared" ref="I60:I75" si="6">G60/H60*100</f>
        <v>1200</v>
      </c>
      <c r="J60" s="241">
        <v>10</v>
      </c>
      <c r="K60" s="241">
        <v>2</v>
      </c>
      <c r="L60" s="198"/>
      <c r="M60" s="197"/>
      <c r="N60" s="197"/>
      <c r="O60" s="198"/>
      <c r="P60" s="197"/>
      <c r="Q60" s="197"/>
      <c r="R60" s="198"/>
    </row>
    <row r="61" spans="1:19" s="194" customFormat="1">
      <c r="A61" s="137" t="s">
        <v>86</v>
      </c>
      <c r="B61" s="239">
        <v>42969</v>
      </c>
      <c r="C61" s="239">
        <v>39957</v>
      </c>
      <c r="D61" s="240">
        <f>B61/C61*100</f>
        <v>107.53810346122081</v>
      </c>
      <c r="E61" s="239">
        <v>23</v>
      </c>
      <c r="F61" s="241">
        <v>26</v>
      </c>
      <c r="G61" s="241">
        <v>2750</v>
      </c>
      <c r="H61" s="241">
        <v>2725</v>
      </c>
      <c r="I61" s="240">
        <f t="shared" si="6"/>
        <v>100.91743119266054</v>
      </c>
      <c r="J61" s="241">
        <v>23</v>
      </c>
      <c r="K61" s="241">
        <v>27</v>
      </c>
      <c r="L61" s="198"/>
      <c r="M61" s="197"/>
      <c r="N61" s="197"/>
      <c r="O61" s="198"/>
      <c r="P61" s="197"/>
      <c r="Q61" s="197"/>
      <c r="R61" s="198"/>
    </row>
    <row r="62" spans="1:19" s="194" customFormat="1">
      <c r="A62" s="137" t="s">
        <v>87</v>
      </c>
      <c r="B62" s="239">
        <v>42337</v>
      </c>
      <c r="C62" s="239">
        <v>52287</v>
      </c>
      <c r="D62" s="240">
        <f t="shared" si="5"/>
        <v>80.970413295847919</v>
      </c>
      <c r="E62" s="239">
        <v>37</v>
      </c>
      <c r="F62" s="241">
        <v>43</v>
      </c>
      <c r="G62" s="239">
        <v>261</v>
      </c>
      <c r="H62" s="241">
        <v>159</v>
      </c>
      <c r="I62" s="240">
        <f t="shared" si="6"/>
        <v>164.15094339622641</v>
      </c>
      <c r="J62" s="239">
        <v>7</v>
      </c>
      <c r="K62" s="241">
        <v>7</v>
      </c>
      <c r="L62" s="198"/>
      <c r="M62" s="197"/>
      <c r="N62" s="197"/>
      <c r="O62" s="198"/>
      <c r="P62" s="197"/>
      <c r="Q62" s="197"/>
      <c r="R62" s="198"/>
    </row>
    <row r="63" spans="1:19" s="194" customFormat="1">
      <c r="A63" s="137" t="s">
        <v>88</v>
      </c>
      <c r="B63" s="239">
        <v>19590</v>
      </c>
      <c r="C63" s="239">
        <v>20809</v>
      </c>
      <c r="D63" s="240">
        <f t="shared" si="5"/>
        <v>94.141957806718253</v>
      </c>
      <c r="E63" s="239">
        <v>25</v>
      </c>
      <c r="F63" s="241">
        <v>22</v>
      </c>
      <c r="G63" s="239">
        <v>4644</v>
      </c>
      <c r="H63" s="239">
        <v>4433</v>
      </c>
      <c r="I63" s="240">
        <f t="shared" si="6"/>
        <v>104.7597563726596</v>
      </c>
      <c r="J63" s="239">
        <v>22</v>
      </c>
      <c r="K63" s="241">
        <v>21</v>
      </c>
      <c r="L63" s="198"/>
      <c r="M63" s="197"/>
      <c r="N63" s="197"/>
      <c r="O63" s="198"/>
      <c r="P63" s="197"/>
      <c r="Q63" s="197"/>
      <c r="R63" s="198"/>
    </row>
    <row r="64" spans="1:19" s="194" customFormat="1">
      <c r="A64" s="137" t="s">
        <v>89</v>
      </c>
      <c r="B64" s="239">
        <v>41048</v>
      </c>
      <c r="C64" s="239">
        <v>37705</v>
      </c>
      <c r="D64" s="240">
        <f t="shared" si="5"/>
        <v>108.86619811696062</v>
      </c>
      <c r="E64" s="239">
        <v>24</v>
      </c>
      <c r="F64" s="241">
        <v>27</v>
      </c>
      <c r="G64" s="241">
        <v>244</v>
      </c>
      <c r="H64" s="241">
        <v>301</v>
      </c>
      <c r="I64" s="240">
        <f t="shared" si="6"/>
        <v>81.06312292358804</v>
      </c>
      <c r="J64" s="241">
        <v>18</v>
      </c>
      <c r="K64" s="241">
        <v>19</v>
      </c>
      <c r="L64" s="197"/>
      <c r="M64" s="197"/>
      <c r="N64" s="198"/>
      <c r="O64" s="197"/>
      <c r="P64" s="197"/>
      <c r="Q64" s="198"/>
    </row>
    <row r="65" spans="1:18" s="194" customFormat="1">
      <c r="A65" s="137" t="s">
        <v>90</v>
      </c>
      <c r="B65" s="239">
        <v>21600</v>
      </c>
      <c r="C65" s="239">
        <v>26307</v>
      </c>
      <c r="D65" s="240">
        <f t="shared" si="5"/>
        <v>82.107423879575776</v>
      </c>
      <c r="E65" s="239">
        <v>31</v>
      </c>
      <c r="F65" s="241">
        <v>40</v>
      </c>
      <c r="G65" s="239">
        <v>1295</v>
      </c>
      <c r="H65" s="239">
        <v>1350</v>
      </c>
      <c r="I65" s="240">
        <f t="shared" si="6"/>
        <v>95.925925925925924</v>
      </c>
      <c r="J65" s="239">
        <v>39</v>
      </c>
      <c r="K65" s="241">
        <v>38</v>
      </c>
      <c r="L65" s="198"/>
      <c r="M65" s="197"/>
      <c r="N65" s="197"/>
      <c r="O65" s="198"/>
      <c r="P65" s="197"/>
      <c r="Q65" s="197"/>
      <c r="R65" s="198"/>
    </row>
    <row r="66" spans="1:18" s="194" customFormat="1">
      <c r="A66" s="137" t="s">
        <v>91</v>
      </c>
      <c r="B66" s="239">
        <v>30977</v>
      </c>
      <c r="C66" s="239">
        <v>31492</v>
      </c>
      <c r="D66" s="240">
        <f t="shared" si="5"/>
        <v>98.364664041661371</v>
      </c>
      <c r="E66" s="239">
        <v>32</v>
      </c>
      <c r="F66" s="241">
        <v>48</v>
      </c>
      <c r="G66" s="239">
        <v>102</v>
      </c>
      <c r="H66" s="239">
        <v>85</v>
      </c>
      <c r="I66" s="240">
        <f t="shared" si="6"/>
        <v>120</v>
      </c>
      <c r="J66" s="239">
        <v>11</v>
      </c>
      <c r="K66" s="241">
        <v>13</v>
      </c>
      <c r="L66" s="198"/>
      <c r="M66" s="197"/>
      <c r="N66" s="197"/>
      <c r="O66" s="198"/>
      <c r="P66" s="197"/>
      <c r="Q66" s="197"/>
      <c r="R66" s="198"/>
    </row>
    <row r="67" spans="1:18" s="194" customFormat="1">
      <c r="A67" s="137" t="s">
        <v>92</v>
      </c>
      <c r="B67" s="239">
        <v>96911</v>
      </c>
      <c r="C67" s="239">
        <v>89742</v>
      </c>
      <c r="D67" s="240">
        <f t="shared" si="5"/>
        <v>107.98845579550267</v>
      </c>
      <c r="E67" s="239">
        <v>54</v>
      </c>
      <c r="F67" s="241">
        <v>56</v>
      </c>
      <c r="G67" s="241">
        <v>271</v>
      </c>
      <c r="H67" s="241">
        <v>268</v>
      </c>
      <c r="I67" s="240">
        <f t="shared" si="6"/>
        <v>101.11940298507463</v>
      </c>
      <c r="J67" s="241">
        <v>39</v>
      </c>
      <c r="K67" s="241">
        <v>42</v>
      </c>
      <c r="L67" s="198"/>
      <c r="M67" s="197"/>
      <c r="N67" s="197"/>
      <c r="O67" s="198"/>
      <c r="P67" s="197"/>
      <c r="Q67" s="197"/>
      <c r="R67" s="198"/>
    </row>
    <row r="68" spans="1:18" s="194" customFormat="1">
      <c r="A68" s="137" t="s">
        <v>93</v>
      </c>
      <c r="B68" s="239">
        <v>7878</v>
      </c>
      <c r="C68" s="239">
        <v>8070</v>
      </c>
      <c r="D68" s="240">
        <f t="shared" si="5"/>
        <v>97.620817843866163</v>
      </c>
      <c r="E68" s="239">
        <v>12</v>
      </c>
      <c r="F68" s="241">
        <v>14</v>
      </c>
      <c r="G68" s="241">
        <v>3</v>
      </c>
      <c r="H68" s="239">
        <v>4</v>
      </c>
      <c r="I68" s="240">
        <f t="shared" si="6"/>
        <v>75</v>
      </c>
      <c r="J68" s="241">
        <v>21</v>
      </c>
      <c r="K68" s="241">
        <v>69</v>
      </c>
      <c r="L68" s="198"/>
      <c r="M68" s="197"/>
      <c r="N68" s="197"/>
      <c r="O68" s="198"/>
      <c r="P68" s="197"/>
      <c r="Q68" s="197"/>
      <c r="R68" s="198"/>
    </row>
    <row r="69" spans="1:18" s="194" customFormat="1">
      <c r="A69" s="137" t="s">
        <v>94</v>
      </c>
      <c r="B69" s="239">
        <v>20003</v>
      </c>
      <c r="C69" s="239">
        <v>20645</v>
      </c>
      <c r="D69" s="240">
        <f t="shared" si="5"/>
        <v>96.890288205376606</v>
      </c>
      <c r="E69" s="239">
        <v>22</v>
      </c>
      <c r="F69" s="241">
        <v>21</v>
      </c>
      <c r="G69" s="239">
        <v>6320</v>
      </c>
      <c r="H69" s="239">
        <v>5220</v>
      </c>
      <c r="I69" s="240">
        <f t="shared" si="6"/>
        <v>121.07279693486591</v>
      </c>
      <c r="J69" s="239">
        <v>25</v>
      </c>
      <c r="K69" s="241">
        <v>26</v>
      </c>
      <c r="L69" s="198"/>
      <c r="M69" s="197"/>
      <c r="N69" s="197"/>
      <c r="O69" s="198"/>
      <c r="P69" s="197"/>
      <c r="Q69" s="197"/>
      <c r="R69" s="198"/>
    </row>
    <row r="70" spans="1:18" s="194" customFormat="1">
      <c r="A70" s="137" t="s">
        <v>95</v>
      </c>
      <c r="B70" s="239">
        <v>38101</v>
      </c>
      <c r="C70" s="239">
        <v>37018</v>
      </c>
      <c r="D70" s="240">
        <f t="shared" si="5"/>
        <v>102.92560376033282</v>
      </c>
      <c r="E70" s="239">
        <v>42</v>
      </c>
      <c r="F70" s="241">
        <v>41</v>
      </c>
      <c r="G70" s="239">
        <v>18083</v>
      </c>
      <c r="H70" s="239">
        <v>16443</v>
      </c>
      <c r="I70" s="240">
        <f t="shared" si="6"/>
        <v>109.97384905430883</v>
      </c>
      <c r="J70" s="239">
        <v>30</v>
      </c>
      <c r="K70" s="241">
        <v>28</v>
      </c>
      <c r="L70" s="198"/>
      <c r="M70" s="197"/>
      <c r="N70" s="197"/>
      <c r="O70" s="198"/>
      <c r="P70" s="197"/>
      <c r="Q70" s="197"/>
      <c r="R70" s="198"/>
    </row>
    <row r="71" spans="1:18" s="194" customFormat="1">
      <c r="A71" s="137" t="s">
        <v>96</v>
      </c>
      <c r="B71" s="239">
        <v>46172</v>
      </c>
      <c r="C71" s="239">
        <v>41077</v>
      </c>
      <c r="D71" s="240">
        <f t="shared" si="5"/>
        <v>112.40353482484116</v>
      </c>
      <c r="E71" s="239">
        <v>30</v>
      </c>
      <c r="F71" s="241">
        <v>31</v>
      </c>
      <c r="G71" s="241" t="s">
        <v>162</v>
      </c>
      <c r="H71" s="241" t="s">
        <v>162</v>
      </c>
      <c r="I71" s="240" t="s">
        <v>162</v>
      </c>
      <c r="J71" s="241" t="s">
        <v>162</v>
      </c>
      <c r="K71" s="241" t="s">
        <v>162</v>
      </c>
      <c r="L71" s="198"/>
      <c r="M71" s="197"/>
      <c r="N71" s="197"/>
      <c r="O71" s="198"/>
      <c r="P71" s="197"/>
      <c r="Q71" s="197"/>
      <c r="R71" s="198"/>
    </row>
    <row r="72" spans="1:18" s="194" customFormat="1">
      <c r="A72" s="137" t="s">
        <v>97</v>
      </c>
      <c r="B72" s="239">
        <v>21986</v>
      </c>
      <c r="C72" s="239">
        <v>20443</v>
      </c>
      <c r="D72" s="240">
        <f t="shared" si="5"/>
        <v>107.54781587829574</v>
      </c>
      <c r="E72" s="239">
        <v>29</v>
      </c>
      <c r="F72" s="241">
        <v>30</v>
      </c>
      <c r="G72" s="241" t="s">
        <v>162</v>
      </c>
      <c r="H72" s="241" t="s">
        <v>162</v>
      </c>
      <c r="I72" s="240" t="s">
        <v>162</v>
      </c>
      <c r="J72" s="241" t="s">
        <v>162</v>
      </c>
      <c r="K72" s="241" t="s">
        <v>162</v>
      </c>
      <c r="L72" s="198"/>
      <c r="M72" s="200"/>
      <c r="N72" s="200"/>
      <c r="O72" s="200"/>
      <c r="P72" s="200"/>
      <c r="Q72" s="200"/>
      <c r="R72" s="200"/>
    </row>
    <row r="73" spans="1:18" s="194" customFormat="1">
      <c r="A73" s="137" t="s">
        <v>163</v>
      </c>
      <c r="B73" s="239">
        <v>56513</v>
      </c>
      <c r="C73" s="239">
        <v>66937</v>
      </c>
      <c r="D73" s="240">
        <f t="shared" si="5"/>
        <v>84.427147915203847</v>
      </c>
      <c r="E73" s="239">
        <v>25</v>
      </c>
      <c r="F73" s="241">
        <v>30</v>
      </c>
      <c r="G73" s="239">
        <v>5336</v>
      </c>
      <c r="H73" s="239">
        <v>6059</v>
      </c>
      <c r="I73" s="240">
        <f t="shared" si="6"/>
        <v>88.067337844528808</v>
      </c>
      <c r="J73" s="239">
        <v>25</v>
      </c>
      <c r="K73" s="241">
        <v>27</v>
      </c>
      <c r="L73" s="198"/>
      <c r="M73" s="197"/>
      <c r="N73" s="197"/>
      <c r="O73" s="198"/>
      <c r="P73" s="197"/>
      <c r="Q73" s="197"/>
      <c r="R73" s="198"/>
    </row>
    <row r="74" spans="1:18" s="194" customFormat="1">
      <c r="A74" s="137" t="s">
        <v>99</v>
      </c>
      <c r="B74" s="239">
        <v>14589</v>
      </c>
      <c r="C74" s="239">
        <v>54782</v>
      </c>
      <c r="D74" s="240">
        <f t="shared" si="5"/>
        <v>26.631010185827463</v>
      </c>
      <c r="E74" s="239">
        <v>15</v>
      </c>
      <c r="F74" s="241">
        <v>58</v>
      </c>
      <c r="G74" s="241">
        <v>2</v>
      </c>
      <c r="H74" s="241">
        <v>42</v>
      </c>
      <c r="I74" s="240">
        <f t="shared" si="6"/>
        <v>4.7619047619047619</v>
      </c>
      <c r="J74" s="241">
        <v>22</v>
      </c>
      <c r="K74" s="241">
        <v>10</v>
      </c>
      <c r="L74" s="198"/>
      <c r="M74" s="197"/>
      <c r="N74" s="197"/>
      <c r="O74" s="198"/>
      <c r="P74" s="197"/>
      <c r="Q74" s="197"/>
      <c r="R74" s="198"/>
    </row>
    <row r="75" spans="1:18" s="194" customFormat="1" ht="11.25" customHeight="1">
      <c r="A75" s="137" t="s">
        <v>100</v>
      </c>
      <c r="B75" s="239">
        <v>26791</v>
      </c>
      <c r="C75" s="239">
        <v>30824</v>
      </c>
      <c r="D75" s="240">
        <f t="shared" si="5"/>
        <v>86.91603944977939</v>
      </c>
      <c r="E75" s="239">
        <v>23</v>
      </c>
      <c r="F75" s="241">
        <v>30</v>
      </c>
      <c r="G75" s="241">
        <v>3</v>
      </c>
      <c r="H75" s="241">
        <v>7</v>
      </c>
      <c r="I75" s="240">
        <f t="shared" si="6"/>
        <v>42.857142857142854</v>
      </c>
      <c r="J75" s="241">
        <v>2</v>
      </c>
      <c r="K75" s="241">
        <v>6</v>
      </c>
      <c r="L75" s="198"/>
      <c r="M75" s="197"/>
      <c r="N75" s="197"/>
      <c r="O75" s="198"/>
      <c r="P75" s="197"/>
      <c r="Q75" s="197"/>
      <c r="R75" s="198"/>
    </row>
    <row r="76" spans="1:18" s="194" customFormat="1">
      <c r="A76" s="137" t="s">
        <v>101</v>
      </c>
      <c r="B76" s="239">
        <v>2</v>
      </c>
      <c r="C76" s="241">
        <v>1</v>
      </c>
      <c r="D76" s="240">
        <f t="shared" si="5"/>
        <v>200</v>
      </c>
      <c r="E76" s="239">
        <v>2</v>
      </c>
      <c r="F76" s="241">
        <v>1</v>
      </c>
      <c r="G76" s="241" t="s">
        <v>162</v>
      </c>
      <c r="H76" s="241" t="s">
        <v>162</v>
      </c>
      <c r="I76" s="241" t="s">
        <v>162</v>
      </c>
      <c r="J76" s="241" t="s">
        <v>162</v>
      </c>
      <c r="K76" s="241" t="s">
        <v>162</v>
      </c>
      <c r="L76" s="198"/>
      <c r="M76" s="197"/>
      <c r="N76" s="197"/>
      <c r="O76" s="198"/>
      <c r="P76" s="197"/>
      <c r="Q76" s="197"/>
      <c r="R76" s="198"/>
    </row>
    <row r="77" spans="1:18" s="194" customFormat="1">
      <c r="A77" s="139" t="s">
        <v>102</v>
      </c>
      <c r="B77" s="239">
        <v>67</v>
      </c>
      <c r="C77" s="241">
        <v>18</v>
      </c>
      <c r="D77" s="240">
        <f t="shared" si="5"/>
        <v>372.22222222222223</v>
      </c>
      <c r="E77" s="239">
        <v>10</v>
      </c>
      <c r="F77" s="241">
        <v>3</v>
      </c>
      <c r="G77" s="241" t="s">
        <v>162</v>
      </c>
      <c r="H77" s="241" t="s">
        <v>162</v>
      </c>
      <c r="I77" s="241" t="s">
        <v>162</v>
      </c>
      <c r="J77" s="241" t="s">
        <v>162</v>
      </c>
      <c r="K77" s="241" t="s">
        <v>162</v>
      </c>
      <c r="L77" s="198"/>
      <c r="M77" s="197"/>
      <c r="N77" s="197"/>
      <c r="O77" s="198"/>
      <c r="P77" s="197"/>
      <c r="Q77" s="197"/>
      <c r="R77" s="198"/>
    </row>
    <row r="78" spans="1:18">
      <c r="A78" s="138" t="s">
        <v>103</v>
      </c>
      <c r="B78" s="242">
        <v>373</v>
      </c>
      <c r="C78" s="244">
        <v>872</v>
      </c>
      <c r="D78" s="243">
        <f t="shared" si="5"/>
        <v>42.775229357798167</v>
      </c>
      <c r="E78" s="242">
        <v>5</v>
      </c>
      <c r="F78" s="244">
        <v>9</v>
      </c>
      <c r="G78" s="244" t="s">
        <v>162</v>
      </c>
      <c r="H78" s="244" t="s">
        <v>162</v>
      </c>
      <c r="I78" s="244" t="s">
        <v>162</v>
      </c>
      <c r="J78" s="244" t="s">
        <v>162</v>
      </c>
      <c r="K78" s="244" t="s">
        <v>162</v>
      </c>
    </row>
    <row r="79" spans="1:18">
      <c r="A79" s="213"/>
      <c r="D79" s="255"/>
    </row>
  </sheetData>
  <mergeCells count="24">
    <mergeCell ref="A1:K1"/>
    <mergeCell ref="B54:K54"/>
    <mergeCell ref="B55:F55"/>
    <mergeCell ref="G55:K55"/>
    <mergeCell ref="G3:K3"/>
    <mergeCell ref="E4:F4"/>
    <mergeCell ref="G4:I4"/>
    <mergeCell ref="J4:K4"/>
    <mergeCell ref="A29:A31"/>
    <mergeCell ref="B30:D30"/>
    <mergeCell ref="A3:A5"/>
    <mergeCell ref="B4:D4"/>
    <mergeCell ref="B3:F3"/>
    <mergeCell ref="B28:K28"/>
    <mergeCell ref="B29:F29"/>
    <mergeCell ref="G29:K29"/>
    <mergeCell ref="A55:A57"/>
    <mergeCell ref="B56:D56"/>
    <mergeCell ref="E30:F30"/>
    <mergeCell ref="G30:I30"/>
    <mergeCell ref="J30:K30"/>
    <mergeCell ref="E56:F56"/>
    <mergeCell ref="G56:I56"/>
    <mergeCell ref="J56:K56"/>
  </mergeCells>
  <pageMargins left="0.59055118110236227" right="0.59055118110236227" top="0.59055118110236227" bottom="0.59055118110236227" header="0" footer="0.39370078740157483"/>
  <pageSetup paperSize="9" firstPageNumber="35" orientation="landscape" useFirstPageNumber="1" r:id="rId1"/>
  <headerFooter alignWithMargins="0">
    <oddFooter>&amp;R&amp;"-,полужирный"&amp;8&amp;P</oddFooter>
  </headerFooter>
  <rowBreaks count="2" manualBreakCount="2">
    <brk id="27" max="16383" man="1"/>
    <brk id="5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B80" sqref="B80"/>
    </sheetView>
  </sheetViews>
  <sheetFormatPr defaultRowHeight="12.75"/>
  <cols>
    <col min="1" max="1" width="23.28515625" style="187" customWidth="1"/>
    <col min="2" max="2" width="9.5703125" style="187" customWidth="1"/>
    <col min="3" max="3" width="11" style="187" customWidth="1"/>
    <col min="4" max="4" width="10.5703125" style="187" customWidth="1"/>
    <col min="5" max="5" width="10.85546875" style="187" customWidth="1"/>
    <col min="6" max="6" width="9.140625" style="187"/>
    <col min="7" max="7" width="11.28515625" style="187" customWidth="1"/>
    <col min="8" max="241" width="9.140625" style="187"/>
    <col min="242" max="242" width="23.28515625" style="187" customWidth="1"/>
    <col min="243" max="243" width="9.5703125" style="187" customWidth="1"/>
    <col min="244" max="244" width="11" style="187" customWidth="1"/>
    <col min="245" max="245" width="10.5703125" style="187" customWidth="1"/>
    <col min="246" max="247" width="10.85546875" style="187" customWidth="1"/>
    <col min="248" max="248" width="11.42578125" style="187" customWidth="1"/>
    <col min="249" max="249" width="11" style="187" customWidth="1"/>
    <col min="250" max="250" width="10.85546875" style="187" customWidth="1"/>
    <col min="251" max="252" width="11.42578125" style="187" customWidth="1"/>
    <col min="253" max="497" width="9.140625" style="187"/>
    <col min="498" max="498" width="23.28515625" style="187" customWidth="1"/>
    <col min="499" max="499" width="9.5703125" style="187" customWidth="1"/>
    <col min="500" max="500" width="11" style="187" customWidth="1"/>
    <col min="501" max="501" width="10.5703125" style="187" customWidth="1"/>
    <col min="502" max="503" width="10.85546875" style="187" customWidth="1"/>
    <col min="504" max="504" width="11.42578125" style="187" customWidth="1"/>
    <col min="505" max="505" width="11" style="187" customWidth="1"/>
    <col min="506" max="506" width="10.85546875" style="187" customWidth="1"/>
    <col min="507" max="508" width="11.42578125" style="187" customWidth="1"/>
    <col min="509" max="753" width="9.140625" style="187"/>
    <col min="754" max="754" width="23.28515625" style="187" customWidth="1"/>
    <col min="755" max="755" width="9.5703125" style="187" customWidth="1"/>
    <col min="756" max="756" width="11" style="187" customWidth="1"/>
    <col min="757" max="757" width="10.5703125" style="187" customWidth="1"/>
    <col min="758" max="759" width="10.85546875" style="187" customWidth="1"/>
    <col min="760" max="760" width="11.42578125" style="187" customWidth="1"/>
    <col min="761" max="761" width="11" style="187" customWidth="1"/>
    <col min="762" max="762" width="10.85546875" style="187" customWidth="1"/>
    <col min="763" max="764" width="11.42578125" style="187" customWidth="1"/>
    <col min="765" max="1009" width="9.140625" style="187"/>
    <col min="1010" max="1010" width="23.28515625" style="187" customWidth="1"/>
    <col min="1011" max="1011" width="9.5703125" style="187" customWidth="1"/>
    <col min="1012" max="1012" width="11" style="187" customWidth="1"/>
    <col min="1013" max="1013" width="10.5703125" style="187" customWidth="1"/>
    <col min="1014" max="1015" width="10.85546875" style="187" customWidth="1"/>
    <col min="1016" max="1016" width="11.42578125" style="187" customWidth="1"/>
    <col min="1017" max="1017" width="11" style="187" customWidth="1"/>
    <col min="1018" max="1018" width="10.85546875" style="187" customWidth="1"/>
    <col min="1019" max="1020" width="11.42578125" style="187" customWidth="1"/>
    <col min="1021" max="1265" width="9.140625" style="187"/>
    <col min="1266" max="1266" width="23.28515625" style="187" customWidth="1"/>
    <col min="1267" max="1267" width="9.5703125" style="187" customWidth="1"/>
    <col min="1268" max="1268" width="11" style="187" customWidth="1"/>
    <col min="1269" max="1269" width="10.5703125" style="187" customWidth="1"/>
    <col min="1270" max="1271" width="10.85546875" style="187" customWidth="1"/>
    <col min="1272" max="1272" width="11.42578125" style="187" customWidth="1"/>
    <col min="1273" max="1273" width="11" style="187" customWidth="1"/>
    <col min="1274" max="1274" width="10.85546875" style="187" customWidth="1"/>
    <col min="1275" max="1276" width="11.42578125" style="187" customWidth="1"/>
    <col min="1277" max="1521" width="9.140625" style="187"/>
    <col min="1522" max="1522" width="23.28515625" style="187" customWidth="1"/>
    <col min="1523" max="1523" width="9.5703125" style="187" customWidth="1"/>
    <col min="1524" max="1524" width="11" style="187" customWidth="1"/>
    <col min="1525" max="1525" width="10.5703125" style="187" customWidth="1"/>
    <col min="1526" max="1527" width="10.85546875" style="187" customWidth="1"/>
    <col min="1528" max="1528" width="11.42578125" style="187" customWidth="1"/>
    <col min="1529" max="1529" width="11" style="187" customWidth="1"/>
    <col min="1530" max="1530" width="10.85546875" style="187" customWidth="1"/>
    <col min="1531" max="1532" width="11.42578125" style="187" customWidth="1"/>
    <col min="1533" max="1777" width="9.140625" style="187"/>
    <col min="1778" max="1778" width="23.28515625" style="187" customWidth="1"/>
    <col min="1779" max="1779" width="9.5703125" style="187" customWidth="1"/>
    <col min="1780" max="1780" width="11" style="187" customWidth="1"/>
    <col min="1781" max="1781" width="10.5703125" style="187" customWidth="1"/>
    <col min="1782" max="1783" width="10.85546875" style="187" customWidth="1"/>
    <col min="1784" max="1784" width="11.42578125" style="187" customWidth="1"/>
    <col min="1785" max="1785" width="11" style="187" customWidth="1"/>
    <col min="1786" max="1786" width="10.85546875" style="187" customWidth="1"/>
    <col min="1787" max="1788" width="11.42578125" style="187" customWidth="1"/>
    <col min="1789" max="2033" width="9.140625" style="187"/>
    <col min="2034" max="2034" width="23.28515625" style="187" customWidth="1"/>
    <col min="2035" max="2035" width="9.5703125" style="187" customWidth="1"/>
    <col min="2036" max="2036" width="11" style="187" customWidth="1"/>
    <col min="2037" max="2037" width="10.5703125" style="187" customWidth="1"/>
    <col min="2038" max="2039" width="10.85546875" style="187" customWidth="1"/>
    <col min="2040" max="2040" width="11.42578125" style="187" customWidth="1"/>
    <col min="2041" max="2041" width="11" style="187" customWidth="1"/>
    <col min="2042" max="2042" width="10.85546875" style="187" customWidth="1"/>
    <col min="2043" max="2044" width="11.42578125" style="187" customWidth="1"/>
    <col min="2045" max="2289" width="9.140625" style="187"/>
    <col min="2290" max="2290" width="23.28515625" style="187" customWidth="1"/>
    <col min="2291" max="2291" width="9.5703125" style="187" customWidth="1"/>
    <col min="2292" max="2292" width="11" style="187" customWidth="1"/>
    <col min="2293" max="2293" width="10.5703125" style="187" customWidth="1"/>
    <col min="2294" max="2295" width="10.85546875" style="187" customWidth="1"/>
    <col min="2296" max="2296" width="11.42578125" style="187" customWidth="1"/>
    <col min="2297" max="2297" width="11" style="187" customWidth="1"/>
    <col min="2298" max="2298" width="10.85546875" style="187" customWidth="1"/>
    <col min="2299" max="2300" width="11.42578125" style="187" customWidth="1"/>
    <col min="2301" max="2545" width="9.140625" style="187"/>
    <col min="2546" max="2546" width="23.28515625" style="187" customWidth="1"/>
    <col min="2547" max="2547" width="9.5703125" style="187" customWidth="1"/>
    <col min="2548" max="2548" width="11" style="187" customWidth="1"/>
    <col min="2549" max="2549" width="10.5703125" style="187" customWidth="1"/>
    <col min="2550" max="2551" width="10.85546875" style="187" customWidth="1"/>
    <col min="2552" max="2552" width="11.42578125" style="187" customWidth="1"/>
    <col min="2553" max="2553" width="11" style="187" customWidth="1"/>
    <col min="2554" max="2554" width="10.85546875" style="187" customWidth="1"/>
    <col min="2555" max="2556" width="11.42578125" style="187" customWidth="1"/>
    <col min="2557" max="2801" width="9.140625" style="187"/>
    <col min="2802" max="2802" width="23.28515625" style="187" customWidth="1"/>
    <col min="2803" max="2803" width="9.5703125" style="187" customWidth="1"/>
    <col min="2804" max="2804" width="11" style="187" customWidth="1"/>
    <col min="2805" max="2805" width="10.5703125" style="187" customWidth="1"/>
    <col min="2806" max="2807" width="10.85546875" style="187" customWidth="1"/>
    <col min="2808" max="2808" width="11.42578125" style="187" customWidth="1"/>
    <col min="2809" max="2809" width="11" style="187" customWidth="1"/>
    <col min="2810" max="2810" width="10.85546875" style="187" customWidth="1"/>
    <col min="2811" max="2812" width="11.42578125" style="187" customWidth="1"/>
    <col min="2813" max="3057" width="9.140625" style="187"/>
    <col min="3058" max="3058" width="23.28515625" style="187" customWidth="1"/>
    <col min="3059" max="3059" width="9.5703125" style="187" customWidth="1"/>
    <col min="3060" max="3060" width="11" style="187" customWidth="1"/>
    <col min="3061" max="3061" width="10.5703125" style="187" customWidth="1"/>
    <col min="3062" max="3063" width="10.85546875" style="187" customWidth="1"/>
    <col min="3064" max="3064" width="11.42578125" style="187" customWidth="1"/>
    <col min="3065" max="3065" width="11" style="187" customWidth="1"/>
    <col min="3066" max="3066" width="10.85546875" style="187" customWidth="1"/>
    <col min="3067" max="3068" width="11.42578125" style="187" customWidth="1"/>
    <col min="3069" max="3313" width="9.140625" style="187"/>
    <col min="3314" max="3314" width="23.28515625" style="187" customWidth="1"/>
    <col min="3315" max="3315" width="9.5703125" style="187" customWidth="1"/>
    <col min="3316" max="3316" width="11" style="187" customWidth="1"/>
    <col min="3317" max="3317" width="10.5703125" style="187" customWidth="1"/>
    <col min="3318" max="3319" width="10.85546875" style="187" customWidth="1"/>
    <col min="3320" max="3320" width="11.42578125" style="187" customWidth="1"/>
    <col min="3321" max="3321" width="11" style="187" customWidth="1"/>
    <col min="3322" max="3322" width="10.85546875" style="187" customWidth="1"/>
    <col min="3323" max="3324" width="11.42578125" style="187" customWidth="1"/>
    <col min="3325" max="3569" width="9.140625" style="187"/>
    <col min="3570" max="3570" width="23.28515625" style="187" customWidth="1"/>
    <col min="3571" max="3571" width="9.5703125" style="187" customWidth="1"/>
    <col min="3572" max="3572" width="11" style="187" customWidth="1"/>
    <col min="3573" max="3573" width="10.5703125" style="187" customWidth="1"/>
    <col min="3574" max="3575" width="10.85546875" style="187" customWidth="1"/>
    <col min="3576" max="3576" width="11.42578125" style="187" customWidth="1"/>
    <col min="3577" max="3577" width="11" style="187" customWidth="1"/>
    <col min="3578" max="3578" width="10.85546875" style="187" customWidth="1"/>
    <col min="3579" max="3580" width="11.42578125" style="187" customWidth="1"/>
    <col min="3581" max="3825" width="9.140625" style="187"/>
    <col min="3826" max="3826" width="23.28515625" style="187" customWidth="1"/>
    <col min="3827" max="3827" width="9.5703125" style="187" customWidth="1"/>
    <col min="3828" max="3828" width="11" style="187" customWidth="1"/>
    <col min="3829" max="3829" width="10.5703125" style="187" customWidth="1"/>
    <col min="3830" max="3831" width="10.85546875" style="187" customWidth="1"/>
    <col min="3832" max="3832" width="11.42578125" style="187" customWidth="1"/>
    <col min="3833" max="3833" width="11" style="187" customWidth="1"/>
    <col min="3834" max="3834" width="10.85546875" style="187" customWidth="1"/>
    <col min="3835" max="3836" width="11.42578125" style="187" customWidth="1"/>
    <col min="3837" max="4081" width="9.140625" style="187"/>
    <col min="4082" max="4082" width="23.28515625" style="187" customWidth="1"/>
    <col min="4083" max="4083" width="9.5703125" style="187" customWidth="1"/>
    <col min="4084" max="4084" width="11" style="187" customWidth="1"/>
    <col min="4085" max="4085" width="10.5703125" style="187" customWidth="1"/>
    <col min="4086" max="4087" width="10.85546875" style="187" customWidth="1"/>
    <col min="4088" max="4088" width="11.42578125" style="187" customWidth="1"/>
    <col min="4089" max="4089" width="11" style="187" customWidth="1"/>
    <col min="4090" max="4090" width="10.85546875" style="187" customWidth="1"/>
    <col min="4091" max="4092" width="11.42578125" style="187" customWidth="1"/>
    <col min="4093" max="4337" width="9.140625" style="187"/>
    <col min="4338" max="4338" width="23.28515625" style="187" customWidth="1"/>
    <col min="4339" max="4339" width="9.5703125" style="187" customWidth="1"/>
    <col min="4340" max="4340" width="11" style="187" customWidth="1"/>
    <col min="4341" max="4341" width="10.5703125" style="187" customWidth="1"/>
    <col min="4342" max="4343" width="10.85546875" style="187" customWidth="1"/>
    <col min="4344" max="4344" width="11.42578125" style="187" customWidth="1"/>
    <col min="4345" max="4345" width="11" style="187" customWidth="1"/>
    <col min="4346" max="4346" width="10.85546875" style="187" customWidth="1"/>
    <col min="4347" max="4348" width="11.42578125" style="187" customWidth="1"/>
    <col min="4349" max="4593" width="9.140625" style="187"/>
    <col min="4594" max="4594" width="23.28515625" style="187" customWidth="1"/>
    <col min="4595" max="4595" width="9.5703125" style="187" customWidth="1"/>
    <col min="4596" max="4596" width="11" style="187" customWidth="1"/>
    <col min="4597" max="4597" width="10.5703125" style="187" customWidth="1"/>
    <col min="4598" max="4599" width="10.85546875" style="187" customWidth="1"/>
    <col min="4600" max="4600" width="11.42578125" style="187" customWidth="1"/>
    <col min="4601" max="4601" width="11" style="187" customWidth="1"/>
    <col min="4602" max="4602" width="10.85546875" style="187" customWidth="1"/>
    <col min="4603" max="4604" width="11.42578125" style="187" customWidth="1"/>
    <col min="4605" max="4849" width="9.140625" style="187"/>
    <col min="4850" max="4850" width="23.28515625" style="187" customWidth="1"/>
    <col min="4851" max="4851" width="9.5703125" style="187" customWidth="1"/>
    <col min="4852" max="4852" width="11" style="187" customWidth="1"/>
    <col min="4853" max="4853" width="10.5703125" style="187" customWidth="1"/>
    <col min="4854" max="4855" width="10.85546875" style="187" customWidth="1"/>
    <col min="4856" max="4856" width="11.42578125" style="187" customWidth="1"/>
    <col min="4857" max="4857" width="11" style="187" customWidth="1"/>
    <col min="4858" max="4858" width="10.85546875" style="187" customWidth="1"/>
    <col min="4859" max="4860" width="11.42578125" style="187" customWidth="1"/>
    <col min="4861" max="5105" width="9.140625" style="187"/>
    <col min="5106" max="5106" width="23.28515625" style="187" customWidth="1"/>
    <col min="5107" max="5107" width="9.5703125" style="187" customWidth="1"/>
    <col min="5108" max="5108" width="11" style="187" customWidth="1"/>
    <col min="5109" max="5109" width="10.5703125" style="187" customWidth="1"/>
    <col min="5110" max="5111" width="10.85546875" style="187" customWidth="1"/>
    <col min="5112" max="5112" width="11.42578125" style="187" customWidth="1"/>
    <col min="5113" max="5113" width="11" style="187" customWidth="1"/>
    <col min="5114" max="5114" width="10.85546875" style="187" customWidth="1"/>
    <col min="5115" max="5116" width="11.42578125" style="187" customWidth="1"/>
    <col min="5117" max="5361" width="9.140625" style="187"/>
    <col min="5362" max="5362" width="23.28515625" style="187" customWidth="1"/>
    <col min="5363" max="5363" width="9.5703125" style="187" customWidth="1"/>
    <col min="5364" max="5364" width="11" style="187" customWidth="1"/>
    <col min="5365" max="5365" width="10.5703125" style="187" customWidth="1"/>
    <col min="5366" max="5367" width="10.85546875" style="187" customWidth="1"/>
    <col min="5368" max="5368" width="11.42578125" style="187" customWidth="1"/>
    <col min="5369" max="5369" width="11" style="187" customWidth="1"/>
    <col min="5370" max="5370" width="10.85546875" style="187" customWidth="1"/>
    <col min="5371" max="5372" width="11.42578125" style="187" customWidth="1"/>
    <col min="5373" max="5617" width="9.140625" style="187"/>
    <col min="5618" max="5618" width="23.28515625" style="187" customWidth="1"/>
    <col min="5619" max="5619" width="9.5703125" style="187" customWidth="1"/>
    <col min="5620" max="5620" width="11" style="187" customWidth="1"/>
    <col min="5621" max="5621" width="10.5703125" style="187" customWidth="1"/>
    <col min="5622" max="5623" width="10.85546875" style="187" customWidth="1"/>
    <col min="5624" max="5624" width="11.42578125" style="187" customWidth="1"/>
    <col min="5625" max="5625" width="11" style="187" customWidth="1"/>
    <col min="5626" max="5626" width="10.85546875" style="187" customWidth="1"/>
    <col min="5627" max="5628" width="11.42578125" style="187" customWidth="1"/>
    <col min="5629" max="5873" width="9.140625" style="187"/>
    <col min="5874" max="5874" width="23.28515625" style="187" customWidth="1"/>
    <col min="5875" max="5875" width="9.5703125" style="187" customWidth="1"/>
    <col min="5876" max="5876" width="11" style="187" customWidth="1"/>
    <col min="5877" max="5877" width="10.5703125" style="187" customWidth="1"/>
    <col min="5878" max="5879" width="10.85546875" style="187" customWidth="1"/>
    <col min="5880" max="5880" width="11.42578125" style="187" customWidth="1"/>
    <col min="5881" max="5881" width="11" style="187" customWidth="1"/>
    <col min="5882" max="5882" width="10.85546875" style="187" customWidth="1"/>
    <col min="5883" max="5884" width="11.42578125" style="187" customWidth="1"/>
    <col min="5885" max="6129" width="9.140625" style="187"/>
    <col min="6130" max="6130" width="23.28515625" style="187" customWidth="1"/>
    <col min="6131" max="6131" width="9.5703125" style="187" customWidth="1"/>
    <col min="6132" max="6132" width="11" style="187" customWidth="1"/>
    <col min="6133" max="6133" width="10.5703125" style="187" customWidth="1"/>
    <col min="6134" max="6135" width="10.85546875" style="187" customWidth="1"/>
    <col min="6136" max="6136" width="11.42578125" style="187" customWidth="1"/>
    <col min="6137" max="6137" width="11" style="187" customWidth="1"/>
    <col min="6138" max="6138" width="10.85546875" style="187" customWidth="1"/>
    <col min="6139" max="6140" width="11.42578125" style="187" customWidth="1"/>
    <col min="6141" max="6385" width="9.140625" style="187"/>
    <col min="6386" max="6386" width="23.28515625" style="187" customWidth="1"/>
    <col min="6387" max="6387" width="9.5703125" style="187" customWidth="1"/>
    <col min="6388" max="6388" width="11" style="187" customWidth="1"/>
    <col min="6389" max="6389" width="10.5703125" style="187" customWidth="1"/>
    <col min="6390" max="6391" width="10.85546875" style="187" customWidth="1"/>
    <col min="6392" max="6392" width="11.42578125" style="187" customWidth="1"/>
    <col min="6393" max="6393" width="11" style="187" customWidth="1"/>
    <col min="6394" max="6394" width="10.85546875" style="187" customWidth="1"/>
    <col min="6395" max="6396" width="11.42578125" style="187" customWidth="1"/>
    <col min="6397" max="6641" width="9.140625" style="187"/>
    <col min="6642" max="6642" width="23.28515625" style="187" customWidth="1"/>
    <col min="6643" max="6643" width="9.5703125" style="187" customWidth="1"/>
    <col min="6644" max="6644" width="11" style="187" customWidth="1"/>
    <col min="6645" max="6645" width="10.5703125" style="187" customWidth="1"/>
    <col min="6646" max="6647" width="10.85546875" style="187" customWidth="1"/>
    <col min="6648" max="6648" width="11.42578125" style="187" customWidth="1"/>
    <col min="6649" max="6649" width="11" style="187" customWidth="1"/>
    <col min="6650" max="6650" width="10.85546875" style="187" customWidth="1"/>
    <col min="6651" max="6652" width="11.42578125" style="187" customWidth="1"/>
    <col min="6653" max="6897" width="9.140625" style="187"/>
    <col min="6898" max="6898" width="23.28515625" style="187" customWidth="1"/>
    <col min="6899" max="6899" width="9.5703125" style="187" customWidth="1"/>
    <col min="6900" max="6900" width="11" style="187" customWidth="1"/>
    <col min="6901" max="6901" width="10.5703125" style="187" customWidth="1"/>
    <col min="6902" max="6903" width="10.85546875" style="187" customWidth="1"/>
    <col min="6904" max="6904" width="11.42578125" style="187" customWidth="1"/>
    <col min="6905" max="6905" width="11" style="187" customWidth="1"/>
    <col min="6906" max="6906" width="10.85546875" style="187" customWidth="1"/>
    <col min="6907" max="6908" width="11.42578125" style="187" customWidth="1"/>
    <col min="6909" max="7153" width="9.140625" style="187"/>
    <col min="7154" max="7154" width="23.28515625" style="187" customWidth="1"/>
    <col min="7155" max="7155" width="9.5703125" style="187" customWidth="1"/>
    <col min="7156" max="7156" width="11" style="187" customWidth="1"/>
    <col min="7157" max="7157" width="10.5703125" style="187" customWidth="1"/>
    <col min="7158" max="7159" width="10.85546875" style="187" customWidth="1"/>
    <col min="7160" max="7160" width="11.42578125" style="187" customWidth="1"/>
    <col min="7161" max="7161" width="11" style="187" customWidth="1"/>
    <col min="7162" max="7162" width="10.85546875" style="187" customWidth="1"/>
    <col min="7163" max="7164" width="11.42578125" style="187" customWidth="1"/>
    <col min="7165" max="7409" width="9.140625" style="187"/>
    <col min="7410" max="7410" width="23.28515625" style="187" customWidth="1"/>
    <col min="7411" max="7411" width="9.5703125" style="187" customWidth="1"/>
    <col min="7412" max="7412" width="11" style="187" customWidth="1"/>
    <col min="7413" max="7413" width="10.5703125" style="187" customWidth="1"/>
    <col min="7414" max="7415" width="10.85546875" style="187" customWidth="1"/>
    <col min="7416" max="7416" width="11.42578125" style="187" customWidth="1"/>
    <col min="7417" max="7417" width="11" style="187" customWidth="1"/>
    <col min="7418" max="7418" width="10.85546875" style="187" customWidth="1"/>
    <col min="7419" max="7420" width="11.42578125" style="187" customWidth="1"/>
    <col min="7421" max="7665" width="9.140625" style="187"/>
    <col min="7666" max="7666" width="23.28515625" style="187" customWidth="1"/>
    <col min="7667" max="7667" width="9.5703125" style="187" customWidth="1"/>
    <col min="7668" max="7668" width="11" style="187" customWidth="1"/>
    <col min="7669" max="7669" width="10.5703125" style="187" customWidth="1"/>
    <col min="7670" max="7671" width="10.85546875" style="187" customWidth="1"/>
    <col min="7672" max="7672" width="11.42578125" style="187" customWidth="1"/>
    <col min="7673" max="7673" width="11" style="187" customWidth="1"/>
    <col min="7674" max="7674" width="10.85546875" style="187" customWidth="1"/>
    <col min="7675" max="7676" width="11.42578125" style="187" customWidth="1"/>
    <col min="7677" max="7921" width="9.140625" style="187"/>
    <col min="7922" max="7922" width="23.28515625" style="187" customWidth="1"/>
    <col min="7923" max="7923" width="9.5703125" style="187" customWidth="1"/>
    <col min="7924" max="7924" width="11" style="187" customWidth="1"/>
    <col min="7925" max="7925" width="10.5703125" style="187" customWidth="1"/>
    <col min="7926" max="7927" width="10.85546875" style="187" customWidth="1"/>
    <col min="7928" max="7928" width="11.42578125" style="187" customWidth="1"/>
    <col min="7929" max="7929" width="11" style="187" customWidth="1"/>
    <col min="7930" max="7930" width="10.85546875" style="187" customWidth="1"/>
    <col min="7931" max="7932" width="11.42578125" style="187" customWidth="1"/>
    <col min="7933" max="8177" width="9.140625" style="187"/>
    <col min="8178" max="8178" width="23.28515625" style="187" customWidth="1"/>
    <col min="8179" max="8179" width="9.5703125" style="187" customWidth="1"/>
    <col min="8180" max="8180" width="11" style="187" customWidth="1"/>
    <col min="8181" max="8181" width="10.5703125" style="187" customWidth="1"/>
    <col min="8182" max="8183" width="10.85546875" style="187" customWidth="1"/>
    <col min="8184" max="8184" width="11.42578125" style="187" customWidth="1"/>
    <col min="8185" max="8185" width="11" style="187" customWidth="1"/>
    <col min="8186" max="8186" width="10.85546875" style="187" customWidth="1"/>
    <col min="8187" max="8188" width="11.42578125" style="187" customWidth="1"/>
    <col min="8189" max="8433" width="9.140625" style="187"/>
    <col min="8434" max="8434" width="23.28515625" style="187" customWidth="1"/>
    <col min="8435" max="8435" width="9.5703125" style="187" customWidth="1"/>
    <col min="8436" max="8436" width="11" style="187" customWidth="1"/>
    <col min="8437" max="8437" width="10.5703125" style="187" customWidth="1"/>
    <col min="8438" max="8439" width="10.85546875" style="187" customWidth="1"/>
    <col min="8440" max="8440" width="11.42578125" style="187" customWidth="1"/>
    <col min="8441" max="8441" width="11" style="187" customWidth="1"/>
    <col min="8442" max="8442" width="10.85546875" style="187" customWidth="1"/>
    <col min="8443" max="8444" width="11.42578125" style="187" customWidth="1"/>
    <col min="8445" max="8689" width="9.140625" style="187"/>
    <col min="8690" max="8690" width="23.28515625" style="187" customWidth="1"/>
    <col min="8691" max="8691" width="9.5703125" style="187" customWidth="1"/>
    <col min="8692" max="8692" width="11" style="187" customWidth="1"/>
    <col min="8693" max="8693" width="10.5703125" style="187" customWidth="1"/>
    <col min="8694" max="8695" width="10.85546875" style="187" customWidth="1"/>
    <col min="8696" max="8696" width="11.42578125" style="187" customWidth="1"/>
    <col min="8697" max="8697" width="11" style="187" customWidth="1"/>
    <col min="8698" max="8698" width="10.85546875" style="187" customWidth="1"/>
    <col min="8699" max="8700" width="11.42578125" style="187" customWidth="1"/>
    <col min="8701" max="8945" width="9.140625" style="187"/>
    <col min="8946" max="8946" width="23.28515625" style="187" customWidth="1"/>
    <col min="8947" max="8947" width="9.5703125" style="187" customWidth="1"/>
    <col min="8948" max="8948" width="11" style="187" customWidth="1"/>
    <col min="8949" max="8949" width="10.5703125" style="187" customWidth="1"/>
    <col min="8950" max="8951" width="10.85546875" style="187" customWidth="1"/>
    <col min="8952" max="8952" width="11.42578125" style="187" customWidth="1"/>
    <col min="8953" max="8953" width="11" style="187" customWidth="1"/>
    <col min="8954" max="8954" width="10.85546875" style="187" customWidth="1"/>
    <col min="8955" max="8956" width="11.42578125" style="187" customWidth="1"/>
    <col min="8957" max="9201" width="9.140625" style="187"/>
    <col min="9202" max="9202" width="23.28515625" style="187" customWidth="1"/>
    <col min="9203" max="9203" width="9.5703125" style="187" customWidth="1"/>
    <col min="9204" max="9204" width="11" style="187" customWidth="1"/>
    <col min="9205" max="9205" width="10.5703125" style="187" customWidth="1"/>
    <col min="9206" max="9207" width="10.85546875" style="187" customWidth="1"/>
    <col min="9208" max="9208" width="11.42578125" style="187" customWidth="1"/>
    <col min="9209" max="9209" width="11" style="187" customWidth="1"/>
    <col min="9210" max="9210" width="10.85546875" style="187" customWidth="1"/>
    <col min="9211" max="9212" width="11.42578125" style="187" customWidth="1"/>
    <col min="9213" max="9457" width="9.140625" style="187"/>
    <col min="9458" max="9458" width="23.28515625" style="187" customWidth="1"/>
    <col min="9459" max="9459" width="9.5703125" style="187" customWidth="1"/>
    <col min="9460" max="9460" width="11" style="187" customWidth="1"/>
    <col min="9461" max="9461" width="10.5703125" style="187" customWidth="1"/>
    <col min="9462" max="9463" width="10.85546875" style="187" customWidth="1"/>
    <col min="9464" max="9464" width="11.42578125" style="187" customWidth="1"/>
    <col min="9465" max="9465" width="11" style="187" customWidth="1"/>
    <col min="9466" max="9466" width="10.85546875" style="187" customWidth="1"/>
    <col min="9467" max="9468" width="11.42578125" style="187" customWidth="1"/>
    <col min="9469" max="9713" width="9.140625" style="187"/>
    <col min="9714" max="9714" width="23.28515625" style="187" customWidth="1"/>
    <col min="9715" max="9715" width="9.5703125" style="187" customWidth="1"/>
    <col min="9716" max="9716" width="11" style="187" customWidth="1"/>
    <col min="9717" max="9717" width="10.5703125" style="187" customWidth="1"/>
    <col min="9718" max="9719" width="10.85546875" style="187" customWidth="1"/>
    <col min="9720" max="9720" width="11.42578125" style="187" customWidth="1"/>
    <col min="9721" max="9721" width="11" style="187" customWidth="1"/>
    <col min="9722" max="9722" width="10.85546875" style="187" customWidth="1"/>
    <col min="9723" max="9724" width="11.42578125" style="187" customWidth="1"/>
    <col min="9725" max="9969" width="9.140625" style="187"/>
    <col min="9970" max="9970" width="23.28515625" style="187" customWidth="1"/>
    <col min="9971" max="9971" width="9.5703125" style="187" customWidth="1"/>
    <col min="9972" max="9972" width="11" style="187" customWidth="1"/>
    <col min="9973" max="9973" width="10.5703125" style="187" customWidth="1"/>
    <col min="9974" max="9975" width="10.85546875" style="187" customWidth="1"/>
    <col min="9976" max="9976" width="11.42578125" style="187" customWidth="1"/>
    <col min="9977" max="9977" width="11" style="187" customWidth="1"/>
    <col min="9978" max="9978" width="10.85546875" style="187" customWidth="1"/>
    <col min="9979" max="9980" width="11.42578125" style="187" customWidth="1"/>
    <col min="9981" max="10225" width="9.140625" style="187"/>
    <col min="10226" max="10226" width="23.28515625" style="187" customWidth="1"/>
    <col min="10227" max="10227" width="9.5703125" style="187" customWidth="1"/>
    <col min="10228" max="10228" width="11" style="187" customWidth="1"/>
    <col min="10229" max="10229" width="10.5703125" style="187" customWidth="1"/>
    <col min="10230" max="10231" width="10.85546875" style="187" customWidth="1"/>
    <col min="10232" max="10232" width="11.42578125" style="187" customWidth="1"/>
    <col min="10233" max="10233" width="11" style="187" customWidth="1"/>
    <col min="10234" max="10234" width="10.85546875" style="187" customWidth="1"/>
    <col min="10235" max="10236" width="11.42578125" style="187" customWidth="1"/>
    <col min="10237" max="10481" width="9.140625" style="187"/>
    <col min="10482" max="10482" width="23.28515625" style="187" customWidth="1"/>
    <col min="10483" max="10483" width="9.5703125" style="187" customWidth="1"/>
    <col min="10484" max="10484" width="11" style="187" customWidth="1"/>
    <col min="10485" max="10485" width="10.5703125" style="187" customWidth="1"/>
    <col min="10486" max="10487" width="10.85546875" style="187" customWidth="1"/>
    <col min="10488" max="10488" width="11.42578125" style="187" customWidth="1"/>
    <col min="10489" max="10489" width="11" style="187" customWidth="1"/>
    <col min="10490" max="10490" width="10.85546875" style="187" customWidth="1"/>
    <col min="10491" max="10492" width="11.42578125" style="187" customWidth="1"/>
    <col min="10493" max="10737" width="9.140625" style="187"/>
    <col min="10738" max="10738" width="23.28515625" style="187" customWidth="1"/>
    <col min="10739" max="10739" width="9.5703125" style="187" customWidth="1"/>
    <col min="10740" max="10740" width="11" style="187" customWidth="1"/>
    <col min="10741" max="10741" width="10.5703125" style="187" customWidth="1"/>
    <col min="10742" max="10743" width="10.85546875" style="187" customWidth="1"/>
    <col min="10744" max="10744" width="11.42578125" style="187" customWidth="1"/>
    <col min="10745" max="10745" width="11" style="187" customWidth="1"/>
    <col min="10746" max="10746" width="10.85546875" style="187" customWidth="1"/>
    <col min="10747" max="10748" width="11.42578125" style="187" customWidth="1"/>
    <col min="10749" max="10993" width="9.140625" style="187"/>
    <col min="10994" max="10994" width="23.28515625" style="187" customWidth="1"/>
    <col min="10995" max="10995" width="9.5703125" style="187" customWidth="1"/>
    <col min="10996" max="10996" width="11" style="187" customWidth="1"/>
    <col min="10997" max="10997" width="10.5703125" style="187" customWidth="1"/>
    <col min="10998" max="10999" width="10.85546875" style="187" customWidth="1"/>
    <col min="11000" max="11000" width="11.42578125" style="187" customWidth="1"/>
    <col min="11001" max="11001" width="11" style="187" customWidth="1"/>
    <col min="11002" max="11002" width="10.85546875" style="187" customWidth="1"/>
    <col min="11003" max="11004" width="11.42578125" style="187" customWidth="1"/>
    <col min="11005" max="11249" width="9.140625" style="187"/>
    <col min="11250" max="11250" width="23.28515625" style="187" customWidth="1"/>
    <col min="11251" max="11251" width="9.5703125" style="187" customWidth="1"/>
    <col min="11252" max="11252" width="11" style="187" customWidth="1"/>
    <col min="11253" max="11253" width="10.5703125" style="187" customWidth="1"/>
    <col min="11254" max="11255" width="10.85546875" style="187" customWidth="1"/>
    <col min="11256" max="11256" width="11.42578125" style="187" customWidth="1"/>
    <col min="11257" max="11257" width="11" style="187" customWidth="1"/>
    <col min="11258" max="11258" width="10.85546875" style="187" customWidth="1"/>
    <col min="11259" max="11260" width="11.42578125" style="187" customWidth="1"/>
    <col min="11261" max="11505" width="9.140625" style="187"/>
    <col min="11506" max="11506" width="23.28515625" style="187" customWidth="1"/>
    <col min="11507" max="11507" width="9.5703125" style="187" customWidth="1"/>
    <col min="11508" max="11508" width="11" style="187" customWidth="1"/>
    <col min="11509" max="11509" width="10.5703125" style="187" customWidth="1"/>
    <col min="11510" max="11511" width="10.85546875" style="187" customWidth="1"/>
    <col min="11512" max="11512" width="11.42578125" style="187" customWidth="1"/>
    <col min="11513" max="11513" width="11" style="187" customWidth="1"/>
    <col min="11514" max="11514" width="10.85546875" style="187" customWidth="1"/>
    <col min="11515" max="11516" width="11.42578125" style="187" customWidth="1"/>
    <col min="11517" max="11761" width="9.140625" style="187"/>
    <col min="11762" max="11762" width="23.28515625" style="187" customWidth="1"/>
    <col min="11763" max="11763" width="9.5703125" style="187" customWidth="1"/>
    <col min="11764" max="11764" width="11" style="187" customWidth="1"/>
    <col min="11765" max="11765" width="10.5703125" style="187" customWidth="1"/>
    <col min="11766" max="11767" width="10.85546875" style="187" customWidth="1"/>
    <col min="11768" max="11768" width="11.42578125" style="187" customWidth="1"/>
    <col min="11769" max="11769" width="11" style="187" customWidth="1"/>
    <col min="11770" max="11770" width="10.85546875" style="187" customWidth="1"/>
    <col min="11771" max="11772" width="11.42578125" style="187" customWidth="1"/>
    <col min="11773" max="12017" width="9.140625" style="187"/>
    <col min="12018" max="12018" width="23.28515625" style="187" customWidth="1"/>
    <col min="12019" max="12019" width="9.5703125" style="187" customWidth="1"/>
    <col min="12020" max="12020" width="11" style="187" customWidth="1"/>
    <col min="12021" max="12021" width="10.5703125" style="187" customWidth="1"/>
    <col min="12022" max="12023" width="10.85546875" style="187" customWidth="1"/>
    <col min="12024" max="12024" width="11.42578125" style="187" customWidth="1"/>
    <col min="12025" max="12025" width="11" style="187" customWidth="1"/>
    <col min="12026" max="12026" width="10.85546875" style="187" customWidth="1"/>
    <col min="12027" max="12028" width="11.42578125" style="187" customWidth="1"/>
    <col min="12029" max="12273" width="9.140625" style="187"/>
    <col min="12274" max="12274" width="23.28515625" style="187" customWidth="1"/>
    <col min="12275" max="12275" width="9.5703125" style="187" customWidth="1"/>
    <col min="12276" max="12276" width="11" style="187" customWidth="1"/>
    <col min="12277" max="12277" width="10.5703125" style="187" customWidth="1"/>
    <col min="12278" max="12279" width="10.85546875" style="187" customWidth="1"/>
    <col min="12280" max="12280" width="11.42578125" style="187" customWidth="1"/>
    <col min="12281" max="12281" width="11" style="187" customWidth="1"/>
    <col min="12282" max="12282" width="10.85546875" style="187" customWidth="1"/>
    <col min="12283" max="12284" width="11.42578125" style="187" customWidth="1"/>
    <col min="12285" max="12529" width="9.140625" style="187"/>
    <col min="12530" max="12530" width="23.28515625" style="187" customWidth="1"/>
    <col min="12531" max="12531" width="9.5703125" style="187" customWidth="1"/>
    <col min="12532" max="12532" width="11" style="187" customWidth="1"/>
    <col min="12533" max="12533" width="10.5703125" style="187" customWidth="1"/>
    <col min="12534" max="12535" width="10.85546875" style="187" customWidth="1"/>
    <col min="12536" max="12536" width="11.42578125" style="187" customWidth="1"/>
    <col min="12537" max="12537" width="11" style="187" customWidth="1"/>
    <col min="12538" max="12538" width="10.85546875" style="187" customWidth="1"/>
    <col min="12539" max="12540" width="11.42578125" style="187" customWidth="1"/>
    <col min="12541" max="12785" width="9.140625" style="187"/>
    <col min="12786" max="12786" width="23.28515625" style="187" customWidth="1"/>
    <col min="12787" max="12787" width="9.5703125" style="187" customWidth="1"/>
    <col min="12788" max="12788" width="11" style="187" customWidth="1"/>
    <col min="12789" max="12789" width="10.5703125" style="187" customWidth="1"/>
    <col min="12790" max="12791" width="10.85546875" style="187" customWidth="1"/>
    <col min="12792" max="12792" width="11.42578125" style="187" customWidth="1"/>
    <col min="12793" max="12793" width="11" style="187" customWidth="1"/>
    <col min="12794" max="12794" width="10.85546875" style="187" customWidth="1"/>
    <col min="12795" max="12796" width="11.42578125" style="187" customWidth="1"/>
    <col min="12797" max="13041" width="9.140625" style="187"/>
    <col min="13042" max="13042" width="23.28515625" style="187" customWidth="1"/>
    <col min="13043" max="13043" width="9.5703125" style="187" customWidth="1"/>
    <col min="13044" max="13044" width="11" style="187" customWidth="1"/>
    <col min="13045" max="13045" width="10.5703125" style="187" customWidth="1"/>
    <col min="13046" max="13047" width="10.85546875" style="187" customWidth="1"/>
    <col min="13048" max="13048" width="11.42578125" style="187" customWidth="1"/>
    <col min="13049" max="13049" width="11" style="187" customWidth="1"/>
    <col min="13050" max="13050" width="10.85546875" style="187" customWidth="1"/>
    <col min="13051" max="13052" width="11.42578125" style="187" customWidth="1"/>
    <col min="13053" max="13297" width="9.140625" style="187"/>
    <col min="13298" max="13298" width="23.28515625" style="187" customWidth="1"/>
    <col min="13299" max="13299" width="9.5703125" style="187" customWidth="1"/>
    <col min="13300" max="13300" width="11" style="187" customWidth="1"/>
    <col min="13301" max="13301" width="10.5703125" style="187" customWidth="1"/>
    <col min="13302" max="13303" width="10.85546875" style="187" customWidth="1"/>
    <col min="13304" max="13304" width="11.42578125" style="187" customWidth="1"/>
    <col min="13305" max="13305" width="11" style="187" customWidth="1"/>
    <col min="13306" max="13306" width="10.85546875" style="187" customWidth="1"/>
    <col min="13307" max="13308" width="11.42578125" style="187" customWidth="1"/>
    <col min="13309" max="13553" width="9.140625" style="187"/>
    <col min="13554" max="13554" width="23.28515625" style="187" customWidth="1"/>
    <col min="13555" max="13555" width="9.5703125" style="187" customWidth="1"/>
    <col min="13556" max="13556" width="11" style="187" customWidth="1"/>
    <col min="13557" max="13557" width="10.5703125" style="187" customWidth="1"/>
    <col min="13558" max="13559" width="10.85546875" style="187" customWidth="1"/>
    <col min="13560" max="13560" width="11.42578125" style="187" customWidth="1"/>
    <col min="13561" max="13561" width="11" style="187" customWidth="1"/>
    <col min="13562" max="13562" width="10.85546875" style="187" customWidth="1"/>
    <col min="13563" max="13564" width="11.42578125" style="187" customWidth="1"/>
    <col min="13565" max="13809" width="9.140625" style="187"/>
    <col min="13810" max="13810" width="23.28515625" style="187" customWidth="1"/>
    <col min="13811" max="13811" width="9.5703125" style="187" customWidth="1"/>
    <col min="13812" max="13812" width="11" style="187" customWidth="1"/>
    <col min="13813" max="13813" width="10.5703125" style="187" customWidth="1"/>
    <col min="13814" max="13815" width="10.85546875" style="187" customWidth="1"/>
    <col min="13816" max="13816" width="11.42578125" style="187" customWidth="1"/>
    <col min="13817" max="13817" width="11" style="187" customWidth="1"/>
    <col min="13818" max="13818" width="10.85546875" style="187" customWidth="1"/>
    <col min="13819" max="13820" width="11.42578125" style="187" customWidth="1"/>
    <col min="13821" max="14065" width="9.140625" style="187"/>
    <col min="14066" max="14066" width="23.28515625" style="187" customWidth="1"/>
    <col min="14067" max="14067" width="9.5703125" style="187" customWidth="1"/>
    <col min="14068" max="14068" width="11" style="187" customWidth="1"/>
    <col min="14069" max="14069" width="10.5703125" style="187" customWidth="1"/>
    <col min="14070" max="14071" width="10.85546875" style="187" customWidth="1"/>
    <col min="14072" max="14072" width="11.42578125" style="187" customWidth="1"/>
    <col min="14073" max="14073" width="11" style="187" customWidth="1"/>
    <col min="14074" max="14074" width="10.85546875" style="187" customWidth="1"/>
    <col min="14075" max="14076" width="11.42578125" style="187" customWidth="1"/>
    <col min="14077" max="14321" width="9.140625" style="187"/>
    <col min="14322" max="14322" width="23.28515625" style="187" customWidth="1"/>
    <col min="14323" max="14323" width="9.5703125" style="187" customWidth="1"/>
    <col min="14324" max="14324" width="11" style="187" customWidth="1"/>
    <col min="14325" max="14325" width="10.5703125" style="187" customWidth="1"/>
    <col min="14326" max="14327" width="10.85546875" style="187" customWidth="1"/>
    <col min="14328" max="14328" width="11.42578125" style="187" customWidth="1"/>
    <col min="14329" max="14329" width="11" style="187" customWidth="1"/>
    <col min="14330" max="14330" width="10.85546875" style="187" customWidth="1"/>
    <col min="14331" max="14332" width="11.42578125" style="187" customWidth="1"/>
    <col min="14333" max="14577" width="9.140625" style="187"/>
    <col min="14578" max="14578" width="23.28515625" style="187" customWidth="1"/>
    <col min="14579" max="14579" width="9.5703125" style="187" customWidth="1"/>
    <col min="14580" max="14580" width="11" style="187" customWidth="1"/>
    <col min="14581" max="14581" width="10.5703125" style="187" customWidth="1"/>
    <col min="14582" max="14583" width="10.85546875" style="187" customWidth="1"/>
    <col min="14584" max="14584" width="11.42578125" style="187" customWidth="1"/>
    <col min="14585" max="14585" width="11" style="187" customWidth="1"/>
    <col min="14586" max="14586" width="10.85546875" style="187" customWidth="1"/>
    <col min="14587" max="14588" width="11.42578125" style="187" customWidth="1"/>
    <col min="14589" max="14833" width="9.140625" style="187"/>
    <col min="14834" max="14834" width="23.28515625" style="187" customWidth="1"/>
    <col min="14835" max="14835" width="9.5703125" style="187" customWidth="1"/>
    <col min="14836" max="14836" width="11" style="187" customWidth="1"/>
    <col min="14837" max="14837" width="10.5703125" style="187" customWidth="1"/>
    <col min="14838" max="14839" width="10.85546875" style="187" customWidth="1"/>
    <col min="14840" max="14840" width="11.42578125" style="187" customWidth="1"/>
    <col min="14841" max="14841" width="11" style="187" customWidth="1"/>
    <col min="14842" max="14842" width="10.85546875" style="187" customWidth="1"/>
    <col min="14843" max="14844" width="11.42578125" style="187" customWidth="1"/>
    <col min="14845" max="15089" width="9.140625" style="187"/>
    <col min="15090" max="15090" width="23.28515625" style="187" customWidth="1"/>
    <col min="15091" max="15091" width="9.5703125" style="187" customWidth="1"/>
    <col min="15092" max="15092" width="11" style="187" customWidth="1"/>
    <col min="15093" max="15093" width="10.5703125" style="187" customWidth="1"/>
    <col min="15094" max="15095" width="10.85546875" style="187" customWidth="1"/>
    <col min="15096" max="15096" width="11.42578125" style="187" customWidth="1"/>
    <col min="15097" max="15097" width="11" style="187" customWidth="1"/>
    <col min="15098" max="15098" width="10.85546875" style="187" customWidth="1"/>
    <col min="15099" max="15100" width="11.42578125" style="187" customWidth="1"/>
    <col min="15101" max="15345" width="9.140625" style="187"/>
    <col min="15346" max="15346" width="23.28515625" style="187" customWidth="1"/>
    <col min="15347" max="15347" width="9.5703125" style="187" customWidth="1"/>
    <col min="15348" max="15348" width="11" style="187" customWidth="1"/>
    <col min="15349" max="15349" width="10.5703125" style="187" customWidth="1"/>
    <col min="15350" max="15351" width="10.85546875" style="187" customWidth="1"/>
    <col min="15352" max="15352" width="11.42578125" style="187" customWidth="1"/>
    <col min="15353" max="15353" width="11" style="187" customWidth="1"/>
    <col min="15354" max="15354" width="10.85546875" style="187" customWidth="1"/>
    <col min="15355" max="15356" width="11.42578125" style="187" customWidth="1"/>
    <col min="15357" max="15601" width="9.140625" style="187"/>
    <col min="15602" max="15602" width="23.28515625" style="187" customWidth="1"/>
    <col min="15603" max="15603" width="9.5703125" style="187" customWidth="1"/>
    <col min="15604" max="15604" width="11" style="187" customWidth="1"/>
    <col min="15605" max="15605" width="10.5703125" style="187" customWidth="1"/>
    <col min="15606" max="15607" width="10.85546875" style="187" customWidth="1"/>
    <col min="15608" max="15608" width="11.42578125" style="187" customWidth="1"/>
    <col min="15609" max="15609" width="11" style="187" customWidth="1"/>
    <col min="15610" max="15610" width="10.85546875" style="187" customWidth="1"/>
    <col min="15611" max="15612" width="11.42578125" style="187" customWidth="1"/>
    <col min="15613" max="15857" width="9.140625" style="187"/>
    <col min="15858" max="15858" width="23.28515625" style="187" customWidth="1"/>
    <col min="15859" max="15859" width="9.5703125" style="187" customWidth="1"/>
    <col min="15860" max="15860" width="11" style="187" customWidth="1"/>
    <col min="15861" max="15861" width="10.5703125" style="187" customWidth="1"/>
    <col min="15862" max="15863" width="10.85546875" style="187" customWidth="1"/>
    <col min="15864" max="15864" width="11.42578125" style="187" customWidth="1"/>
    <col min="15865" max="15865" width="11" style="187" customWidth="1"/>
    <col min="15866" max="15866" width="10.85546875" style="187" customWidth="1"/>
    <col min="15867" max="15868" width="11.42578125" style="187" customWidth="1"/>
    <col min="15869" max="16113" width="9.140625" style="187"/>
    <col min="16114" max="16114" width="23.28515625" style="187" customWidth="1"/>
    <col min="16115" max="16115" width="9.5703125" style="187" customWidth="1"/>
    <col min="16116" max="16116" width="11" style="187" customWidth="1"/>
    <col min="16117" max="16117" width="10.5703125" style="187" customWidth="1"/>
    <col min="16118" max="16119" width="10.85546875" style="187" customWidth="1"/>
    <col min="16120" max="16120" width="11.42578125" style="187" customWidth="1"/>
    <col min="16121" max="16121" width="11" style="187" customWidth="1"/>
    <col min="16122" max="16122" width="10.85546875" style="187" customWidth="1"/>
    <col min="16123" max="16124" width="11.42578125" style="187" customWidth="1"/>
    <col min="16125" max="16384" width="9.140625" style="187"/>
  </cols>
  <sheetData>
    <row r="1" spans="1:8" ht="28.5" customHeight="1">
      <c r="A1" s="477" t="s">
        <v>152</v>
      </c>
      <c r="B1" s="477"/>
      <c r="C1" s="477"/>
      <c r="D1" s="477"/>
      <c r="E1" s="477"/>
      <c r="F1" s="477"/>
      <c r="G1" s="477"/>
    </row>
    <row r="2" spans="1:8" ht="12" customHeight="1">
      <c r="A2" s="188"/>
      <c r="B2" s="188"/>
      <c r="C2" s="188"/>
      <c r="D2" s="188"/>
      <c r="G2" s="189" t="s">
        <v>140</v>
      </c>
    </row>
    <row r="3" spans="1:8" ht="18.75" customHeight="1">
      <c r="A3" s="466"/>
      <c r="B3" s="467" t="s">
        <v>153</v>
      </c>
      <c r="C3" s="467"/>
      <c r="D3" s="467"/>
      <c r="E3" s="467" t="s">
        <v>66</v>
      </c>
      <c r="F3" s="467"/>
      <c r="G3" s="467"/>
    </row>
    <row r="4" spans="1:8" ht="16.5" customHeight="1">
      <c r="A4" s="466"/>
      <c r="B4" s="467" t="s">
        <v>147</v>
      </c>
      <c r="C4" s="467"/>
      <c r="D4" s="467"/>
      <c r="E4" s="467" t="s">
        <v>147</v>
      </c>
      <c r="F4" s="467"/>
      <c r="G4" s="467"/>
    </row>
    <row r="5" spans="1:8" ht="39.75" customHeight="1">
      <c r="A5" s="466"/>
      <c r="B5" s="237" t="s">
        <v>154</v>
      </c>
      <c r="C5" s="237" t="s">
        <v>75</v>
      </c>
      <c r="D5" s="237" t="s">
        <v>164</v>
      </c>
      <c r="E5" s="237" t="s">
        <v>154</v>
      </c>
      <c r="F5" s="237" t="s">
        <v>75</v>
      </c>
      <c r="G5" s="237" t="s">
        <v>164</v>
      </c>
    </row>
    <row r="6" spans="1:8">
      <c r="A6" s="137" t="s">
        <v>83</v>
      </c>
      <c r="B6" s="123">
        <f>SUM(B7:B24)</f>
        <v>12815</v>
      </c>
      <c r="C6" s="123">
        <f>SUM(C7:C24)</f>
        <v>8017</v>
      </c>
      <c r="D6" s="125">
        <f>B6/C6%</f>
        <v>159.84782337532744</v>
      </c>
      <c r="E6" s="123">
        <f>SUM(E7:E24)</f>
        <v>23416</v>
      </c>
      <c r="F6" s="123">
        <f>SUM(F7:F24)</f>
        <v>17989</v>
      </c>
      <c r="G6" s="125">
        <f>E6/F6%</f>
        <v>130.16843626660739</v>
      </c>
      <c r="H6" s="69"/>
    </row>
    <row r="7" spans="1:8">
      <c r="A7" s="137" t="s">
        <v>84</v>
      </c>
      <c r="B7" s="123">
        <v>270</v>
      </c>
      <c r="C7" s="123">
        <v>289</v>
      </c>
      <c r="D7" s="125">
        <f t="shared" ref="D7:D23" si="0">B7/C7%</f>
        <v>93.425605536332171</v>
      </c>
      <c r="E7" s="123">
        <v>1226</v>
      </c>
      <c r="F7" s="123">
        <v>2936</v>
      </c>
      <c r="G7" s="125">
        <f t="shared" ref="G7:G24" si="1">E7/F7%</f>
        <v>41.757493188010898</v>
      </c>
      <c r="H7" s="69"/>
    </row>
    <row r="8" spans="1:8">
      <c r="A8" s="137" t="s">
        <v>85</v>
      </c>
      <c r="B8" s="123">
        <v>1248</v>
      </c>
      <c r="C8" s="123">
        <v>1497</v>
      </c>
      <c r="D8" s="125">
        <f t="shared" si="0"/>
        <v>83.366733466933866</v>
      </c>
      <c r="E8" s="123">
        <v>1055</v>
      </c>
      <c r="F8" s="123">
        <v>414</v>
      </c>
      <c r="G8" s="125">
        <f t="shared" si="1"/>
        <v>254.83091787439616</v>
      </c>
      <c r="H8" s="69"/>
    </row>
    <row r="9" spans="1:8">
      <c r="A9" s="137" t="s">
        <v>86</v>
      </c>
      <c r="B9" s="123">
        <v>2952</v>
      </c>
      <c r="C9" s="123">
        <v>256</v>
      </c>
      <c r="D9" s="125">
        <f t="shared" si="0"/>
        <v>1153.125</v>
      </c>
      <c r="E9" s="123">
        <v>9897</v>
      </c>
      <c r="F9" s="123">
        <v>465</v>
      </c>
      <c r="G9" s="125">
        <f>E9/F9%</f>
        <v>2128.3870967741932</v>
      </c>
      <c r="H9" s="69"/>
    </row>
    <row r="10" spans="1:8">
      <c r="A10" s="137" t="s">
        <v>87</v>
      </c>
      <c r="B10" s="123">
        <v>932</v>
      </c>
      <c r="C10" s="123">
        <v>727</v>
      </c>
      <c r="D10" s="125">
        <f t="shared" si="0"/>
        <v>128.1980742778542</v>
      </c>
      <c r="E10" s="123">
        <v>2645</v>
      </c>
      <c r="F10" s="123">
        <v>3486</v>
      </c>
      <c r="G10" s="125">
        <f t="shared" si="1"/>
        <v>75.874928284566835</v>
      </c>
      <c r="H10" s="69"/>
    </row>
    <row r="11" spans="1:8">
      <c r="A11" s="137" t="s">
        <v>88</v>
      </c>
      <c r="B11" s="123">
        <v>39</v>
      </c>
      <c r="C11" s="123">
        <v>69</v>
      </c>
      <c r="D11" s="125">
        <f t="shared" si="0"/>
        <v>56.521739130434788</v>
      </c>
      <c r="E11" s="123">
        <v>470</v>
      </c>
      <c r="F11" s="123">
        <v>795</v>
      </c>
      <c r="G11" s="125">
        <f t="shared" si="1"/>
        <v>59.119496855345908</v>
      </c>
      <c r="H11" s="69"/>
    </row>
    <row r="12" spans="1:8">
      <c r="A12" s="137" t="s">
        <v>89</v>
      </c>
      <c r="B12" s="123">
        <v>502</v>
      </c>
      <c r="C12" s="123">
        <v>166</v>
      </c>
      <c r="D12" s="125">
        <f t="shared" si="0"/>
        <v>302.40963855421688</v>
      </c>
      <c r="E12" s="123">
        <v>1796</v>
      </c>
      <c r="F12" s="123">
        <v>255</v>
      </c>
      <c r="G12" s="125">
        <f t="shared" si="1"/>
        <v>704.31372549019613</v>
      </c>
      <c r="H12" s="69"/>
    </row>
    <row r="13" spans="1:8">
      <c r="A13" s="137" t="s">
        <v>90</v>
      </c>
      <c r="B13" s="123">
        <v>686</v>
      </c>
      <c r="C13" s="123">
        <v>234</v>
      </c>
      <c r="D13" s="125">
        <f t="shared" si="0"/>
        <v>293.16239316239319</v>
      </c>
      <c r="E13" s="123">
        <v>122</v>
      </c>
      <c r="F13" s="123">
        <v>251</v>
      </c>
      <c r="G13" s="125">
        <f t="shared" si="1"/>
        <v>48.605577689243034</v>
      </c>
      <c r="H13" s="69"/>
    </row>
    <row r="14" spans="1:8">
      <c r="A14" s="137" t="s">
        <v>91</v>
      </c>
      <c r="B14" s="123">
        <v>482</v>
      </c>
      <c r="C14" s="123">
        <v>574</v>
      </c>
      <c r="D14" s="125">
        <f t="shared" si="0"/>
        <v>83.972125435540065</v>
      </c>
      <c r="E14" s="123">
        <v>2073</v>
      </c>
      <c r="F14" s="123">
        <v>6342</v>
      </c>
      <c r="G14" s="125">
        <f t="shared" si="1"/>
        <v>32.686849574266795</v>
      </c>
      <c r="H14" s="69"/>
    </row>
    <row r="15" spans="1:8">
      <c r="A15" s="137" t="s">
        <v>92</v>
      </c>
      <c r="B15" s="123">
        <v>224</v>
      </c>
      <c r="C15" s="123">
        <v>107</v>
      </c>
      <c r="D15" s="125">
        <f t="shared" si="0"/>
        <v>209.34579439252335</v>
      </c>
      <c r="E15" s="123">
        <v>1049</v>
      </c>
      <c r="F15" s="123">
        <v>422</v>
      </c>
      <c r="G15" s="125">
        <f t="shared" si="1"/>
        <v>248.5781990521327</v>
      </c>
      <c r="H15" s="69"/>
    </row>
    <row r="16" spans="1:8" ht="14.25" customHeight="1">
      <c r="A16" s="137" t="s">
        <v>93</v>
      </c>
      <c r="B16" s="123">
        <v>2474</v>
      </c>
      <c r="C16" s="123">
        <v>1257</v>
      </c>
      <c r="D16" s="125">
        <f>B16/C16%</f>
        <v>196.81782020684167</v>
      </c>
      <c r="E16" s="123">
        <v>818</v>
      </c>
      <c r="F16" s="123">
        <v>195</v>
      </c>
      <c r="G16" s="125">
        <f>E16/F16%</f>
        <v>419.4871794871795</v>
      </c>
      <c r="H16" s="69"/>
    </row>
    <row r="17" spans="1:9" ht="14.25" customHeight="1">
      <c r="A17" s="137" t="s">
        <v>94</v>
      </c>
      <c r="B17" s="123">
        <v>12</v>
      </c>
      <c r="C17" s="123">
        <v>51</v>
      </c>
      <c r="D17" s="125">
        <f t="shared" si="0"/>
        <v>23.52941176470588</v>
      </c>
      <c r="E17" s="123">
        <v>38</v>
      </c>
      <c r="F17" s="123">
        <v>12</v>
      </c>
      <c r="G17" s="125">
        <f t="shared" si="1"/>
        <v>316.66666666666669</v>
      </c>
      <c r="H17" s="69"/>
    </row>
    <row r="18" spans="1:9" ht="14.25" customHeight="1">
      <c r="A18" s="137" t="s">
        <v>95</v>
      </c>
      <c r="B18" s="123">
        <v>23</v>
      </c>
      <c r="C18" s="123">
        <v>42</v>
      </c>
      <c r="D18" s="125">
        <f t="shared" si="0"/>
        <v>54.761904761904766</v>
      </c>
      <c r="E18" s="123">
        <v>372</v>
      </c>
      <c r="F18" s="123">
        <v>648</v>
      </c>
      <c r="G18" s="125">
        <f t="shared" si="1"/>
        <v>57.407407407407405</v>
      </c>
      <c r="H18" s="69"/>
    </row>
    <row r="19" spans="1:9" ht="14.25" customHeight="1">
      <c r="A19" s="137" t="s">
        <v>96</v>
      </c>
      <c r="B19" s="123">
        <v>1009</v>
      </c>
      <c r="C19" s="123">
        <v>1185</v>
      </c>
      <c r="D19" s="125">
        <f t="shared" si="0"/>
        <v>85.147679324894511</v>
      </c>
      <c r="E19" s="123">
        <v>237</v>
      </c>
      <c r="F19" s="123">
        <v>203</v>
      </c>
      <c r="G19" s="125">
        <f t="shared" si="1"/>
        <v>116.74876847290642</v>
      </c>
      <c r="H19" s="69"/>
    </row>
    <row r="20" spans="1:9" ht="14.25" customHeight="1">
      <c r="A20" s="137" t="s">
        <v>97</v>
      </c>
      <c r="B20" s="123">
        <v>1237</v>
      </c>
      <c r="C20" s="123">
        <v>1084</v>
      </c>
      <c r="D20" s="125">
        <f t="shared" si="0"/>
        <v>114.11439114391145</v>
      </c>
      <c r="E20" s="123">
        <v>198</v>
      </c>
      <c r="F20" s="123">
        <v>92</v>
      </c>
      <c r="G20" s="125">
        <f t="shared" si="1"/>
        <v>215.21739130434781</v>
      </c>
      <c r="H20" s="69"/>
    </row>
    <row r="21" spans="1:9" ht="14.25" customHeight="1">
      <c r="A21" s="137" t="s">
        <v>163</v>
      </c>
      <c r="B21" s="123">
        <v>141</v>
      </c>
      <c r="C21" s="123">
        <v>136</v>
      </c>
      <c r="D21" s="125">
        <f t="shared" si="0"/>
        <v>103.67647058823529</v>
      </c>
      <c r="E21" s="123">
        <v>1182</v>
      </c>
      <c r="F21" s="123">
        <v>1372</v>
      </c>
      <c r="G21" s="157">
        <f t="shared" si="1"/>
        <v>86.151603498542272</v>
      </c>
      <c r="H21" s="69"/>
    </row>
    <row r="22" spans="1:9" ht="14.25" customHeight="1">
      <c r="A22" s="137" t="s">
        <v>99</v>
      </c>
      <c r="B22" s="123">
        <v>81</v>
      </c>
      <c r="C22" s="253" t="s">
        <v>162</v>
      </c>
      <c r="D22" s="125" t="s">
        <v>162</v>
      </c>
      <c r="E22" s="123">
        <v>125</v>
      </c>
      <c r="F22" s="123">
        <v>74</v>
      </c>
      <c r="G22" s="157">
        <f t="shared" si="1"/>
        <v>168.91891891891893</v>
      </c>
      <c r="H22" s="69"/>
    </row>
    <row r="23" spans="1:9" ht="14.25" customHeight="1">
      <c r="A23" s="139" t="s">
        <v>100</v>
      </c>
      <c r="B23" s="156">
        <v>503</v>
      </c>
      <c r="C23" s="156">
        <v>334</v>
      </c>
      <c r="D23" s="157">
        <f t="shared" si="0"/>
        <v>150.59880239520959</v>
      </c>
      <c r="E23" s="156">
        <v>99</v>
      </c>
      <c r="F23" s="156">
        <v>26</v>
      </c>
      <c r="G23" s="157">
        <f t="shared" si="1"/>
        <v>380.76923076923077</v>
      </c>
      <c r="H23" s="69"/>
    </row>
    <row r="24" spans="1:9">
      <c r="A24" s="138" t="s">
        <v>103</v>
      </c>
      <c r="B24" s="131" t="s">
        <v>162</v>
      </c>
      <c r="C24" s="131">
        <v>9</v>
      </c>
      <c r="D24" s="144" t="s">
        <v>162</v>
      </c>
      <c r="E24" s="130">
        <v>14</v>
      </c>
      <c r="F24" s="130">
        <v>1</v>
      </c>
      <c r="G24" s="144">
        <f t="shared" si="1"/>
        <v>1400</v>
      </c>
    </row>
    <row r="25" spans="1:9">
      <c r="D25" s="256"/>
    </row>
    <row r="26" spans="1:9">
      <c r="A26" s="191"/>
      <c r="B26" s="188"/>
      <c r="C26" s="188"/>
      <c r="D26" s="188"/>
    </row>
    <row r="27" spans="1:9" ht="19.5" customHeight="1">
      <c r="A27" s="466"/>
      <c r="B27" s="467" t="s">
        <v>65</v>
      </c>
      <c r="C27" s="467"/>
      <c r="D27" s="467"/>
      <c r="E27" s="467" t="s">
        <v>64</v>
      </c>
      <c r="F27" s="467"/>
      <c r="G27" s="467"/>
    </row>
    <row r="28" spans="1:9" ht="17.25" customHeight="1">
      <c r="A28" s="466"/>
      <c r="B28" s="467" t="s">
        <v>147</v>
      </c>
      <c r="C28" s="467"/>
      <c r="D28" s="467"/>
      <c r="E28" s="467" t="s">
        <v>147</v>
      </c>
      <c r="F28" s="467"/>
      <c r="G28" s="467"/>
    </row>
    <row r="29" spans="1:9" ht="22.5">
      <c r="A29" s="466"/>
      <c r="B29" s="237" t="s">
        <v>154</v>
      </c>
      <c r="C29" s="237" t="s">
        <v>75</v>
      </c>
      <c r="D29" s="237" t="s">
        <v>164</v>
      </c>
      <c r="E29" s="237" t="s">
        <v>154</v>
      </c>
      <c r="F29" s="237" t="s">
        <v>75</v>
      </c>
      <c r="G29" s="237" t="s">
        <v>164</v>
      </c>
    </row>
    <row r="30" spans="1:9">
      <c r="A30" s="137" t="s">
        <v>83</v>
      </c>
      <c r="B30" s="123">
        <f>SUM(B31:B45)</f>
        <v>2081</v>
      </c>
      <c r="C30" s="123">
        <f>SUM(C31:C45)</f>
        <v>546</v>
      </c>
      <c r="D30" s="125">
        <v>328.5</v>
      </c>
      <c r="E30" s="123">
        <f>SUM(E31:E45)</f>
        <v>15842</v>
      </c>
      <c r="F30" s="123">
        <f>SUM(F31:F45)</f>
        <v>12090</v>
      </c>
      <c r="G30" s="125">
        <f t="shared" ref="G30:G38" si="2">E30/F30*100</f>
        <v>131.0339123242349</v>
      </c>
      <c r="H30" s="69"/>
      <c r="I30" s="69"/>
    </row>
    <row r="31" spans="1:9">
      <c r="A31" s="137" t="s">
        <v>85</v>
      </c>
      <c r="B31" s="253">
        <v>13</v>
      </c>
      <c r="C31" s="123">
        <v>33</v>
      </c>
      <c r="D31" s="125">
        <f t="shared" ref="D31:D44" si="3">B31/C31*100</f>
        <v>39.393939393939391</v>
      </c>
      <c r="E31" s="123">
        <v>291</v>
      </c>
      <c r="F31" s="123">
        <v>241</v>
      </c>
      <c r="G31" s="125">
        <f t="shared" si="2"/>
        <v>120.74688796680498</v>
      </c>
      <c r="H31" s="69"/>
      <c r="I31" s="69"/>
    </row>
    <row r="32" spans="1:9">
      <c r="A32" s="137" t="s">
        <v>86</v>
      </c>
      <c r="B32" s="123">
        <v>509</v>
      </c>
      <c r="C32" s="123">
        <v>7</v>
      </c>
      <c r="D32" s="125">
        <f t="shared" si="3"/>
        <v>7271.4285714285706</v>
      </c>
      <c r="E32" s="253" t="s">
        <v>162</v>
      </c>
      <c r="F32" s="253" t="s">
        <v>162</v>
      </c>
      <c r="G32" s="125" t="s">
        <v>162</v>
      </c>
      <c r="H32" s="73"/>
      <c r="I32" s="73"/>
    </row>
    <row r="33" spans="1:9">
      <c r="A33" s="137" t="s">
        <v>87</v>
      </c>
      <c r="B33" s="123">
        <v>84</v>
      </c>
      <c r="C33" s="123">
        <v>233</v>
      </c>
      <c r="D33" s="125">
        <f t="shared" si="3"/>
        <v>36.051502145922747</v>
      </c>
      <c r="E33" s="123">
        <v>5591</v>
      </c>
      <c r="F33" s="123">
        <v>3245</v>
      </c>
      <c r="G33" s="125">
        <f t="shared" si="2"/>
        <v>172.29583975346688</v>
      </c>
      <c r="H33" s="69"/>
      <c r="I33" s="69"/>
    </row>
    <row r="34" spans="1:9">
      <c r="A34" s="137" t="s">
        <v>88</v>
      </c>
      <c r="B34" s="123">
        <v>188</v>
      </c>
      <c r="C34" s="123">
        <v>14</v>
      </c>
      <c r="D34" s="125">
        <f t="shared" si="3"/>
        <v>1342.8571428571429</v>
      </c>
      <c r="E34" s="123">
        <v>5</v>
      </c>
      <c r="F34" s="253" t="s">
        <v>162</v>
      </c>
      <c r="G34" s="125" t="s">
        <v>162</v>
      </c>
      <c r="H34" s="73"/>
      <c r="I34" s="73"/>
    </row>
    <row r="35" spans="1:9">
      <c r="A35" s="137" t="s">
        <v>89</v>
      </c>
      <c r="B35" s="253">
        <v>308</v>
      </c>
      <c r="C35" s="123">
        <v>1</v>
      </c>
      <c r="D35" s="125">
        <f t="shared" si="3"/>
        <v>30800</v>
      </c>
      <c r="E35" s="123">
        <v>78</v>
      </c>
      <c r="F35" s="123">
        <v>9</v>
      </c>
      <c r="G35" s="125">
        <f t="shared" si="2"/>
        <v>866.66666666666663</v>
      </c>
      <c r="H35" s="69"/>
      <c r="I35" s="69"/>
    </row>
    <row r="36" spans="1:9">
      <c r="A36" s="137" t="s">
        <v>90</v>
      </c>
      <c r="B36" s="123">
        <v>19</v>
      </c>
      <c r="C36" s="123">
        <v>20</v>
      </c>
      <c r="D36" s="125">
        <f t="shared" si="3"/>
        <v>95</v>
      </c>
      <c r="E36" s="253">
        <v>6</v>
      </c>
      <c r="F36" s="123">
        <v>13</v>
      </c>
      <c r="G36" s="125">
        <f t="shared" si="2"/>
        <v>46.153846153846153</v>
      </c>
      <c r="H36" s="69"/>
      <c r="I36" s="69"/>
    </row>
    <row r="37" spans="1:9">
      <c r="A37" s="137" t="s">
        <v>91</v>
      </c>
      <c r="B37" s="123">
        <v>36</v>
      </c>
      <c r="C37" s="123">
        <v>4</v>
      </c>
      <c r="D37" s="125">
        <f t="shared" si="3"/>
        <v>900</v>
      </c>
      <c r="E37" s="123">
        <v>1327</v>
      </c>
      <c r="F37" s="123">
        <v>1238</v>
      </c>
      <c r="G37" s="125">
        <f t="shared" si="2"/>
        <v>107.18901453957996</v>
      </c>
      <c r="H37" s="69"/>
      <c r="I37" s="69"/>
    </row>
    <row r="38" spans="1:9">
      <c r="A38" s="137" t="s">
        <v>92</v>
      </c>
      <c r="B38" s="253">
        <v>27</v>
      </c>
      <c r="C38" s="253">
        <v>1</v>
      </c>
      <c r="D38" s="125">
        <f t="shared" si="3"/>
        <v>2700</v>
      </c>
      <c r="E38" s="123">
        <v>3721</v>
      </c>
      <c r="F38" s="123">
        <v>3082</v>
      </c>
      <c r="G38" s="125">
        <f t="shared" si="2"/>
        <v>120.73329007138223</v>
      </c>
      <c r="H38" s="69"/>
      <c r="I38" s="69"/>
    </row>
    <row r="39" spans="1:9">
      <c r="A39" s="137" t="s">
        <v>93</v>
      </c>
      <c r="B39" s="253">
        <v>8</v>
      </c>
      <c r="C39" s="253" t="s">
        <v>162</v>
      </c>
      <c r="D39" s="125" t="s">
        <v>162</v>
      </c>
      <c r="E39" s="123">
        <v>610</v>
      </c>
      <c r="F39" s="123">
        <v>539</v>
      </c>
      <c r="G39" s="125">
        <f>E39/F39*100</f>
        <v>113.17254174397031</v>
      </c>
      <c r="H39" s="69"/>
      <c r="I39" s="69"/>
    </row>
    <row r="40" spans="1:9">
      <c r="A40" s="137" t="s">
        <v>94</v>
      </c>
      <c r="B40" s="123">
        <v>783</v>
      </c>
      <c r="C40" s="123">
        <v>8</v>
      </c>
      <c r="D40" s="125">
        <f t="shared" si="3"/>
        <v>9787.5</v>
      </c>
      <c r="E40" s="253" t="s">
        <v>162</v>
      </c>
      <c r="F40" s="253" t="s">
        <v>162</v>
      </c>
      <c r="G40" s="253" t="s">
        <v>162</v>
      </c>
      <c r="H40" s="73"/>
      <c r="I40" s="73"/>
    </row>
    <row r="41" spans="1:9">
      <c r="A41" s="137" t="s">
        <v>95</v>
      </c>
      <c r="B41" s="123">
        <v>93</v>
      </c>
      <c r="C41" s="123">
        <v>203</v>
      </c>
      <c r="D41" s="125">
        <f t="shared" si="3"/>
        <v>45.812807881773395</v>
      </c>
      <c r="E41" s="253" t="s">
        <v>162</v>
      </c>
      <c r="F41" s="253" t="s">
        <v>162</v>
      </c>
      <c r="G41" s="253" t="s">
        <v>162</v>
      </c>
      <c r="H41" s="73"/>
      <c r="I41" s="73"/>
    </row>
    <row r="42" spans="1:9">
      <c r="A42" s="137" t="s">
        <v>96</v>
      </c>
      <c r="B42" s="253" t="s">
        <v>162</v>
      </c>
      <c r="C42" s="253">
        <v>12</v>
      </c>
      <c r="D42" s="125" t="s">
        <v>162</v>
      </c>
      <c r="E42" s="123">
        <v>2</v>
      </c>
      <c r="F42" s="253" t="s">
        <v>162</v>
      </c>
      <c r="G42" s="253" t="s">
        <v>162</v>
      </c>
      <c r="H42" s="69"/>
      <c r="I42" s="69"/>
    </row>
    <row r="43" spans="1:9">
      <c r="A43" s="137" t="s">
        <v>97</v>
      </c>
      <c r="B43" s="123">
        <v>6</v>
      </c>
      <c r="C43" s="253">
        <v>1</v>
      </c>
      <c r="D43" s="125">
        <f t="shared" si="3"/>
        <v>600</v>
      </c>
      <c r="E43" s="123">
        <v>3712</v>
      </c>
      <c r="F43" s="123">
        <v>3033</v>
      </c>
      <c r="G43" s="125">
        <f>E43/F43*100</f>
        <v>122.3870755028025</v>
      </c>
      <c r="H43" s="69"/>
      <c r="I43" s="69"/>
    </row>
    <row r="44" spans="1:9">
      <c r="A44" s="137" t="s">
        <v>163</v>
      </c>
      <c r="B44" s="123">
        <v>6</v>
      </c>
      <c r="C44" s="123">
        <v>9</v>
      </c>
      <c r="D44" s="125">
        <f t="shared" si="3"/>
        <v>66.666666666666657</v>
      </c>
      <c r="E44" s="253" t="s">
        <v>162</v>
      </c>
      <c r="F44" s="253" t="s">
        <v>162</v>
      </c>
      <c r="G44" s="125" t="s">
        <v>162</v>
      </c>
      <c r="H44" s="73"/>
      <c r="I44" s="73"/>
    </row>
    <row r="45" spans="1:9">
      <c r="A45" s="138" t="s">
        <v>100</v>
      </c>
      <c r="B45" s="131">
        <v>1</v>
      </c>
      <c r="C45" s="131" t="s">
        <v>162</v>
      </c>
      <c r="D45" s="131" t="s">
        <v>162</v>
      </c>
      <c r="E45" s="130">
        <v>499</v>
      </c>
      <c r="F45" s="130">
        <v>690</v>
      </c>
      <c r="G45" s="144">
        <f t="shared" ref="G45" si="4">E45/F45*100</f>
        <v>72.318840579710141</v>
      </c>
    </row>
    <row r="46" spans="1:9">
      <c r="B46" s="57"/>
    </row>
    <row r="47" spans="1:9">
      <c r="A47" s="192"/>
      <c r="B47" s="193"/>
      <c r="C47" s="193"/>
      <c r="D47" s="193"/>
    </row>
    <row r="48" spans="1:9" ht="18.75" customHeight="1">
      <c r="A48" s="466"/>
      <c r="B48" s="467" t="s">
        <v>63</v>
      </c>
      <c r="C48" s="467"/>
      <c r="D48" s="467"/>
      <c r="E48" s="467" t="s">
        <v>62</v>
      </c>
      <c r="F48" s="467"/>
      <c r="G48" s="467"/>
    </row>
    <row r="49" spans="1:8" ht="16.5" customHeight="1">
      <c r="A49" s="466"/>
      <c r="B49" s="467" t="s">
        <v>147</v>
      </c>
      <c r="C49" s="467"/>
      <c r="D49" s="467"/>
      <c r="E49" s="467" t="s">
        <v>147</v>
      </c>
      <c r="F49" s="467"/>
      <c r="G49" s="467"/>
    </row>
    <row r="50" spans="1:8" ht="22.5">
      <c r="A50" s="466"/>
      <c r="B50" s="237" t="s">
        <v>154</v>
      </c>
      <c r="C50" s="237" t="s">
        <v>75</v>
      </c>
      <c r="D50" s="237" t="s">
        <v>164</v>
      </c>
      <c r="E50" s="237" t="s">
        <v>154</v>
      </c>
      <c r="F50" s="237" t="s">
        <v>75</v>
      </c>
      <c r="G50" s="237" t="s">
        <v>164</v>
      </c>
    </row>
    <row r="51" spans="1:8">
      <c r="A51" s="137" t="s">
        <v>83</v>
      </c>
      <c r="B51" s="123">
        <f>SUM(B52:B69)</f>
        <v>5378</v>
      </c>
      <c r="C51" s="123">
        <f>SUM(C52:C69)</f>
        <v>1846</v>
      </c>
      <c r="D51" s="125">
        <f>B51/C51%</f>
        <v>291.33261105092089</v>
      </c>
      <c r="E51" s="123">
        <f>SUM(E52:E69)</f>
        <v>156</v>
      </c>
      <c r="F51" s="123">
        <f>SUM(F52:F69)</f>
        <v>263</v>
      </c>
      <c r="G51" s="125">
        <f>E51/F51*100</f>
        <v>59.315589353612161</v>
      </c>
      <c r="H51" s="69"/>
    </row>
    <row r="52" spans="1:8">
      <c r="A52" s="137" t="s">
        <v>84</v>
      </c>
      <c r="B52" s="281">
        <v>56</v>
      </c>
      <c r="C52" s="281">
        <v>63</v>
      </c>
      <c r="D52" s="125">
        <f>B52/C52%</f>
        <v>88.888888888888886</v>
      </c>
      <c r="E52" s="253" t="s">
        <v>162</v>
      </c>
      <c r="F52" s="253" t="s">
        <v>162</v>
      </c>
      <c r="G52" s="253" t="s">
        <v>162</v>
      </c>
      <c r="H52" s="73"/>
    </row>
    <row r="53" spans="1:8">
      <c r="A53" s="137" t="s">
        <v>85</v>
      </c>
      <c r="B53" s="281">
        <v>892</v>
      </c>
      <c r="C53" s="281">
        <v>334</v>
      </c>
      <c r="D53" s="125">
        <f t="shared" ref="D53:D69" si="5">B53/C53%</f>
        <v>267.06586826347308</v>
      </c>
      <c r="E53" s="253" t="s">
        <v>162</v>
      </c>
      <c r="F53" s="253" t="s">
        <v>162</v>
      </c>
      <c r="G53" s="253" t="s">
        <v>162</v>
      </c>
      <c r="H53" s="73"/>
    </row>
    <row r="54" spans="1:8">
      <c r="A54" s="137" t="s">
        <v>86</v>
      </c>
      <c r="B54" s="281">
        <v>1808</v>
      </c>
      <c r="C54" s="281">
        <v>130</v>
      </c>
      <c r="D54" s="125">
        <f>B54/C54%</f>
        <v>1390.7692307692307</v>
      </c>
      <c r="E54" s="123">
        <v>12</v>
      </c>
      <c r="F54" s="253" t="s">
        <v>162</v>
      </c>
      <c r="G54" s="253" t="s">
        <v>162</v>
      </c>
      <c r="H54" s="73"/>
    </row>
    <row r="55" spans="1:8">
      <c r="A55" s="137" t="s">
        <v>87</v>
      </c>
      <c r="B55" s="281">
        <v>207</v>
      </c>
      <c r="C55" s="281">
        <v>211</v>
      </c>
      <c r="D55" s="125">
        <f t="shared" si="5"/>
        <v>98.104265402843609</v>
      </c>
      <c r="E55" s="123">
        <v>11</v>
      </c>
      <c r="F55" s="123">
        <v>67</v>
      </c>
      <c r="G55" s="125">
        <f>E55/F55*100</f>
        <v>16.417910447761194</v>
      </c>
      <c r="H55" s="69"/>
    </row>
    <row r="56" spans="1:8">
      <c r="A56" s="137" t="s">
        <v>88</v>
      </c>
      <c r="B56" s="281">
        <v>27</v>
      </c>
      <c r="C56" s="281">
        <v>27</v>
      </c>
      <c r="D56" s="125">
        <f t="shared" si="5"/>
        <v>100</v>
      </c>
      <c r="E56" s="123">
        <v>23</v>
      </c>
      <c r="F56" s="123">
        <v>20</v>
      </c>
      <c r="G56" s="125">
        <f>E56/F56*100</f>
        <v>114.99999999999999</v>
      </c>
      <c r="H56" s="69"/>
    </row>
    <row r="57" spans="1:8">
      <c r="A57" s="137" t="s">
        <v>89</v>
      </c>
      <c r="B57" s="281">
        <v>137</v>
      </c>
      <c r="C57" s="281">
        <v>43</v>
      </c>
      <c r="D57" s="125">
        <f t="shared" si="5"/>
        <v>318.60465116279073</v>
      </c>
      <c r="E57" s="253" t="s">
        <v>162</v>
      </c>
      <c r="F57" s="253" t="s">
        <v>162</v>
      </c>
      <c r="G57" s="253" t="s">
        <v>162</v>
      </c>
      <c r="H57" s="73"/>
    </row>
    <row r="58" spans="1:8">
      <c r="A58" s="137" t="s">
        <v>90</v>
      </c>
      <c r="B58" s="281">
        <v>14</v>
      </c>
      <c r="C58" s="281">
        <v>16</v>
      </c>
      <c r="D58" s="125">
        <f t="shared" si="5"/>
        <v>87.5</v>
      </c>
      <c r="E58" s="253" t="s">
        <v>162</v>
      </c>
      <c r="F58" s="253" t="s">
        <v>162</v>
      </c>
      <c r="G58" s="253" t="s">
        <v>162</v>
      </c>
      <c r="H58" s="73"/>
    </row>
    <row r="59" spans="1:8" ht="13.5" customHeight="1">
      <c r="A59" s="137" t="s">
        <v>91</v>
      </c>
      <c r="B59" s="281">
        <v>94</v>
      </c>
      <c r="C59" s="281">
        <v>67</v>
      </c>
      <c r="D59" s="125">
        <f t="shared" si="5"/>
        <v>140.29850746268656</v>
      </c>
      <c r="E59" s="253" t="s">
        <v>162</v>
      </c>
      <c r="F59" s="253" t="s">
        <v>162</v>
      </c>
      <c r="G59" s="253" t="s">
        <v>162</v>
      </c>
      <c r="H59" s="73"/>
    </row>
    <row r="60" spans="1:8">
      <c r="A60" s="137" t="s">
        <v>92</v>
      </c>
      <c r="B60" s="281">
        <v>472</v>
      </c>
      <c r="C60" s="281">
        <v>130</v>
      </c>
      <c r="D60" s="125">
        <f t="shared" si="5"/>
        <v>363.07692307692304</v>
      </c>
      <c r="E60" s="253" t="s">
        <v>162</v>
      </c>
      <c r="F60" s="253" t="s">
        <v>162</v>
      </c>
      <c r="G60" s="253" t="s">
        <v>162</v>
      </c>
      <c r="H60" s="73"/>
    </row>
    <row r="61" spans="1:8">
      <c r="A61" s="137" t="s">
        <v>93</v>
      </c>
      <c r="B61" s="281">
        <v>551</v>
      </c>
      <c r="C61" s="281">
        <v>214</v>
      </c>
      <c r="D61" s="125">
        <f t="shared" si="5"/>
        <v>257.47663551401865</v>
      </c>
      <c r="E61" s="253" t="s">
        <v>162</v>
      </c>
      <c r="F61" s="253" t="s">
        <v>162</v>
      </c>
      <c r="G61" s="253" t="s">
        <v>162</v>
      </c>
      <c r="H61" s="73"/>
    </row>
    <row r="62" spans="1:8">
      <c r="A62" s="137" t="s">
        <v>94</v>
      </c>
      <c r="B62" s="281">
        <v>3</v>
      </c>
      <c r="C62" s="281">
        <v>16</v>
      </c>
      <c r="D62" s="125">
        <f t="shared" si="5"/>
        <v>18.75</v>
      </c>
      <c r="E62" s="253" t="s">
        <v>162</v>
      </c>
      <c r="F62" s="123">
        <v>5</v>
      </c>
      <c r="G62" s="253" t="s">
        <v>162</v>
      </c>
      <c r="H62" s="69"/>
    </row>
    <row r="63" spans="1:8">
      <c r="A63" s="137" t="s">
        <v>95</v>
      </c>
      <c r="B63" s="281">
        <v>142</v>
      </c>
      <c r="C63" s="281">
        <v>253</v>
      </c>
      <c r="D63" s="125">
        <f t="shared" si="5"/>
        <v>56.126482213438742</v>
      </c>
      <c r="E63" s="123">
        <v>92</v>
      </c>
      <c r="F63" s="123">
        <v>164</v>
      </c>
      <c r="G63" s="125">
        <f>E63/F63*100</f>
        <v>56.09756097560976</v>
      </c>
      <c r="H63" s="69"/>
    </row>
    <row r="64" spans="1:8">
      <c r="A64" s="137" t="s">
        <v>96</v>
      </c>
      <c r="B64" s="281">
        <v>101</v>
      </c>
      <c r="C64" s="281">
        <v>131</v>
      </c>
      <c r="D64" s="125">
        <f t="shared" si="5"/>
        <v>77.099236641221367</v>
      </c>
      <c r="E64" s="253" t="s">
        <v>162</v>
      </c>
      <c r="F64" s="253" t="s">
        <v>162</v>
      </c>
      <c r="G64" s="125" t="s">
        <v>162</v>
      </c>
      <c r="H64" s="73"/>
    </row>
    <row r="65" spans="1:8">
      <c r="A65" s="137" t="s">
        <v>97</v>
      </c>
      <c r="B65" s="281">
        <v>159</v>
      </c>
      <c r="C65" s="281">
        <v>91</v>
      </c>
      <c r="D65" s="125">
        <f t="shared" si="5"/>
        <v>174.72527472527472</v>
      </c>
      <c r="E65" s="253" t="s">
        <v>162</v>
      </c>
      <c r="F65" s="253" t="s">
        <v>162</v>
      </c>
      <c r="G65" s="125" t="s">
        <v>162</v>
      </c>
      <c r="H65" s="73"/>
    </row>
    <row r="66" spans="1:8">
      <c r="A66" s="137" t="s">
        <v>163</v>
      </c>
      <c r="B66" s="281">
        <v>26</v>
      </c>
      <c r="C66" s="281">
        <v>19</v>
      </c>
      <c r="D66" s="125">
        <f t="shared" si="5"/>
        <v>136.84210526315789</v>
      </c>
      <c r="E66" s="123">
        <v>17</v>
      </c>
      <c r="F66" s="123">
        <v>7</v>
      </c>
      <c r="G66" s="125">
        <f t="shared" ref="G66" si="6">E66/F66*100</f>
        <v>242.85714285714283</v>
      </c>
      <c r="H66" s="69"/>
    </row>
    <row r="67" spans="1:8">
      <c r="A67" s="137" t="s">
        <v>99</v>
      </c>
      <c r="B67" s="281">
        <v>632</v>
      </c>
      <c r="C67" s="281">
        <v>10</v>
      </c>
      <c r="D67" s="125">
        <f t="shared" si="5"/>
        <v>6320</v>
      </c>
      <c r="E67" s="253">
        <v>1</v>
      </c>
      <c r="F67" s="253" t="s">
        <v>162</v>
      </c>
      <c r="G67" s="253" t="s">
        <v>162</v>
      </c>
      <c r="H67" s="73"/>
    </row>
    <row r="68" spans="1:8">
      <c r="A68" s="137" t="s">
        <v>100</v>
      </c>
      <c r="B68" s="281">
        <v>56</v>
      </c>
      <c r="C68" s="281">
        <v>90</v>
      </c>
      <c r="D68" s="125">
        <f t="shared" si="5"/>
        <v>62.222222222222221</v>
      </c>
      <c r="E68" s="275" t="s">
        <v>162</v>
      </c>
      <c r="F68" s="275" t="s">
        <v>162</v>
      </c>
      <c r="G68" s="275"/>
      <c r="H68" s="73"/>
    </row>
    <row r="69" spans="1:8">
      <c r="A69" s="138" t="s">
        <v>101</v>
      </c>
      <c r="B69" s="282">
        <v>1</v>
      </c>
      <c r="C69" s="282">
        <v>1</v>
      </c>
      <c r="D69" s="144">
        <f t="shared" si="5"/>
        <v>100</v>
      </c>
      <c r="E69" s="131" t="s">
        <v>162</v>
      </c>
      <c r="F69" s="131" t="s">
        <v>162</v>
      </c>
      <c r="G69" s="131" t="s">
        <v>162</v>
      </c>
    </row>
    <row r="70" spans="1:8">
      <c r="A70" s="213"/>
    </row>
    <row r="71" spans="1:8" s="190" customFormat="1" ht="12" customHeight="1">
      <c r="A71" s="362" t="s">
        <v>216</v>
      </c>
      <c r="B71" s="210"/>
      <c r="C71" s="210"/>
      <c r="D71" s="211"/>
      <c r="E71" s="210"/>
      <c r="F71" s="210"/>
      <c r="G71" s="210"/>
    </row>
    <row r="72" spans="1:8" s="190" customFormat="1" ht="11.25">
      <c r="A72" s="273" t="s">
        <v>202</v>
      </c>
      <c r="B72" s="60"/>
      <c r="C72" s="60"/>
      <c r="D72" s="60"/>
      <c r="E72" s="60"/>
      <c r="F72" s="60"/>
      <c r="G72" s="60"/>
    </row>
    <row r="73" spans="1:8" s="190" customFormat="1" ht="14.25">
      <c r="A73" s="266" t="s">
        <v>158</v>
      </c>
      <c r="B73" s="267"/>
      <c r="C73" s="212" t="s">
        <v>199</v>
      </c>
      <c r="D73" s="268"/>
      <c r="E73" s="268"/>
      <c r="F73" s="269" t="s">
        <v>165</v>
      </c>
      <c r="G73" s="267"/>
    </row>
    <row r="74" spans="1:8" s="190" customFormat="1" ht="14.25" customHeight="1">
      <c r="A74" s="475" t="s">
        <v>198</v>
      </c>
      <c r="B74" s="475"/>
      <c r="C74" s="30" t="s">
        <v>159</v>
      </c>
      <c r="D74" s="268"/>
      <c r="E74" s="268"/>
      <c r="F74" s="270" t="s">
        <v>160</v>
      </c>
      <c r="G74" s="212"/>
    </row>
    <row r="75" spans="1:8" s="190" customFormat="1" ht="14.25">
      <c r="A75" s="476" t="s">
        <v>197</v>
      </c>
      <c r="B75" s="476"/>
      <c r="C75" s="272" t="s">
        <v>200</v>
      </c>
      <c r="D75" s="271"/>
      <c r="E75" s="271"/>
      <c r="F75" s="60" t="s">
        <v>166</v>
      </c>
      <c r="G75" s="209"/>
    </row>
  </sheetData>
  <mergeCells count="18">
    <mergeCell ref="A27:A29"/>
    <mergeCell ref="B28:D28"/>
    <mergeCell ref="B27:D27"/>
    <mergeCell ref="E27:G27"/>
    <mergeCell ref="E28:G28"/>
    <mergeCell ref="A1:G1"/>
    <mergeCell ref="A3:A5"/>
    <mergeCell ref="B4:D4"/>
    <mergeCell ref="B3:D3"/>
    <mergeCell ref="E3:G3"/>
    <mergeCell ref="E4:G4"/>
    <mergeCell ref="B48:D48"/>
    <mergeCell ref="E48:G48"/>
    <mergeCell ref="E49:G49"/>
    <mergeCell ref="A74:B74"/>
    <mergeCell ref="A75:B75"/>
    <mergeCell ref="A48:A50"/>
    <mergeCell ref="B49:D49"/>
  </mergeCells>
  <pageMargins left="0.78740157480314965" right="0.59055118110236227" top="0.59055118110236227" bottom="0.59055118110236227" header="0" footer="0.39370078740157483"/>
  <pageSetup paperSize="9" scale="80" firstPageNumber="38" orientation="landscape" useFirstPageNumber="1" r:id="rId1"/>
  <headerFooter alignWithMargins="0">
    <oddFooter>&amp;R&amp;"-,полужирный"&amp;8&amp;P</oddFooter>
  </headerFooter>
  <rowBreaks count="2" manualBreakCount="2">
    <brk id="25" max="16383" man="1"/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1"/>
  <sheetViews>
    <sheetView zoomScale="115" zoomScaleNormal="115" workbookViewId="0">
      <selection activeCell="B21" sqref="B21:E21"/>
    </sheetView>
  </sheetViews>
  <sheetFormatPr defaultRowHeight="12.75"/>
  <cols>
    <col min="1" max="1" width="4.42578125" style="47" customWidth="1"/>
    <col min="2" max="2" width="53.42578125" style="47" customWidth="1"/>
    <col min="3" max="254" width="9.140625" style="47"/>
    <col min="255" max="255" width="4.42578125" style="47" customWidth="1"/>
    <col min="256" max="256" width="53.42578125" style="47" customWidth="1"/>
    <col min="257" max="510" width="9.140625" style="47"/>
    <col min="511" max="511" width="4.42578125" style="47" customWidth="1"/>
    <col min="512" max="512" width="53.42578125" style="47" customWidth="1"/>
    <col min="513" max="766" width="9.140625" style="47"/>
    <col min="767" max="767" width="4.42578125" style="47" customWidth="1"/>
    <col min="768" max="768" width="53.42578125" style="47" customWidth="1"/>
    <col min="769" max="1022" width="9.140625" style="47"/>
    <col min="1023" max="1023" width="4.42578125" style="47" customWidth="1"/>
    <col min="1024" max="1024" width="53.42578125" style="47" customWidth="1"/>
    <col min="1025" max="1278" width="9.140625" style="47"/>
    <col min="1279" max="1279" width="4.42578125" style="47" customWidth="1"/>
    <col min="1280" max="1280" width="53.42578125" style="47" customWidth="1"/>
    <col min="1281" max="1534" width="9.140625" style="47"/>
    <col min="1535" max="1535" width="4.42578125" style="47" customWidth="1"/>
    <col min="1536" max="1536" width="53.42578125" style="47" customWidth="1"/>
    <col min="1537" max="1790" width="9.140625" style="47"/>
    <col min="1791" max="1791" width="4.42578125" style="47" customWidth="1"/>
    <col min="1792" max="1792" width="53.42578125" style="47" customWidth="1"/>
    <col min="1793" max="2046" width="9.140625" style="47"/>
    <col min="2047" max="2047" width="4.42578125" style="47" customWidth="1"/>
    <col min="2048" max="2048" width="53.42578125" style="47" customWidth="1"/>
    <col min="2049" max="2302" width="9.140625" style="47"/>
    <col min="2303" max="2303" width="4.42578125" style="47" customWidth="1"/>
    <col min="2304" max="2304" width="53.42578125" style="47" customWidth="1"/>
    <col min="2305" max="2558" width="9.140625" style="47"/>
    <col min="2559" max="2559" width="4.42578125" style="47" customWidth="1"/>
    <col min="2560" max="2560" width="53.42578125" style="47" customWidth="1"/>
    <col min="2561" max="2814" width="9.140625" style="47"/>
    <col min="2815" max="2815" width="4.42578125" style="47" customWidth="1"/>
    <col min="2816" max="2816" width="53.42578125" style="47" customWidth="1"/>
    <col min="2817" max="3070" width="9.140625" style="47"/>
    <col min="3071" max="3071" width="4.42578125" style="47" customWidth="1"/>
    <col min="3072" max="3072" width="53.42578125" style="47" customWidth="1"/>
    <col min="3073" max="3326" width="9.140625" style="47"/>
    <col min="3327" max="3327" width="4.42578125" style="47" customWidth="1"/>
    <col min="3328" max="3328" width="53.42578125" style="47" customWidth="1"/>
    <col min="3329" max="3582" width="9.140625" style="47"/>
    <col min="3583" max="3583" width="4.42578125" style="47" customWidth="1"/>
    <col min="3584" max="3584" width="53.42578125" style="47" customWidth="1"/>
    <col min="3585" max="3838" width="9.140625" style="47"/>
    <col min="3839" max="3839" width="4.42578125" style="47" customWidth="1"/>
    <col min="3840" max="3840" width="53.42578125" style="47" customWidth="1"/>
    <col min="3841" max="4094" width="9.140625" style="47"/>
    <col min="4095" max="4095" width="4.42578125" style="47" customWidth="1"/>
    <col min="4096" max="4096" width="53.42578125" style="47" customWidth="1"/>
    <col min="4097" max="4350" width="9.140625" style="47"/>
    <col min="4351" max="4351" width="4.42578125" style="47" customWidth="1"/>
    <col min="4352" max="4352" width="53.42578125" style="47" customWidth="1"/>
    <col min="4353" max="4606" width="9.140625" style="47"/>
    <col min="4607" max="4607" width="4.42578125" style="47" customWidth="1"/>
    <col min="4608" max="4608" width="53.42578125" style="47" customWidth="1"/>
    <col min="4609" max="4862" width="9.140625" style="47"/>
    <col min="4863" max="4863" width="4.42578125" style="47" customWidth="1"/>
    <col min="4864" max="4864" width="53.42578125" style="47" customWidth="1"/>
    <col min="4865" max="5118" width="9.140625" style="47"/>
    <col min="5119" max="5119" width="4.42578125" style="47" customWidth="1"/>
    <col min="5120" max="5120" width="53.42578125" style="47" customWidth="1"/>
    <col min="5121" max="5374" width="9.140625" style="47"/>
    <col min="5375" max="5375" width="4.42578125" style="47" customWidth="1"/>
    <col min="5376" max="5376" width="53.42578125" style="47" customWidth="1"/>
    <col min="5377" max="5630" width="9.140625" style="47"/>
    <col min="5631" max="5631" width="4.42578125" style="47" customWidth="1"/>
    <col min="5632" max="5632" width="53.42578125" style="47" customWidth="1"/>
    <col min="5633" max="5886" width="9.140625" style="47"/>
    <col min="5887" max="5887" width="4.42578125" style="47" customWidth="1"/>
    <col min="5888" max="5888" width="53.42578125" style="47" customWidth="1"/>
    <col min="5889" max="6142" width="9.140625" style="47"/>
    <col min="6143" max="6143" width="4.42578125" style="47" customWidth="1"/>
    <col min="6144" max="6144" width="53.42578125" style="47" customWidth="1"/>
    <col min="6145" max="6398" width="9.140625" style="47"/>
    <col min="6399" max="6399" width="4.42578125" style="47" customWidth="1"/>
    <col min="6400" max="6400" width="53.42578125" style="47" customWidth="1"/>
    <col min="6401" max="6654" width="9.140625" style="47"/>
    <col min="6655" max="6655" width="4.42578125" style="47" customWidth="1"/>
    <col min="6656" max="6656" width="53.42578125" style="47" customWidth="1"/>
    <col min="6657" max="6910" width="9.140625" style="47"/>
    <col min="6911" max="6911" width="4.42578125" style="47" customWidth="1"/>
    <col min="6912" max="6912" width="53.42578125" style="47" customWidth="1"/>
    <col min="6913" max="7166" width="9.140625" style="47"/>
    <col min="7167" max="7167" width="4.42578125" style="47" customWidth="1"/>
    <col min="7168" max="7168" width="53.42578125" style="47" customWidth="1"/>
    <col min="7169" max="7422" width="9.140625" style="47"/>
    <col min="7423" max="7423" width="4.42578125" style="47" customWidth="1"/>
    <col min="7424" max="7424" width="53.42578125" style="47" customWidth="1"/>
    <col min="7425" max="7678" width="9.140625" style="47"/>
    <col min="7679" max="7679" width="4.42578125" style="47" customWidth="1"/>
    <col min="7680" max="7680" width="53.42578125" style="47" customWidth="1"/>
    <col min="7681" max="7934" width="9.140625" style="47"/>
    <col min="7935" max="7935" width="4.42578125" style="47" customWidth="1"/>
    <col min="7936" max="7936" width="53.42578125" style="47" customWidth="1"/>
    <col min="7937" max="8190" width="9.140625" style="47"/>
    <col min="8191" max="8191" width="4.42578125" style="47" customWidth="1"/>
    <col min="8192" max="8192" width="53.42578125" style="47" customWidth="1"/>
    <col min="8193" max="8446" width="9.140625" style="47"/>
    <col min="8447" max="8447" width="4.42578125" style="47" customWidth="1"/>
    <col min="8448" max="8448" width="53.42578125" style="47" customWidth="1"/>
    <col min="8449" max="8702" width="9.140625" style="47"/>
    <col min="8703" max="8703" width="4.42578125" style="47" customWidth="1"/>
    <col min="8704" max="8704" width="53.42578125" style="47" customWidth="1"/>
    <col min="8705" max="8958" width="9.140625" style="47"/>
    <col min="8959" max="8959" width="4.42578125" style="47" customWidth="1"/>
    <col min="8960" max="8960" width="53.42578125" style="47" customWidth="1"/>
    <col min="8961" max="9214" width="9.140625" style="47"/>
    <col min="9215" max="9215" width="4.42578125" style="47" customWidth="1"/>
    <col min="9216" max="9216" width="53.42578125" style="47" customWidth="1"/>
    <col min="9217" max="9470" width="9.140625" style="47"/>
    <col min="9471" max="9471" width="4.42578125" style="47" customWidth="1"/>
    <col min="9472" max="9472" width="53.42578125" style="47" customWidth="1"/>
    <col min="9473" max="9726" width="9.140625" style="47"/>
    <col min="9727" max="9727" width="4.42578125" style="47" customWidth="1"/>
    <col min="9728" max="9728" width="53.42578125" style="47" customWidth="1"/>
    <col min="9729" max="9982" width="9.140625" style="47"/>
    <col min="9983" max="9983" width="4.42578125" style="47" customWidth="1"/>
    <col min="9984" max="9984" width="53.42578125" style="47" customWidth="1"/>
    <col min="9985" max="10238" width="9.140625" style="47"/>
    <col min="10239" max="10239" width="4.42578125" style="47" customWidth="1"/>
    <col min="10240" max="10240" width="53.42578125" style="47" customWidth="1"/>
    <col min="10241" max="10494" width="9.140625" style="47"/>
    <col min="10495" max="10495" width="4.42578125" style="47" customWidth="1"/>
    <col min="10496" max="10496" width="53.42578125" style="47" customWidth="1"/>
    <col min="10497" max="10750" width="9.140625" style="47"/>
    <col min="10751" max="10751" width="4.42578125" style="47" customWidth="1"/>
    <col min="10752" max="10752" width="53.42578125" style="47" customWidth="1"/>
    <col min="10753" max="11006" width="9.140625" style="47"/>
    <col min="11007" max="11007" width="4.42578125" style="47" customWidth="1"/>
    <col min="11008" max="11008" width="53.42578125" style="47" customWidth="1"/>
    <col min="11009" max="11262" width="9.140625" style="47"/>
    <col min="11263" max="11263" width="4.42578125" style="47" customWidth="1"/>
    <col min="11264" max="11264" width="53.42578125" style="47" customWidth="1"/>
    <col min="11265" max="11518" width="9.140625" style="47"/>
    <col min="11519" max="11519" width="4.42578125" style="47" customWidth="1"/>
    <col min="11520" max="11520" width="53.42578125" style="47" customWidth="1"/>
    <col min="11521" max="11774" width="9.140625" style="47"/>
    <col min="11775" max="11775" width="4.42578125" style="47" customWidth="1"/>
    <col min="11776" max="11776" width="53.42578125" style="47" customWidth="1"/>
    <col min="11777" max="12030" width="9.140625" style="47"/>
    <col min="12031" max="12031" width="4.42578125" style="47" customWidth="1"/>
    <col min="12032" max="12032" width="53.42578125" style="47" customWidth="1"/>
    <col min="12033" max="12286" width="9.140625" style="47"/>
    <col min="12287" max="12287" width="4.42578125" style="47" customWidth="1"/>
    <col min="12288" max="12288" width="53.42578125" style="47" customWidth="1"/>
    <col min="12289" max="12542" width="9.140625" style="47"/>
    <col min="12543" max="12543" width="4.42578125" style="47" customWidth="1"/>
    <col min="12544" max="12544" width="53.42578125" style="47" customWidth="1"/>
    <col min="12545" max="12798" width="9.140625" style="47"/>
    <col min="12799" max="12799" width="4.42578125" style="47" customWidth="1"/>
    <col min="12800" max="12800" width="53.42578125" style="47" customWidth="1"/>
    <col min="12801" max="13054" width="9.140625" style="47"/>
    <col min="13055" max="13055" width="4.42578125" style="47" customWidth="1"/>
    <col min="13056" max="13056" width="53.42578125" style="47" customWidth="1"/>
    <col min="13057" max="13310" width="9.140625" style="47"/>
    <col min="13311" max="13311" width="4.42578125" style="47" customWidth="1"/>
    <col min="13312" max="13312" width="53.42578125" style="47" customWidth="1"/>
    <col min="13313" max="13566" width="9.140625" style="47"/>
    <col min="13567" max="13567" width="4.42578125" style="47" customWidth="1"/>
    <col min="13568" max="13568" width="53.42578125" style="47" customWidth="1"/>
    <col min="13569" max="13822" width="9.140625" style="47"/>
    <col min="13823" max="13823" width="4.42578125" style="47" customWidth="1"/>
    <col min="13824" max="13824" width="53.42578125" style="47" customWidth="1"/>
    <col min="13825" max="14078" width="9.140625" style="47"/>
    <col min="14079" max="14079" width="4.42578125" style="47" customWidth="1"/>
    <col min="14080" max="14080" width="53.42578125" style="47" customWidth="1"/>
    <col min="14081" max="14334" width="9.140625" style="47"/>
    <col min="14335" max="14335" width="4.42578125" style="47" customWidth="1"/>
    <col min="14336" max="14336" width="53.42578125" style="47" customWidth="1"/>
    <col min="14337" max="14590" width="9.140625" style="47"/>
    <col min="14591" max="14591" width="4.42578125" style="47" customWidth="1"/>
    <col min="14592" max="14592" width="53.42578125" style="47" customWidth="1"/>
    <col min="14593" max="14846" width="9.140625" style="47"/>
    <col min="14847" max="14847" width="4.42578125" style="47" customWidth="1"/>
    <col min="14848" max="14848" width="53.42578125" style="47" customWidth="1"/>
    <col min="14849" max="15102" width="9.140625" style="47"/>
    <col min="15103" max="15103" width="4.42578125" style="47" customWidth="1"/>
    <col min="15104" max="15104" width="53.42578125" style="47" customWidth="1"/>
    <col min="15105" max="15358" width="9.140625" style="47"/>
    <col min="15359" max="15359" width="4.42578125" style="47" customWidth="1"/>
    <col min="15360" max="15360" width="53.42578125" style="47" customWidth="1"/>
    <col min="15361" max="15614" width="9.140625" style="47"/>
    <col min="15615" max="15615" width="4.42578125" style="47" customWidth="1"/>
    <col min="15616" max="15616" width="53.42578125" style="47" customWidth="1"/>
    <col min="15617" max="15870" width="9.140625" style="47"/>
    <col min="15871" max="15871" width="4.42578125" style="47" customWidth="1"/>
    <col min="15872" max="15872" width="53.42578125" style="47" customWidth="1"/>
    <col min="15873" max="16126" width="9.140625" style="47"/>
    <col min="16127" max="16127" width="4.42578125" style="47" customWidth="1"/>
    <col min="16128" max="16128" width="53.42578125" style="47" customWidth="1"/>
    <col min="16129" max="16384" width="9.140625" style="47"/>
  </cols>
  <sheetData>
    <row r="6" spans="2:2">
      <c r="B6" s="48"/>
    </row>
    <row r="7" spans="2:2">
      <c r="B7" s="48"/>
    </row>
    <row r="9" spans="2:2">
      <c r="B9" s="49" t="s">
        <v>2</v>
      </c>
    </row>
    <row r="10" spans="2:2">
      <c r="B10" s="49" t="s">
        <v>3</v>
      </c>
    </row>
    <row r="11" spans="2:2">
      <c r="B11" s="49" t="s">
        <v>4</v>
      </c>
    </row>
    <row r="12" spans="2:2">
      <c r="B12" s="49" t="s">
        <v>5</v>
      </c>
    </row>
    <row r="13" spans="2:2">
      <c r="B13" s="49" t="s">
        <v>6</v>
      </c>
    </row>
    <row r="14" spans="2:2" ht="40.5" customHeight="1">
      <c r="B14" s="50" t="s">
        <v>7</v>
      </c>
    </row>
    <row r="21" spans="2:5" ht="27" customHeight="1">
      <c r="B21" s="369" t="s">
        <v>192</v>
      </c>
      <c r="C21" s="369"/>
      <c r="D21" s="369"/>
      <c r="E21" s="369"/>
    </row>
  </sheetData>
  <mergeCells count="1">
    <mergeCell ref="B21:E21"/>
  </mergeCells>
  <pageMargins left="0.78740157480314965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2" sqref="B2"/>
    </sheetView>
  </sheetViews>
  <sheetFormatPr defaultRowHeight="12.75"/>
  <cols>
    <col min="1" max="1" width="8.7109375" style="51" customWidth="1"/>
    <col min="2" max="2" width="112.28515625" style="57" customWidth="1"/>
    <col min="3" max="256" width="9.140625" style="47"/>
    <col min="257" max="257" width="8.7109375" style="47" customWidth="1"/>
    <col min="258" max="258" width="112.28515625" style="47" customWidth="1"/>
    <col min="259" max="512" width="9.140625" style="47"/>
    <col min="513" max="513" width="8.7109375" style="47" customWidth="1"/>
    <col min="514" max="514" width="112.28515625" style="47" customWidth="1"/>
    <col min="515" max="768" width="9.140625" style="47"/>
    <col min="769" max="769" width="8.7109375" style="47" customWidth="1"/>
    <col min="770" max="770" width="112.28515625" style="47" customWidth="1"/>
    <col min="771" max="1024" width="9.140625" style="47"/>
    <col min="1025" max="1025" width="8.7109375" style="47" customWidth="1"/>
    <col min="1026" max="1026" width="112.28515625" style="47" customWidth="1"/>
    <col min="1027" max="1280" width="9.140625" style="47"/>
    <col min="1281" max="1281" width="8.7109375" style="47" customWidth="1"/>
    <col min="1282" max="1282" width="112.28515625" style="47" customWidth="1"/>
    <col min="1283" max="1536" width="9.140625" style="47"/>
    <col min="1537" max="1537" width="8.7109375" style="47" customWidth="1"/>
    <col min="1538" max="1538" width="112.28515625" style="47" customWidth="1"/>
    <col min="1539" max="1792" width="9.140625" style="47"/>
    <col min="1793" max="1793" width="8.7109375" style="47" customWidth="1"/>
    <col min="1794" max="1794" width="112.28515625" style="47" customWidth="1"/>
    <col min="1795" max="2048" width="9.140625" style="47"/>
    <col min="2049" max="2049" width="8.7109375" style="47" customWidth="1"/>
    <col min="2050" max="2050" width="112.28515625" style="47" customWidth="1"/>
    <col min="2051" max="2304" width="9.140625" style="47"/>
    <col min="2305" max="2305" width="8.7109375" style="47" customWidth="1"/>
    <col min="2306" max="2306" width="112.28515625" style="47" customWidth="1"/>
    <col min="2307" max="2560" width="9.140625" style="47"/>
    <col min="2561" max="2561" width="8.7109375" style="47" customWidth="1"/>
    <col min="2562" max="2562" width="112.28515625" style="47" customWidth="1"/>
    <col min="2563" max="2816" width="9.140625" style="47"/>
    <col min="2817" max="2817" width="8.7109375" style="47" customWidth="1"/>
    <col min="2818" max="2818" width="112.28515625" style="47" customWidth="1"/>
    <col min="2819" max="3072" width="9.140625" style="47"/>
    <col min="3073" max="3073" width="8.7109375" style="47" customWidth="1"/>
    <col min="3074" max="3074" width="112.28515625" style="47" customWidth="1"/>
    <col min="3075" max="3328" width="9.140625" style="47"/>
    <col min="3329" max="3329" width="8.7109375" style="47" customWidth="1"/>
    <col min="3330" max="3330" width="112.28515625" style="47" customWidth="1"/>
    <col min="3331" max="3584" width="9.140625" style="47"/>
    <col min="3585" max="3585" width="8.7109375" style="47" customWidth="1"/>
    <col min="3586" max="3586" width="112.28515625" style="47" customWidth="1"/>
    <col min="3587" max="3840" width="9.140625" style="47"/>
    <col min="3841" max="3841" width="8.7109375" style="47" customWidth="1"/>
    <col min="3842" max="3842" width="112.28515625" style="47" customWidth="1"/>
    <col min="3843" max="4096" width="9.140625" style="47"/>
    <col min="4097" max="4097" width="8.7109375" style="47" customWidth="1"/>
    <col min="4098" max="4098" width="112.28515625" style="47" customWidth="1"/>
    <col min="4099" max="4352" width="9.140625" style="47"/>
    <col min="4353" max="4353" width="8.7109375" style="47" customWidth="1"/>
    <col min="4354" max="4354" width="112.28515625" style="47" customWidth="1"/>
    <col min="4355" max="4608" width="9.140625" style="47"/>
    <col min="4609" max="4609" width="8.7109375" style="47" customWidth="1"/>
    <col min="4610" max="4610" width="112.28515625" style="47" customWidth="1"/>
    <col min="4611" max="4864" width="9.140625" style="47"/>
    <col min="4865" max="4865" width="8.7109375" style="47" customWidth="1"/>
    <col min="4866" max="4866" width="112.28515625" style="47" customWidth="1"/>
    <col min="4867" max="5120" width="9.140625" style="47"/>
    <col min="5121" max="5121" width="8.7109375" style="47" customWidth="1"/>
    <col min="5122" max="5122" width="112.28515625" style="47" customWidth="1"/>
    <col min="5123" max="5376" width="9.140625" style="47"/>
    <col min="5377" max="5377" width="8.7109375" style="47" customWidth="1"/>
    <col min="5378" max="5378" width="112.28515625" style="47" customWidth="1"/>
    <col min="5379" max="5632" width="9.140625" style="47"/>
    <col min="5633" max="5633" width="8.7109375" style="47" customWidth="1"/>
    <col min="5634" max="5634" width="112.28515625" style="47" customWidth="1"/>
    <col min="5635" max="5888" width="9.140625" style="47"/>
    <col min="5889" max="5889" width="8.7109375" style="47" customWidth="1"/>
    <col min="5890" max="5890" width="112.28515625" style="47" customWidth="1"/>
    <col min="5891" max="6144" width="9.140625" style="47"/>
    <col min="6145" max="6145" width="8.7109375" style="47" customWidth="1"/>
    <col min="6146" max="6146" width="112.28515625" style="47" customWidth="1"/>
    <col min="6147" max="6400" width="9.140625" style="47"/>
    <col min="6401" max="6401" width="8.7109375" style="47" customWidth="1"/>
    <col min="6402" max="6402" width="112.28515625" style="47" customWidth="1"/>
    <col min="6403" max="6656" width="9.140625" style="47"/>
    <col min="6657" max="6657" width="8.7109375" style="47" customWidth="1"/>
    <col min="6658" max="6658" width="112.28515625" style="47" customWidth="1"/>
    <col min="6659" max="6912" width="9.140625" style="47"/>
    <col min="6913" max="6913" width="8.7109375" style="47" customWidth="1"/>
    <col min="6914" max="6914" width="112.28515625" style="47" customWidth="1"/>
    <col min="6915" max="7168" width="9.140625" style="47"/>
    <col min="7169" max="7169" width="8.7109375" style="47" customWidth="1"/>
    <col min="7170" max="7170" width="112.28515625" style="47" customWidth="1"/>
    <col min="7171" max="7424" width="9.140625" style="47"/>
    <col min="7425" max="7425" width="8.7109375" style="47" customWidth="1"/>
    <col min="7426" max="7426" width="112.28515625" style="47" customWidth="1"/>
    <col min="7427" max="7680" width="9.140625" style="47"/>
    <col min="7681" max="7681" width="8.7109375" style="47" customWidth="1"/>
    <col min="7682" max="7682" width="112.28515625" style="47" customWidth="1"/>
    <col min="7683" max="7936" width="9.140625" style="47"/>
    <col min="7937" max="7937" width="8.7109375" style="47" customWidth="1"/>
    <col min="7938" max="7938" width="112.28515625" style="47" customWidth="1"/>
    <col min="7939" max="8192" width="9.140625" style="47"/>
    <col min="8193" max="8193" width="8.7109375" style="47" customWidth="1"/>
    <col min="8194" max="8194" width="112.28515625" style="47" customWidth="1"/>
    <col min="8195" max="8448" width="9.140625" style="47"/>
    <col min="8449" max="8449" width="8.7109375" style="47" customWidth="1"/>
    <col min="8450" max="8450" width="112.28515625" style="47" customWidth="1"/>
    <col min="8451" max="8704" width="9.140625" style="47"/>
    <col min="8705" max="8705" width="8.7109375" style="47" customWidth="1"/>
    <col min="8706" max="8706" width="112.28515625" style="47" customWidth="1"/>
    <col min="8707" max="8960" width="9.140625" style="47"/>
    <col min="8961" max="8961" width="8.7109375" style="47" customWidth="1"/>
    <col min="8962" max="8962" width="112.28515625" style="47" customWidth="1"/>
    <col min="8963" max="9216" width="9.140625" style="47"/>
    <col min="9217" max="9217" width="8.7109375" style="47" customWidth="1"/>
    <col min="9218" max="9218" width="112.28515625" style="47" customWidth="1"/>
    <col min="9219" max="9472" width="9.140625" style="47"/>
    <col min="9473" max="9473" width="8.7109375" style="47" customWidth="1"/>
    <col min="9474" max="9474" width="112.28515625" style="47" customWidth="1"/>
    <col min="9475" max="9728" width="9.140625" style="47"/>
    <col min="9729" max="9729" width="8.7109375" style="47" customWidth="1"/>
    <col min="9730" max="9730" width="112.28515625" style="47" customWidth="1"/>
    <col min="9731" max="9984" width="9.140625" style="47"/>
    <col min="9985" max="9985" width="8.7109375" style="47" customWidth="1"/>
    <col min="9986" max="9986" width="112.28515625" style="47" customWidth="1"/>
    <col min="9987" max="10240" width="9.140625" style="47"/>
    <col min="10241" max="10241" width="8.7109375" style="47" customWidth="1"/>
    <col min="10242" max="10242" width="112.28515625" style="47" customWidth="1"/>
    <col min="10243" max="10496" width="9.140625" style="47"/>
    <col min="10497" max="10497" width="8.7109375" style="47" customWidth="1"/>
    <col min="10498" max="10498" width="112.28515625" style="47" customWidth="1"/>
    <col min="10499" max="10752" width="9.140625" style="47"/>
    <col min="10753" max="10753" width="8.7109375" style="47" customWidth="1"/>
    <col min="10754" max="10754" width="112.28515625" style="47" customWidth="1"/>
    <col min="10755" max="11008" width="9.140625" style="47"/>
    <col min="11009" max="11009" width="8.7109375" style="47" customWidth="1"/>
    <col min="11010" max="11010" width="112.28515625" style="47" customWidth="1"/>
    <col min="11011" max="11264" width="9.140625" style="47"/>
    <col min="11265" max="11265" width="8.7109375" style="47" customWidth="1"/>
    <col min="11266" max="11266" width="112.28515625" style="47" customWidth="1"/>
    <col min="11267" max="11520" width="9.140625" style="47"/>
    <col min="11521" max="11521" width="8.7109375" style="47" customWidth="1"/>
    <col min="11522" max="11522" width="112.28515625" style="47" customWidth="1"/>
    <col min="11523" max="11776" width="9.140625" style="47"/>
    <col min="11777" max="11777" width="8.7109375" style="47" customWidth="1"/>
    <col min="11778" max="11778" width="112.28515625" style="47" customWidth="1"/>
    <col min="11779" max="12032" width="9.140625" style="47"/>
    <col min="12033" max="12033" width="8.7109375" style="47" customWidth="1"/>
    <col min="12034" max="12034" width="112.28515625" style="47" customWidth="1"/>
    <col min="12035" max="12288" width="9.140625" style="47"/>
    <col min="12289" max="12289" width="8.7109375" style="47" customWidth="1"/>
    <col min="12290" max="12290" width="112.28515625" style="47" customWidth="1"/>
    <col min="12291" max="12544" width="9.140625" style="47"/>
    <col min="12545" max="12545" width="8.7109375" style="47" customWidth="1"/>
    <col min="12546" max="12546" width="112.28515625" style="47" customWidth="1"/>
    <col min="12547" max="12800" width="9.140625" style="47"/>
    <col min="12801" max="12801" width="8.7109375" style="47" customWidth="1"/>
    <col min="12802" max="12802" width="112.28515625" style="47" customWidth="1"/>
    <col min="12803" max="13056" width="9.140625" style="47"/>
    <col min="13057" max="13057" width="8.7109375" style="47" customWidth="1"/>
    <col min="13058" max="13058" width="112.28515625" style="47" customWidth="1"/>
    <col min="13059" max="13312" width="9.140625" style="47"/>
    <col min="13313" max="13313" width="8.7109375" style="47" customWidth="1"/>
    <col min="13314" max="13314" width="112.28515625" style="47" customWidth="1"/>
    <col min="13315" max="13568" width="9.140625" style="47"/>
    <col min="13569" max="13569" width="8.7109375" style="47" customWidth="1"/>
    <col min="13570" max="13570" width="112.28515625" style="47" customWidth="1"/>
    <col min="13571" max="13824" width="9.140625" style="47"/>
    <col min="13825" max="13825" width="8.7109375" style="47" customWidth="1"/>
    <col min="13826" max="13826" width="112.28515625" style="47" customWidth="1"/>
    <col min="13827" max="14080" width="9.140625" style="47"/>
    <col min="14081" max="14081" width="8.7109375" style="47" customWidth="1"/>
    <col min="14082" max="14082" width="112.28515625" style="47" customWidth="1"/>
    <col min="14083" max="14336" width="9.140625" style="47"/>
    <col min="14337" max="14337" width="8.7109375" style="47" customWidth="1"/>
    <col min="14338" max="14338" width="112.28515625" style="47" customWidth="1"/>
    <col min="14339" max="14592" width="9.140625" style="47"/>
    <col min="14593" max="14593" width="8.7109375" style="47" customWidth="1"/>
    <col min="14594" max="14594" width="112.28515625" style="47" customWidth="1"/>
    <col min="14595" max="14848" width="9.140625" style="47"/>
    <col min="14849" max="14849" width="8.7109375" style="47" customWidth="1"/>
    <col min="14850" max="14850" width="112.28515625" style="47" customWidth="1"/>
    <col min="14851" max="15104" width="9.140625" style="47"/>
    <col min="15105" max="15105" width="8.7109375" style="47" customWidth="1"/>
    <col min="15106" max="15106" width="112.28515625" style="47" customWidth="1"/>
    <col min="15107" max="15360" width="9.140625" style="47"/>
    <col min="15361" max="15361" width="8.7109375" style="47" customWidth="1"/>
    <col min="15362" max="15362" width="112.28515625" style="47" customWidth="1"/>
    <col min="15363" max="15616" width="9.140625" style="47"/>
    <col min="15617" max="15617" width="8.7109375" style="47" customWidth="1"/>
    <col min="15618" max="15618" width="112.28515625" style="47" customWidth="1"/>
    <col min="15619" max="15872" width="9.140625" style="47"/>
    <col min="15873" max="15873" width="8.7109375" style="47" customWidth="1"/>
    <col min="15874" max="15874" width="112.28515625" style="47" customWidth="1"/>
    <col min="15875" max="16128" width="9.140625" style="47"/>
    <col min="16129" max="16129" width="8.7109375" style="47" customWidth="1"/>
    <col min="16130" max="16130" width="112.28515625" style="47" customWidth="1"/>
    <col min="16131" max="16384" width="9.140625" style="47"/>
  </cols>
  <sheetData>
    <row r="1" spans="1:2">
      <c r="B1" s="52" t="s">
        <v>8</v>
      </c>
    </row>
    <row r="2" spans="1:2">
      <c r="B2" s="52"/>
    </row>
    <row r="3" spans="1:2">
      <c r="A3" s="53" t="s">
        <v>9</v>
      </c>
      <c r="B3" s="54" t="s">
        <v>10</v>
      </c>
    </row>
    <row r="4" spans="1:2">
      <c r="A4" s="53" t="s">
        <v>11</v>
      </c>
      <c r="B4" s="54" t="s">
        <v>12</v>
      </c>
    </row>
    <row r="5" spans="1:2">
      <c r="A5" s="55" t="s">
        <v>13</v>
      </c>
      <c r="B5" s="54" t="s">
        <v>14</v>
      </c>
    </row>
    <row r="6" spans="1:2">
      <c r="A6" s="55" t="s">
        <v>15</v>
      </c>
      <c r="B6" s="54" t="s">
        <v>16</v>
      </c>
    </row>
    <row r="7" spans="1:2" ht="13.15" customHeight="1">
      <c r="A7" s="55" t="s">
        <v>17</v>
      </c>
      <c r="B7" s="54" t="s">
        <v>18</v>
      </c>
    </row>
    <row r="8" spans="1:2" ht="15" customHeight="1">
      <c r="A8" s="55" t="s">
        <v>19</v>
      </c>
      <c r="B8" s="54" t="s">
        <v>20</v>
      </c>
    </row>
    <row r="9" spans="1:2">
      <c r="A9" s="53" t="s">
        <v>21</v>
      </c>
      <c r="B9" s="56" t="s">
        <v>22</v>
      </c>
    </row>
    <row r="10" spans="1:2" ht="15.6" customHeight="1">
      <c r="A10" s="55" t="s">
        <v>23</v>
      </c>
      <c r="B10" s="56" t="s">
        <v>24</v>
      </c>
    </row>
    <row r="11" spans="1:2">
      <c r="A11" s="53" t="s">
        <v>25</v>
      </c>
      <c r="B11" s="56" t="s">
        <v>26</v>
      </c>
    </row>
    <row r="12" spans="1:2">
      <c r="A12" s="53" t="s">
        <v>27</v>
      </c>
      <c r="B12" s="56" t="s">
        <v>28</v>
      </c>
    </row>
    <row r="13" spans="1:2">
      <c r="A13" s="53" t="s">
        <v>29</v>
      </c>
      <c r="B13" s="56" t="s">
        <v>30</v>
      </c>
    </row>
    <row r="14" spans="1:2">
      <c r="A14" s="53" t="s">
        <v>31</v>
      </c>
      <c r="B14" s="56" t="s">
        <v>32</v>
      </c>
    </row>
    <row r="15" spans="1:2">
      <c r="A15" s="55" t="s">
        <v>55</v>
      </c>
      <c r="B15" s="56" t="s">
        <v>33</v>
      </c>
    </row>
    <row r="16" spans="1:2">
      <c r="A16" s="55" t="s">
        <v>56</v>
      </c>
      <c r="B16" s="56" t="s">
        <v>34</v>
      </c>
    </row>
    <row r="17" spans="1:2">
      <c r="A17" s="55" t="s">
        <v>57</v>
      </c>
      <c r="B17" s="56" t="s">
        <v>35</v>
      </c>
    </row>
    <row r="18" spans="1:2">
      <c r="A18" s="55" t="s">
        <v>58</v>
      </c>
      <c r="B18" s="56" t="s">
        <v>36</v>
      </c>
    </row>
    <row r="19" spans="1:2">
      <c r="A19" s="55" t="s">
        <v>59</v>
      </c>
      <c r="B19" s="56" t="s">
        <v>37</v>
      </c>
    </row>
    <row r="20" spans="1:2">
      <c r="A20" s="53" t="s">
        <v>161</v>
      </c>
      <c r="B20" s="56" t="s">
        <v>167</v>
      </c>
    </row>
    <row r="21" spans="1:2">
      <c r="A21" s="55" t="s">
        <v>60</v>
      </c>
      <c r="B21" s="56" t="s">
        <v>194</v>
      </c>
    </row>
    <row r="22" spans="1:2" ht="13.9" customHeight="1">
      <c r="A22" s="55" t="s">
        <v>169</v>
      </c>
      <c r="B22" s="56" t="s">
        <v>39</v>
      </c>
    </row>
    <row r="23" spans="1:2">
      <c r="A23" s="55" t="s">
        <v>170</v>
      </c>
      <c r="B23" s="56" t="s">
        <v>40</v>
      </c>
    </row>
    <row r="24" spans="1:2">
      <c r="A24" s="55" t="s">
        <v>171</v>
      </c>
      <c r="B24" s="56" t="s">
        <v>41</v>
      </c>
    </row>
    <row r="25" spans="1:2">
      <c r="A25" s="55" t="s">
        <v>172</v>
      </c>
      <c r="B25" s="56" t="s">
        <v>42</v>
      </c>
    </row>
    <row r="26" spans="1:2">
      <c r="A26" s="55" t="s">
        <v>173</v>
      </c>
      <c r="B26" s="56" t="s">
        <v>43</v>
      </c>
    </row>
    <row r="27" spans="1:2" ht="13.9" customHeight="1">
      <c r="A27" s="55" t="s">
        <v>174</v>
      </c>
      <c r="B27" s="56" t="s">
        <v>44</v>
      </c>
    </row>
    <row r="28" spans="1:2">
      <c r="A28" s="55" t="s">
        <v>175</v>
      </c>
      <c r="B28" s="56" t="s">
        <v>45</v>
      </c>
    </row>
    <row r="29" spans="1:2" ht="14.45" customHeight="1">
      <c r="A29" s="55" t="s">
        <v>176</v>
      </c>
      <c r="B29" s="56" t="s">
        <v>46</v>
      </c>
    </row>
    <row r="30" spans="1:2">
      <c r="A30" s="55" t="s">
        <v>177</v>
      </c>
      <c r="B30" s="56" t="s">
        <v>47</v>
      </c>
    </row>
    <row r="31" spans="1:2" ht="13.9" customHeight="1">
      <c r="A31" s="53" t="s">
        <v>38</v>
      </c>
      <c r="B31" s="56" t="s">
        <v>49</v>
      </c>
    </row>
    <row r="32" spans="1:2">
      <c r="A32" s="53" t="s">
        <v>48</v>
      </c>
      <c r="B32" s="56" t="s">
        <v>51</v>
      </c>
    </row>
    <row r="33" spans="1:2">
      <c r="A33" s="53" t="s">
        <v>50</v>
      </c>
      <c r="B33" s="56" t="s">
        <v>53</v>
      </c>
    </row>
    <row r="34" spans="1:2">
      <c r="A34" s="53" t="s">
        <v>52</v>
      </c>
      <c r="B34" s="56" t="s">
        <v>54</v>
      </c>
    </row>
  </sheetData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4" location="'7'!A1" display="Реализовано продукции животноводства сельскохозяйственными предприятиями"/>
    <hyperlink ref="B15" location="'7'!A1" display="Реализовано на убой всех видов скота и птицы в живом весе"/>
    <hyperlink ref="B16" location="'7'!A1" display="Реализовано молока коровьего"/>
    <hyperlink ref="B17" location="'7'!A1" display="Реализовано яиц куриных "/>
    <hyperlink ref="B18" location="'7'!A1" display="Реализовано шкур крупных "/>
    <hyperlink ref="B19" location="'7'!A1" display="Реализовано шкур мелких "/>
    <hyperlink ref="B22" location="'8'!A1" display="Крупный рогатый скот "/>
    <hyperlink ref="B23" location="'8'!A1" display="из них коровы "/>
    <hyperlink ref="B24" location="'8'!A1" display="Численность крупного рогатого скота по направлению продуктивности"/>
    <hyperlink ref="B25" location="'8'!A1" display="Овцы "/>
    <hyperlink ref="B26" location="'8'!A1" display="Козы "/>
    <hyperlink ref="B27" location="'8'!A1" display="Свиньи "/>
    <hyperlink ref="B28" location="'8'!A1" display="Лошади  "/>
    <hyperlink ref="B29" location="'8'!A1" display="Верблюды  "/>
    <hyperlink ref="B30" location="'8'!A1" display="Птица "/>
    <hyperlink ref="B31" location="'9'!A1" display="Средний надой молока на одну дойную корову"/>
    <hyperlink ref="B32" location="'10'!A1" display="Средний выход яиц на одну курицу-несушку"/>
    <hyperlink ref="B33" location="'11'!A1" display="Получено приплода от сельскохозяйственных животных"/>
    <hyperlink ref="B34" location="'12'!A1" display="Падеж скота"/>
    <hyperlink ref="B21" location="'8'!A1" display="Численность скота и птицы по состоянию на 1 октября"/>
  </hyperlinks>
  <pageMargins left="0.78740157480314965" right="0.39370078740157483" top="0.39370078740157483" bottom="0.39370078740157483" header="0" footer="0"/>
  <pageSetup paperSize="9" scale="98" orientation="landscape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zoomScaleSheetLayoutView="75" workbookViewId="0">
      <selection activeCell="T8" sqref="T8"/>
    </sheetView>
  </sheetViews>
  <sheetFormatPr defaultRowHeight="12"/>
  <cols>
    <col min="1" max="1" width="23.140625" style="17" customWidth="1"/>
    <col min="2" max="2" width="11.28515625" style="17" customWidth="1"/>
    <col min="3" max="3" width="11.7109375" style="17" customWidth="1"/>
    <col min="4" max="4" width="10.140625" style="17" customWidth="1"/>
    <col min="5" max="6" width="10.85546875" style="17" customWidth="1"/>
    <col min="7" max="7" width="8.85546875" style="17" customWidth="1"/>
    <col min="8" max="9" width="9.85546875" style="17" customWidth="1"/>
    <col min="10" max="10" width="9.42578125" style="17" customWidth="1"/>
    <col min="11" max="11" width="11.140625" style="17" customWidth="1"/>
    <col min="12" max="12" width="10.140625" style="17" customWidth="1"/>
    <col min="13" max="13" width="9.42578125" style="17" customWidth="1"/>
    <col min="14" max="16" width="10.140625" style="17" customWidth="1"/>
    <col min="17" max="18" width="9.85546875" style="17" bestFit="1" customWidth="1"/>
    <col min="19" max="16384" width="9.140625" style="17"/>
  </cols>
  <sheetData>
    <row r="1" spans="1:18" ht="32.25" customHeight="1">
      <c r="A1" s="370" t="s">
        <v>10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</row>
    <row r="2" spans="1:18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8" ht="18" customHeight="1">
      <c r="A3" s="381"/>
      <c r="B3" s="379" t="s">
        <v>156</v>
      </c>
      <c r="C3" s="379"/>
      <c r="D3" s="379"/>
      <c r="E3" s="380" t="s">
        <v>78</v>
      </c>
      <c r="F3" s="382"/>
      <c r="G3" s="382"/>
      <c r="H3" s="382"/>
      <c r="I3" s="382"/>
      <c r="J3" s="382"/>
      <c r="K3" s="373" t="s">
        <v>190</v>
      </c>
      <c r="L3" s="374"/>
      <c r="M3" s="375"/>
      <c r="N3" s="379" t="s">
        <v>79</v>
      </c>
      <c r="O3" s="379"/>
      <c r="P3" s="380"/>
      <c r="Q3" s="19"/>
    </row>
    <row r="4" spans="1:18" ht="30.75" customHeight="1">
      <c r="A4" s="381"/>
      <c r="B4" s="379"/>
      <c r="C4" s="379"/>
      <c r="D4" s="379"/>
      <c r="E4" s="379" t="s">
        <v>77</v>
      </c>
      <c r="F4" s="379"/>
      <c r="G4" s="379"/>
      <c r="H4" s="379" t="s">
        <v>76</v>
      </c>
      <c r="I4" s="379"/>
      <c r="J4" s="379"/>
      <c r="K4" s="376"/>
      <c r="L4" s="377"/>
      <c r="M4" s="378"/>
      <c r="N4" s="379"/>
      <c r="O4" s="379"/>
      <c r="P4" s="380"/>
      <c r="Q4" s="19"/>
    </row>
    <row r="5" spans="1:18" ht="39.75" customHeight="1">
      <c r="A5" s="381"/>
      <c r="B5" s="20" t="s">
        <v>154</v>
      </c>
      <c r="C5" s="20" t="s">
        <v>75</v>
      </c>
      <c r="D5" s="20" t="s">
        <v>155</v>
      </c>
      <c r="E5" s="20" t="s">
        <v>154</v>
      </c>
      <c r="F5" s="20" t="s">
        <v>75</v>
      </c>
      <c r="G5" s="20" t="s">
        <v>155</v>
      </c>
      <c r="H5" s="20" t="s">
        <v>154</v>
      </c>
      <c r="I5" s="20" t="s">
        <v>75</v>
      </c>
      <c r="J5" s="20" t="s">
        <v>155</v>
      </c>
      <c r="K5" s="20" t="s">
        <v>154</v>
      </c>
      <c r="L5" s="20" t="s">
        <v>75</v>
      </c>
      <c r="M5" s="21" t="s">
        <v>155</v>
      </c>
      <c r="N5" s="20" t="s">
        <v>154</v>
      </c>
      <c r="O5" s="20" t="s">
        <v>75</v>
      </c>
      <c r="P5" s="21" t="s">
        <v>155</v>
      </c>
      <c r="Q5" s="19"/>
    </row>
    <row r="6" spans="1:18" ht="26.25" customHeight="1">
      <c r="A6" s="371" t="s">
        <v>215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18" ht="45.75" customHeight="1">
      <c r="A7" s="22" t="s">
        <v>74</v>
      </c>
      <c r="B7" s="23">
        <f>E7+H7</f>
        <v>317718</v>
      </c>
      <c r="C7" s="23">
        <f>F7+I7</f>
        <v>296539.89</v>
      </c>
      <c r="D7" s="23">
        <f>B7/C7*100</f>
        <v>107.14174069464988</v>
      </c>
      <c r="E7" s="24">
        <f>'2.1'!E7</f>
        <v>208615.28</v>
      </c>
      <c r="F7" s="24">
        <f>'2.1'!F7</f>
        <v>191229.46000000002</v>
      </c>
      <c r="G7" s="23">
        <f>E7/F7*100</f>
        <v>109.09160126269246</v>
      </c>
      <c r="H7" s="24">
        <f>'2.1'!H7</f>
        <v>109102.71999999999</v>
      </c>
      <c r="I7" s="24">
        <f>'2.1'!I7</f>
        <v>105310.42999999998</v>
      </c>
      <c r="J7" s="23">
        <f>H7/I7*100</f>
        <v>103.60105831872495</v>
      </c>
      <c r="K7" s="24">
        <f>'2.1'!K7</f>
        <v>288170.7</v>
      </c>
      <c r="L7" s="24">
        <f>'2.1'!L7</f>
        <v>300229.57</v>
      </c>
      <c r="M7" s="23">
        <f>K7/L7*100</f>
        <v>95.983450264409328</v>
      </c>
      <c r="N7" s="25">
        <f>B7+K7</f>
        <v>605888.69999999995</v>
      </c>
      <c r="O7" s="25">
        <f>C7+L7</f>
        <v>596769.46</v>
      </c>
      <c r="P7" s="25">
        <f>N7/O7*100</f>
        <v>101.52810098559668</v>
      </c>
      <c r="Q7" s="262"/>
      <c r="R7" s="225"/>
    </row>
    <row r="8" spans="1:18" ht="46.5" customHeight="1">
      <c r="A8" s="26" t="s">
        <v>73</v>
      </c>
      <c r="B8" s="23">
        <f t="shared" ref="B8:C12" si="0">E8+H8</f>
        <v>209477.07000000004</v>
      </c>
      <c r="C8" s="23">
        <f t="shared" si="0"/>
        <v>194395.40000000002</v>
      </c>
      <c r="D8" s="23">
        <f t="shared" ref="D8:D12" si="1">B8/C8*100</f>
        <v>107.75824427944283</v>
      </c>
      <c r="E8" s="24">
        <f>'2.3'!E6</f>
        <v>153093.52000000002</v>
      </c>
      <c r="F8" s="24">
        <f>'2.3'!F6</f>
        <v>139371.51</v>
      </c>
      <c r="G8" s="23">
        <f t="shared" ref="G8:G12" si="2">E8/F8*100</f>
        <v>109.84563487903662</v>
      </c>
      <c r="H8" s="25">
        <f>'2.3'!H6</f>
        <v>56383.550000000017</v>
      </c>
      <c r="I8" s="25">
        <f>'2.3'!I6</f>
        <v>55023.89</v>
      </c>
      <c r="J8" s="23">
        <f t="shared" ref="J8:J12" si="3">H8/I8*100</f>
        <v>102.47103576282959</v>
      </c>
      <c r="K8" s="25">
        <f>'2.3'!K6</f>
        <v>149784.69999999998</v>
      </c>
      <c r="L8" s="25">
        <f>'2.3'!L6</f>
        <v>156200.35</v>
      </c>
      <c r="M8" s="23">
        <f t="shared" ref="M8:M12" si="4">K8/L8*100</f>
        <v>95.892678857633783</v>
      </c>
      <c r="N8" s="25">
        <f t="shared" ref="N8:O12" si="5">B8+K8</f>
        <v>359261.77</v>
      </c>
      <c r="O8" s="25">
        <f t="shared" si="5"/>
        <v>350595.75</v>
      </c>
      <c r="P8" s="25">
        <f t="shared" ref="P8:P12" si="6">N8/O8*100</f>
        <v>102.47179836036233</v>
      </c>
      <c r="Q8" s="262"/>
    </row>
    <row r="9" spans="1:18" ht="16.5" customHeight="1">
      <c r="A9" s="26" t="s">
        <v>72</v>
      </c>
      <c r="B9" s="23">
        <f t="shared" si="0"/>
        <v>514664.69999999995</v>
      </c>
      <c r="C9" s="23">
        <f t="shared" si="0"/>
        <v>474593.5</v>
      </c>
      <c r="D9" s="23">
        <f t="shared" si="1"/>
        <v>108.44326776493989</v>
      </c>
      <c r="E9" s="25">
        <f>'3'!E6</f>
        <v>207177.5</v>
      </c>
      <c r="F9" s="25">
        <f>'3'!F6</f>
        <v>176541.59999999998</v>
      </c>
      <c r="G9" s="23">
        <f t="shared" si="2"/>
        <v>117.35336034113209</v>
      </c>
      <c r="H9" s="25">
        <f>'3'!H6</f>
        <v>307487.19999999995</v>
      </c>
      <c r="I9" s="25">
        <f>'3'!I6</f>
        <v>298051.90000000002</v>
      </c>
      <c r="J9" s="23">
        <f t="shared" si="3"/>
        <v>103.16565671951761</v>
      </c>
      <c r="K9" s="25">
        <f>'3'!K6</f>
        <v>917507.8</v>
      </c>
      <c r="L9" s="25">
        <f>'3'!L6</f>
        <v>909253.59999999986</v>
      </c>
      <c r="M9" s="23">
        <f t="shared" si="4"/>
        <v>100.9077995401943</v>
      </c>
      <c r="N9" s="25">
        <f t="shared" si="5"/>
        <v>1432172.5</v>
      </c>
      <c r="O9" s="25">
        <f t="shared" si="5"/>
        <v>1383847.0999999999</v>
      </c>
      <c r="P9" s="25">
        <f t="shared" si="6"/>
        <v>103.49210545008911</v>
      </c>
      <c r="Q9" s="262"/>
    </row>
    <row r="10" spans="1:18" ht="16.5" customHeight="1">
      <c r="A10" s="26" t="s">
        <v>71</v>
      </c>
      <c r="B10" s="23">
        <f>E10+H10</f>
        <v>1244156.2999999998</v>
      </c>
      <c r="C10" s="23">
        <f t="shared" si="0"/>
        <v>1227127.5</v>
      </c>
      <c r="D10" s="23">
        <f t="shared" si="1"/>
        <v>101.38769606255258</v>
      </c>
      <c r="E10" s="25">
        <f>'4'!E6</f>
        <v>1237981.9999999998</v>
      </c>
      <c r="F10" s="25">
        <f>'4'!F6</f>
        <v>1221016.3999999999</v>
      </c>
      <c r="G10" s="23">
        <f t="shared" si="2"/>
        <v>101.38946536672233</v>
      </c>
      <c r="H10" s="25">
        <f>'4'!H6</f>
        <v>6174.3000000000011</v>
      </c>
      <c r="I10" s="25">
        <f>'4'!I6</f>
        <v>6111.1</v>
      </c>
      <c r="J10" s="23">
        <f t="shared" si="3"/>
        <v>101.03418369851582</v>
      </c>
      <c r="K10" s="25">
        <f>'4'!K6</f>
        <v>202053.6</v>
      </c>
      <c r="L10" s="25">
        <f>'4'!L6</f>
        <v>209020.49999999997</v>
      </c>
      <c r="M10" s="23">
        <f t="shared" si="4"/>
        <v>96.666881956554519</v>
      </c>
      <c r="N10" s="25">
        <f t="shared" si="5"/>
        <v>1446209.9</v>
      </c>
      <c r="O10" s="25">
        <f t="shared" si="5"/>
        <v>1436148</v>
      </c>
      <c r="P10" s="25">
        <f t="shared" si="6"/>
        <v>100.70061720658316</v>
      </c>
      <c r="Q10" s="262"/>
    </row>
    <row r="11" spans="1:18" ht="16.5" customHeight="1">
      <c r="A11" s="22" t="s">
        <v>70</v>
      </c>
      <c r="B11" s="23">
        <f t="shared" si="0"/>
        <v>305207</v>
      </c>
      <c r="C11" s="23">
        <f t="shared" si="0"/>
        <v>297060</v>
      </c>
      <c r="D11" s="23">
        <f t="shared" si="1"/>
        <v>102.74254359388675</v>
      </c>
      <c r="E11" s="27">
        <f>'5'!E6</f>
        <v>77900</v>
      </c>
      <c r="F11" s="27">
        <f>'5'!F6</f>
        <v>68996</v>
      </c>
      <c r="G11" s="23">
        <f t="shared" si="2"/>
        <v>112.90509594759118</v>
      </c>
      <c r="H11" s="27">
        <f>'5'!H6</f>
        <v>227307</v>
      </c>
      <c r="I11" s="27">
        <f>'5'!I6</f>
        <v>228064</v>
      </c>
      <c r="J11" s="23">
        <f t="shared" si="3"/>
        <v>99.668075627893927</v>
      </c>
      <c r="K11" s="27">
        <f>'6'!K6</f>
        <v>1353185</v>
      </c>
      <c r="L11" s="27">
        <f>'6'!L6</f>
        <v>1617986</v>
      </c>
      <c r="M11" s="23">
        <f t="shared" si="4"/>
        <v>83.633912777984492</v>
      </c>
      <c r="N11" s="25">
        <f t="shared" si="5"/>
        <v>1658392</v>
      </c>
      <c r="O11" s="25">
        <f t="shared" si="5"/>
        <v>1915046</v>
      </c>
      <c r="P11" s="25">
        <f t="shared" si="6"/>
        <v>86.598024277223629</v>
      </c>
    </row>
    <row r="12" spans="1:18" ht="16.5" customHeight="1">
      <c r="A12" s="22" t="s">
        <v>69</v>
      </c>
      <c r="B12" s="23">
        <f t="shared" si="0"/>
        <v>466904</v>
      </c>
      <c r="C12" s="23">
        <f>F12+I12</f>
        <v>453677</v>
      </c>
      <c r="D12" s="23">
        <f t="shared" si="1"/>
        <v>102.91551037412079</v>
      </c>
      <c r="E12" s="28">
        <f>'6'!E6</f>
        <v>41182</v>
      </c>
      <c r="F12" s="28">
        <f>'6'!F6</f>
        <v>29255</v>
      </c>
      <c r="G12" s="23">
        <f t="shared" si="2"/>
        <v>140.76909929926509</v>
      </c>
      <c r="H12" s="28">
        <f>'6'!H6</f>
        <v>425722</v>
      </c>
      <c r="I12" s="28">
        <f>'6'!I6</f>
        <v>424422</v>
      </c>
      <c r="J12" s="23">
        <f t="shared" si="3"/>
        <v>100.30629891947164</v>
      </c>
      <c r="K12" s="28">
        <f>'6'!K6</f>
        <v>1353185</v>
      </c>
      <c r="L12" s="28">
        <f>'6'!L6</f>
        <v>1617986</v>
      </c>
      <c r="M12" s="23">
        <f t="shared" si="4"/>
        <v>83.633912777984492</v>
      </c>
      <c r="N12" s="25">
        <f t="shared" si="5"/>
        <v>1820089</v>
      </c>
      <c r="O12" s="25">
        <f t="shared" si="5"/>
        <v>2071663</v>
      </c>
      <c r="P12" s="25">
        <f t="shared" si="6"/>
        <v>87.856422593829208</v>
      </c>
    </row>
    <row r="13" spans="1:18" s="29" customFormat="1" ht="28.5" customHeight="1">
      <c r="A13" s="372" t="s">
        <v>195</v>
      </c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</row>
    <row r="14" spans="1:18" ht="12.75" customHeight="1">
      <c r="A14" s="30" t="s">
        <v>68</v>
      </c>
      <c r="B14" s="32">
        <f>E14+H14</f>
        <v>5031865</v>
      </c>
      <c r="C14" s="32">
        <f>F14+I14</f>
        <v>4825306</v>
      </c>
      <c r="D14" s="23">
        <f>B14/C14*100</f>
        <v>104.28074406058394</v>
      </c>
      <c r="E14" s="28">
        <f>'8'!E8</f>
        <v>872740</v>
      </c>
      <c r="F14" s="28">
        <f>'8'!F8</f>
        <v>847650</v>
      </c>
      <c r="G14" s="23">
        <f>E14/F14*100</f>
        <v>102.95994809178318</v>
      </c>
      <c r="H14" s="28">
        <f>'8'!H8</f>
        <v>4159125</v>
      </c>
      <c r="I14" s="28">
        <f>'8'!I8</f>
        <v>3977656</v>
      </c>
      <c r="J14" s="23">
        <f>H14/I14*100</f>
        <v>104.56220950227973</v>
      </c>
      <c r="K14" s="28">
        <f>'8'!K8</f>
        <v>4666676</v>
      </c>
      <c r="L14" s="28">
        <f>'8'!L8</f>
        <v>5039318</v>
      </c>
      <c r="M14" s="23">
        <f>K14/L14*100</f>
        <v>92.605308892989086</v>
      </c>
      <c r="N14" s="32">
        <f>B14+K14</f>
        <v>9698541</v>
      </c>
      <c r="O14" s="32">
        <f>C14+L14</f>
        <v>9864624</v>
      </c>
      <c r="P14" s="59">
        <f>N14/O14*100</f>
        <v>98.316377796051839</v>
      </c>
    </row>
    <row r="15" spans="1:18" ht="13.15" customHeight="1">
      <c r="A15" s="31" t="s">
        <v>67</v>
      </c>
      <c r="B15" s="32">
        <f t="shared" ref="B15:B21" si="7">E15+H15</f>
        <v>2343792</v>
      </c>
      <c r="C15" s="32">
        <f t="shared" ref="C15:C21" si="8">F15+I15</f>
        <v>2149068</v>
      </c>
      <c r="D15" s="23">
        <f t="shared" ref="D15:D21" si="9">B15/C15*100</f>
        <v>109.06085800914629</v>
      </c>
      <c r="E15" s="32">
        <f>'8'!E35</f>
        <v>358598</v>
      </c>
      <c r="F15" s="32">
        <f>'8'!F35</f>
        <v>319964</v>
      </c>
      <c r="G15" s="23">
        <f t="shared" ref="G15:G21" si="10">E15/F15*100</f>
        <v>112.07448337938017</v>
      </c>
      <c r="H15" s="32">
        <f>'8'!H35</f>
        <v>1985194</v>
      </c>
      <c r="I15" s="32">
        <f>'8'!I35</f>
        <v>1829104</v>
      </c>
      <c r="J15" s="23">
        <f t="shared" ref="J15:J21" si="11">H15/I15*100</f>
        <v>108.53368643882469</v>
      </c>
      <c r="K15" s="32">
        <f>'8'!K35</f>
        <v>2120762</v>
      </c>
      <c r="L15" s="32">
        <f>'8'!L35</f>
        <v>2029137</v>
      </c>
      <c r="M15" s="23">
        <f t="shared" ref="M15:M21" si="12">K15/L15*100</f>
        <v>104.5154664273531</v>
      </c>
      <c r="N15" s="32">
        <f t="shared" ref="N15:N21" si="13">B15+K15</f>
        <v>4464554</v>
      </c>
      <c r="O15" s="32">
        <f t="shared" ref="O15:O21" si="14">C15+L15</f>
        <v>4178205</v>
      </c>
      <c r="P15" s="59">
        <f t="shared" ref="P15:P21" si="15">N15/O15*100</f>
        <v>106.85339757144516</v>
      </c>
    </row>
    <row r="16" spans="1:18" ht="13.15" customHeight="1">
      <c r="A16" s="30" t="s">
        <v>66</v>
      </c>
      <c r="B16" s="32">
        <f t="shared" si="7"/>
        <v>13749510</v>
      </c>
      <c r="C16" s="32">
        <f t="shared" si="8"/>
        <v>12503479</v>
      </c>
      <c r="D16" s="23">
        <f t="shared" si="9"/>
        <v>109.96547440916244</v>
      </c>
      <c r="E16" s="28">
        <f>'8'!E118</f>
        <v>1380102</v>
      </c>
      <c r="F16" s="28">
        <f>'8'!F118</f>
        <v>1277186</v>
      </c>
      <c r="G16" s="23">
        <f t="shared" si="10"/>
        <v>108.05802756998588</v>
      </c>
      <c r="H16" s="28">
        <f>'8'!H118</f>
        <v>12369408</v>
      </c>
      <c r="I16" s="28">
        <f>'8'!I118</f>
        <v>11226293</v>
      </c>
      <c r="J16" s="23">
        <f t="shared" si="11"/>
        <v>110.18247964844674</v>
      </c>
      <c r="K16" s="28">
        <f>'8'!K118</f>
        <v>10251803</v>
      </c>
      <c r="L16" s="28">
        <f>'8'!L118</f>
        <v>12214185</v>
      </c>
      <c r="M16" s="23">
        <f t="shared" si="12"/>
        <v>83.933582142402457</v>
      </c>
      <c r="N16" s="32">
        <f t="shared" si="13"/>
        <v>24001313</v>
      </c>
      <c r="O16" s="32">
        <f t="shared" si="14"/>
        <v>24717664</v>
      </c>
      <c r="P16" s="59">
        <f t="shared" si="15"/>
        <v>97.101866098673412</v>
      </c>
      <c r="Q16" s="263"/>
      <c r="R16" s="263"/>
    </row>
    <row r="17" spans="1:16" ht="13.9" customHeight="1">
      <c r="A17" s="30" t="s">
        <v>65</v>
      </c>
      <c r="B17" s="32">
        <f t="shared" si="7"/>
        <v>866147</v>
      </c>
      <c r="C17" s="32">
        <f t="shared" si="8"/>
        <v>886615</v>
      </c>
      <c r="D17" s="23">
        <f t="shared" si="9"/>
        <v>97.691444426272952</v>
      </c>
      <c r="E17" s="28">
        <f>'8'!E146</f>
        <v>26876</v>
      </c>
      <c r="F17" s="28">
        <f>'8'!F146</f>
        <v>23441</v>
      </c>
      <c r="G17" s="23">
        <f t="shared" si="10"/>
        <v>114.65381169745319</v>
      </c>
      <c r="H17" s="28">
        <f>'8'!H146</f>
        <v>839271</v>
      </c>
      <c r="I17" s="28">
        <f>'8'!I146</f>
        <v>863174</v>
      </c>
      <c r="J17" s="23">
        <f t="shared" si="11"/>
        <v>97.230801669188367</v>
      </c>
      <c r="K17" s="28">
        <f>'8'!K146</f>
        <v>1632579</v>
      </c>
      <c r="L17" s="28">
        <f>'8'!L146</f>
        <v>2011986</v>
      </c>
      <c r="M17" s="23">
        <f t="shared" si="12"/>
        <v>81.142662026475335</v>
      </c>
      <c r="N17" s="32">
        <f t="shared" si="13"/>
        <v>2498726</v>
      </c>
      <c r="O17" s="32">
        <f t="shared" si="14"/>
        <v>2898601</v>
      </c>
      <c r="P17" s="59">
        <f t="shared" si="15"/>
        <v>86.20455178204935</v>
      </c>
    </row>
    <row r="18" spans="1:16" ht="13.9" customHeight="1">
      <c r="A18" s="30" t="s">
        <v>64</v>
      </c>
      <c r="B18" s="32">
        <f t="shared" si="7"/>
        <v>306443</v>
      </c>
      <c r="C18" s="32">
        <f t="shared" si="8"/>
        <v>333246</v>
      </c>
      <c r="D18" s="23">
        <f t="shared" si="9"/>
        <v>91.956992732095813</v>
      </c>
      <c r="E18" s="28">
        <f>'8'!E174</f>
        <v>255132</v>
      </c>
      <c r="F18" s="28">
        <f>'8'!F174</f>
        <v>252514</v>
      </c>
      <c r="G18" s="23">
        <f t="shared" si="10"/>
        <v>101.03677419865829</v>
      </c>
      <c r="H18" s="28">
        <f>'8'!H174</f>
        <v>51311</v>
      </c>
      <c r="I18" s="28">
        <f>'8'!I174</f>
        <v>80732</v>
      </c>
      <c r="J18" s="23">
        <f t="shared" si="11"/>
        <v>63.557201605311398</v>
      </c>
      <c r="K18" s="28">
        <f>'8'!K174</f>
        <v>257616</v>
      </c>
      <c r="L18" s="28">
        <f>'8'!L174</f>
        <v>305697</v>
      </c>
      <c r="M18" s="23">
        <f t="shared" si="12"/>
        <v>84.271680781950749</v>
      </c>
      <c r="N18" s="32">
        <f t="shared" si="13"/>
        <v>564059</v>
      </c>
      <c r="O18" s="32">
        <f t="shared" si="14"/>
        <v>638943</v>
      </c>
      <c r="P18" s="59">
        <f t="shared" si="15"/>
        <v>88.280018718414638</v>
      </c>
    </row>
    <row r="19" spans="1:16" ht="12" customHeight="1">
      <c r="A19" s="30" t="s">
        <v>63</v>
      </c>
      <c r="B19" s="32">
        <f t="shared" si="7"/>
        <v>2767018</v>
      </c>
      <c r="C19" s="32">
        <f t="shared" si="8"/>
        <v>2623479</v>
      </c>
      <c r="D19" s="23">
        <f t="shared" si="9"/>
        <v>105.47132262160284</v>
      </c>
      <c r="E19" s="28">
        <f>'8'!E200</f>
        <v>357751</v>
      </c>
      <c r="F19" s="28">
        <f>'8'!F200</f>
        <v>284304</v>
      </c>
      <c r="G19" s="23">
        <f t="shared" si="10"/>
        <v>125.83396645843885</v>
      </c>
      <c r="H19" s="28">
        <f>'8'!H200</f>
        <v>2409267</v>
      </c>
      <c r="I19" s="28">
        <f>'8'!I200</f>
        <v>2339175</v>
      </c>
      <c r="J19" s="23">
        <f t="shared" si="11"/>
        <v>102.99644105293532</v>
      </c>
      <c r="K19" s="28">
        <f>'8'!K200</f>
        <v>1857245</v>
      </c>
      <c r="L19" s="28">
        <f>'8'!L200</f>
        <v>1971252</v>
      </c>
      <c r="M19" s="23">
        <f t="shared" si="12"/>
        <v>94.216518233082326</v>
      </c>
      <c r="N19" s="32">
        <f t="shared" si="13"/>
        <v>4624263</v>
      </c>
      <c r="O19" s="32">
        <f t="shared" si="14"/>
        <v>4594731</v>
      </c>
      <c r="P19" s="59">
        <f t="shared" si="15"/>
        <v>100.64273621241372</v>
      </c>
    </row>
    <row r="20" spans="1:16" s="34" customFormat="1">
      <c r="A20" s="33" t="s">
        <v>62</v>
      </c>
      <c r="B20" s="32">
        <f t="shared" si="7"/>
        <v>162880</v>
      </c>
      <c r="C20" s="32">
        <f t="shared" si="8"/>
        <v>149455</v>
      </c>
      <c r="D20" s="23">
        <f t="shared" si="9"/>
        <v>108.98263691412131</v>
      </c>
      <c r="E20" s="28">
        <f>'8'!E228</f>
        <v>18055</v>
      </c>
      <c r="F20" s="28">
        <f>'8'!F228</f>
        <v>17516</v>
      </c>
      <c r="G20" s="23">
        <f t="shared" si="10"/>
        <v>103.07718657227679</v>
      </c>
      <c r="H20" s="28">
        <f>'8'!H228</f>
        <v>144825</v>
      </c>
      <c r="I20" s="28">
        <f>'8'!I228</f>
        <v>131939</v>
      </c>
      <c r="J20" s="23">
        <f t="shared" si="11"/>
        <v>109.76663458113218</v>
      </c>
      <c r="K20" s="28">
        <f>'8'!K228</f>
        <v>138957</v>
      </c>
      <c r="L20" s="28">
        <f>'8'!L228</f>
        <v>142454</v>
      </c>
      <c r="M20" s="23">
        <f t="shared" si="12"/>
        <v>97.54517247672932</v>
      </c>
      <c r="N20" s="32">
        <f t="shared" si="13"/>
        <v>301837</v>
      </c>
      <c r="O20" s="32">
        <f t="shared" si="14"/>
        <v>291909</v>
      </c>
      <c r="P20" s="59">
        <f t="shared" si="15"/>
        <v>103.40105991935845</v>
      </c>
    </row>
    <row r="21" spans="1:16">
      <c r="A21" s="35" t="s">
        <v>61</v>
      </c>
      <c r="B21" s="361">
        <f t="shared" si="7"/>
        <v>37610235</v>
      </c>
      <c r="C21" s="361">
        <f t="shared" si="8"/>
        <v>37324932</v>
      </c>
      <c r="D21" s="58">
        <f t="shared" si="9"/>
        <v>100.76437647629204</v>
      </c>
      <c r="E21" s="36">
        <f>'8'!E253</f>
        <v>37006503</v>
      </c>
      <c r="F21" s="36">
        <f>'8'!F253</f>
        <v>36742486</v>
      </c>
      <c r="G21" s="58">
        <f t="shared" si="10"/>
        <v>100.71856052418447</v>
      </c>
      <c r="H21" s="36">
        <f>'8'!H253</f>
        <v>603732</v>
      </c>
      <c r="I21" s="36">
        <f>'8'!I253</f>
        <v>582446</v>
      </c>
      <c r="J21" s="58">
        <f t="shared" si="11"/>
        <v>103.65458772143683</v>
      </c>
      <c r="K21" s="36">
        <f>'8'!K253</f>
        <v>8797088</v>
      </c>
      <c r="L21" s="36">
        <f>'8'!L253</f>
        <v>8829896</v>
      </c>
      <c r="M21" s="58">
        <f t="shared" si="12"/>
        <v>99.628444094924788</v>
      </c>
      <c r="N21" s="361">
        <f t="shared" si="13"/>
        <v>46407323</v>
      </c>
      <c r="O21" s="361">
        <f t="shared" si="14"/>
        <v>46154828</v>
      </c>
      <c r="P21" s="61">
        <f t="shared" si="15"/>
        <v>100.54706086219191</v>
      </c>
    </row>
    <row r="23" spans="1:16">
      <c r="A23" s="258" t="s">
        <v>189</v>
      </c>
      <c r="B23" s="210"/>
      <c r="C23" s="210"/>
      <c r="D23" s="210"/>
      <c r="E23" s="259"/>
      <c r="F23" s="259"/>
      <c r="G23" s="259"/>
      <c r="H23" s="259"/>
      <c r="I23" s="259"/>
      <c r="J23" s="259"/>
      <c r="K23" s="259"/>
      <c r="L23" s="210"/>
    </row>
    <row r="25" spans="1:16">
      <c r="N25" s="263"/>
      <c r="O25" s="263"/>
    </row>
  </sheetData>
  <mergeCells count="10">
    <mergeCell ref="A1:P1"/>
    <mergeCell ref="A6:P6"/>
    <mergeCell ref="A13:P13"/>
    <mergeCell ref="K3:M4"/>
    <mergeCell ref="N3:P4"/>
    <mergeCell ref="A3:A5"/>
    <mergeCell ref="B3:D4"/>
    <mergeCell ref="E4:G4"/>
    <mergeCell ref="H4:J4"/>
    <mergeCell ref="E3:J3"/>
  </mergeCells>
  <pageMargins left="0.23622047244094491" right="0.15748031496062992" top="0.43307086614173229" bottom="7.874015748031496E-2" header="0.15748031496062992" footer="0"/>
  <pageSetup paperSize="9" scale="81" firstPageNumber="4" orientation="landscape" useFirstPageNumber="1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Normal="100" workbookViewId="0">
      <selection activeCell="A4" sqref="A4:A6"/>
    </sheetView>
  </sheetViews>
  <sheetFormatPr defaultRowHeight="12.75"/>
  <cols>
    <col min="1" max="1" width="22.85546875" style="62" customWidth="1"/>
    <col min="2" max="2" width="10.28515625" style="62" customWidth="1"/>
    <col min="3" max="3" width="9.85546875" style="62" customWidth="1"/>
    <col min="4" max="5" width="9.140625" style="62" customWidth="1"/>
    <col min="6" max="6" width="10" style="62" customWidth="1"/>
    <col min="7" max="8" width="9.140625" style="62" customWidth="1"/>
    <col min="9" max="9" width="9.42578125" style="62" customWidth="1"/>
    <col min="10" max="11" width="9.140625" style="62" customWidth="1"/>
    <col min="12" max="12" width="9.5703125" style="62" customWidth="1"/>
    <col min="13" max="13" width="9.140625" style="62" customWidth="1"/>
    <col min="14" max="14" width="10.28515625" style="62" customWidth="1"/>
    <col min="15" max="15" width="9.85546875" style="62" customWidth="1"/>
    <col min="16" max="16" width="9.140625" style="62" customWidth="1"/>
    <col min="17" max="256" width="9.140625" style="62"/>
    <col min="257" max="257" width="22.85546875" style="62" customWidth="1"/>
    <col min="258" max="258" width="10.28515625" style="62" customWidth="1"/>
    <col min="259" max="259" width="9.85546875" style="62" customWidth="1"/>
    <col min="260" max="261" width="9.140625" style="62" customWidth="1"/>
    <col min="262" max="262" width="10" style="62" customWidth="1"/>
    <col min="263" max="264" width="9.140625" style="62" customWidth="1"/>
    <col min="265" max="265" width="9.42578125" style="62" customWidth="1"/>
    <col min="266" max="267" width="9.140625" style="62" customWidth="1"/>
    <col min="268" max="268" width="9.5703125" style="62" customWidth="1"/>
    <col min="269" max="269" width="9.140625" style="62" customWidth="1"/>
    <col min="270" max="270" width="13.7109375" style="62" customWidth="1"/>
    <col min="271" max="271" width="10.28515625" style="62" customWidth="1"/>
    <col min="272" max="272" width="10.85546875" style="62" customWidth="1"/>
    <col min="273" max="512" width="9.140625" style="62"/>
    <col min="513" max="513" width="22.85546875" style="62" customWidth="1"/>
    <col min="514" max="514" width="10.28515625" style="62" customWidth="1"/>
    <col min="515" max="515" width="9.85546875" style="62" customWidth="1"/>
    <col min="516" max="517" width="9.140625" style="62" customWidth="1"/>
    <col min="518" max="518" width="10" style="62" customWidth="1"/>
    <col min="519" max="520" width="9.140625" style="62" customWidth="1"/>
    <col min="521" max="521" width="9.42578125" style="62" customWidth="1"/>
    <col min="522" max="523" width="9.140625" style="62" customWidth="1"/>
    <col min="524" max="524" width="9.5703125" style="62" customWidth="1"/>
    <col min="525" max="525" width="9.140625" style="62" customWidth="1"/>
    <col min="526" max="526" width="13.7109375" style="62" customWidth="1"/>
    <col min="527" max="527" width="10.28515625" style="62" customWidth="1"/>
    <col min="528" max="528" width="10.85546875" style="62" customWidth="1"/>
    <col min="529" max="768" width="9.140625" style="62"/>
    <col min="769" max="769" width="22.85546875" style="62" customWidth="1"/>
    <col min="770" max="770" width="10.28515625" style="62" customWidth="1"/>
    <col min="771" max="771" width="9.85546875" style="62" customWidth="1"/>
    <col min="772" max="773" width="9.140625" style="62" customWidth="1"/>
    <col min="774" max="774" width="10" style="62" customWidth="1"/>
    <col min="775" max="776" width="9.140625" style="62" customWidth="1"/>
    <col min="777" max="777" width="9.42578125" style="62" customWidth="1"/>
    <col min="778" max="779" width="9.140625" style="62" customWidth="1"/>
    <col min="780" max="780" width="9.5703125" style="62" customWidth="1"/>
    <col min="781" max="781" width="9.140625" style="62" customWidth="1"/>
    <col min="782" max="782" width="13.7109375" style="62" customWidth="1"/>
    <col min="783" max="783" width="10.28515625" style="62" customWidth="1"/>
    <col min="784" max="784" width="10.85546875" style="62" customWidth="1"/>
    <col min="785" max="1024" width="9.140625" style="62"/>
    <col min="1025" max="1025" width="22.85546875" style="62" customWidth="1"/>
    <col min="1026" max="1026" width="10.28515625" style="62" customWidth="1"/>
    <col min="1027" max="1027" width="9.85546875" style="62" customWidth="1"/>
    <col min="1028" max="1029" width="9.140625" style="62" customWidth="1"/>
    <col min="1030" max="1030" width="10" style="62" customWidth="1"/>
    <col min="1031" max="1032" width="9.140625" style="62" customWidth="1"/>
    <col min="1033" max="1033" width="9.42578125" style="62" customWidth="1"/>
    <col min="1034" max="1035" width="9.140625" style="62" customWidth="1"/>
    <col min="1036" max="1036" width="9.5703125" style="62" customWidth="1"/>
    <col min="1037" max="1037" width="9.140625" style="62" customWidth="1"/>
    <col min="1038" max="1038" width="13.7109375" style="62" customWidth="1"/>
    <col min="1039" max="1039" width="10.28515625" style="62" customWidth="1"/>
    <col min="1040" max="1040" width="10.85546875" style="62" customWidth="1"/>
    <col min="1041" max="1280" width="9.140625" style="62"/>
    <col min="1281" max="1281" width="22.85546875" style="62" customWidth="1"/>
    <col min="1282" max="1282" width="10.28515625" style="62" customWidth="1"/>
    <col min="1283" max="1283" width="9.85546875" style="62" customWidth="1"/>
    <col min="1284" max="1285" width="9.140625" style="62" customWidth="1"/>
    <col min="1286" max="1286" width="10" style="62" customWidth="1"/>
    <col min="1287" max="1288" width="9.140625" style="62" customWidth="1"/>
    <col min="1289" max="1289" width="9.42578125" style="62" customWidth="1"/>
    <col min="1290" max="1291" width="9.140625" style="62" customWidth="1"/>
    <col min="1292" max="1292" width="9.5703125" style="62" customWidth="1"/>
    <col min="1293" max="1293" width="9.140625" style="62" customWidth="1"/>
    <col min="1294" max="1294" width="13.7109375" style="62" customWidth="1"/>
    <col min="1295" max="1295" width="10.28515625" style="62" customWidth="1"/>
    <col min="1296" max="1296" width="10.85546875" style="62" customWidth="1"/>
    <col min="1297" max="1536" width="9.140625" style="62"/>
    <col min="1537" max="1537" width="22.85546875" style="62" customWidth="1"/>
    <col min="1538" max="1538" width="10.28515625" style="62" customWidth="1"/>
    <col min="1539" max="1539" width="9.85546875" style="62" customWidth="1"/>
    <col min="1540" max="1541" width="9.140625" style="62" customWidth="1"/>
    <col min="1542" max="1542" width="10" style="62" customWidth="1"/>
    <col min="1543" max="1544" width="9.140625" style="62" customWidth="1"/>
    <col min="1545" max="1545" width="9.42578125" style="62" customWidth="1"/>
    <col min="1546" max="1547" width="9.140625" style="62" customWidth="1"/>
    <col min="1548" max="1548" width="9.5703125" style="62" customWidth="1"/>
    <col min="1549" max="1549" width="9.140625" style="62" customWidth="1"/>
    <col min="1550" max="1550" width="13.7109375" style="62" customWidth="1"/>
    <col min="1551" max="1551" width="10.28515625" style="62" customWidth="1"/>
    <col min="1552" max="1552" width="10.85546875" style="62" customWidth="1"/>
    <col min="1553" max="1792" width="9.140625" style="62"/>
    <col min="1793" max="1793" width="22.85546875" style="62" customWidth="1"/>
    <col min="1794" max="1794" width="10.28515625" style="62" customWidth="1"/>
    <col min="1795" max="1795" width="9.85546875" style="62" customWidth="1"/>
    <col min="1796" max="1797" width="9.140625" style="62" customWidth="1"/>
    <col min="1798" max="1798" width="10" style="62" customWidth="1"/>
    <col min="1799" max="1800" width="9.140625" style="62" customWidth="1"/>
    <col min="1801" max="1801" width="9.42578125" style="62" customWidth="1"/>
    <col min="1802" max="1803" width="9.140625" style="62" customWidth="1"/>
    <col min="1804" max="1804" width="9.5703125" style="62" customWidth="1"/>
    <col min="1805" max="1805" width="9.140625" style="62" customWidth="1"/>
    <col min="1806" max="1806" width="13.7109375" style="62" customWidth="1"/>
    <col min="1807" max="1807" width="10.28515625" style="62" customWidth="1"/>
    <col min="1808" max="1808" width="10.85546875" style="62" customWidth="1"/>
    <col min="1809" max="2048" width="9.140625" style="62"/>
    <col min="2049" max="2049" width="22.85546875" style="62" customWidth="1"/>
    <col min="2050" max="2050" width="10.28515625" style="62" customWidth="1"/>
    <col min="2051" max="2051" width="9.85546875" style="62" customWidth="1"/>
    <col min="2052" max="2053" width="9.140625" style="62" customWidth="1"/>
    <col min="2054" max="2054" width="10" style="62" customWidth="1"/>
    <col min="2055" max="2056" width="9.140625" style="62" customWidth="1"/>
    <col min="2057" max="2057" width="9.42578125" style="62" customWidth="1"/>
    <col min="2058" max="2059" width="9.140625" style="62" customWidth="1"/>
    <col min="2060" max="2060" width="9.5703125" style="62" customWidth="1"/>
    <col min="2061" max="2061" width="9.140625" style="62" customWidth="1"/>
    <col min="2062" max="2062" width="13.7109375" style="62" customWidth="1"/>
    <col min="2063" max="2063" width="10.28515625" style="62" customWidth="1"/>
    <col min="2064" max="2064" width="10.85546875" style="62" customWidth="1"/>
    <col min="2065" max="2304" width="9.140625" style="62"/>
    <col min="2305" max="2305" width="22.85546875" style="62" customWidth="1"/>
    <col min="2306" max="2306" width="10.28515625" style="62" customWidth="1"/>
    <col min="2307" max="2307" width="9.85546875" style="62" customWidth="1"/>
    <col min="2308" max="2309" width="9.140625" style="62" customWidth="1"/>
    <col min="2310" max="2310" width="10" style="62" customWidth="1"/>
    <col min="2311" max="2312" width="9.140625" style="62" customWidth="1"/>
    <col min="2313" max="2313" width="9.42578125" style="62" customWidth="1"/>
    <col min="2314" max="2315" width="9.140625" style="62" customWidth="1"/>
    <col min="2316" max="2316" width="9.5703125" style="62" customWidth="1"/>
    <col min="2317" max="2317" width="9.140625" style="62" customWidth="1"/>
    <col min="2318" max="2318" width="13.7109375" style="62" customWidth="1"/>
    <col min="2319" max="2319" width="10.28515625" style="62" customWidth="1"/>
    <col min="2320" max="2320" width="10.85546875" style="62" customWidth="1"/>
    <col min="2321" max="2560" width="9.140625" style="62"/>
    <col min="2561" max="2561" width="22.85546875" style="62" customWidth="1"/>
    <col min="2562" max="2562" width="10.28515625" style="62" customWidth="1"/>
    <col min="2563" max="2563" width="9.85546875" style="62" customWidth="1"/>
    <col min="2564" max="2565" width="9.140625" style="62" customWidth="1"/>
    <col min="2566" max="2566" width="10" style="62" customWidth="1"/>
    <col min="2567" max="2568" width="9.140625" style="62" customWidth="1"/>
    <col min="2569" max="2569" width="9.42578125" style="62" customWidth="1"/>
    <col min="2570" max="2571" width="9.140625" style="62" customWidth="1"/>
    <col min="2572" max="2572" width="9.5703125" style="62" customWidth="1"/>
    <col min="2573" max="2573" width="9.140625" style="62" customWidth="1"/>
    <col min="2574" max="2574" width="13.7109375" style="62" customWidth="1"/>
    <col min="2575" max="2575" width="10.28515625" style="62" customWidth="1"/>
    <col min="2576" max="2576" width="10.85546875" style="62" customWidth="1"/>
    <col min="2577" max="2816" width="9.140625" style="62"/>
    <col min="2817" max="2817" width="22.85546875" style="62" customWidth="1"/>
    <col min="2818" max="2818" width="10.28515625" style="62" customWidth="1"/>
    <col min="2819" max="2819" width="9.85546875" style="62" customWidth="1"/>
    <col min="2820" max="2821" width="9.140625" style="62" customWidth="1"/>
    <col min="2822" max="2822" width="10" style="62" customWidth="1"/>
    <col min="2823" max="2824" width="9.140625" style="62" customWidth="1"/>
    <col min="2825" max="2825" width="9.42578125" style="62" customWidth="1"/>
    <col min="2826" max="2827" width="9.140625" style="62" customWidth="1"/>
    <col min="2828" max="2828" width="9.5703125" style="62" customWidth="1"/>
    <col min="2829" max="2829" width="9.140625" style="62" customWidth="1"/>
    <col min="2830" max="2830" width="13.7109375" style="62" customWidth="1"/>
    <col min="2831" max="2831" width="10.28515625" style="62" customWidth="1"/>
    <col min="2832" max="2832" width="10.85546875" style="62" customWidth="1"/>
    <col min="2833" max="3072" width="9.140625" style="62"/>
    <col min="3073" max="3073" width="22.85546875" style="62" customWidth="1"/>
    <col min="3074" max="3074" width="10.28515625" style="62" customWidth="1"/>
    <col min="3075" max="3075" width="9.85546875" style="62" customWidth="1"/>
    <col min="3076" max="3077" width="9.140625" style="62" customWidth="1"/>
    <col min="3078" max="3078" width="10" style="62" customWidth="1"/>
    <col min="3079" max="3080" width="9.140625" style="62" customWidth="1"/>
    <col min="3081" max="3081" width="9.42578125" style="62" customWidth="1"/>
    <col min="3082" max="3083" width="9.140625" style="62" customWidth="1"/>
    <col min="3084" max="3084" width="9.5703125" style="62" customWidth="1"/>
    <col min="3085" max="3085" width="9.140625" style="62" customWidth="1"/>
    <col min="3086" max="3086" width="13.7109375" style="62" customWidth="1"/>
    <col min="3087" max="3087" width="10.28515625" style="62" customWidth="1"/>
    <col min="3088" max="3088" width="10.85546875" style="62" customWidth="1"/>
    <col min="3089" max="3328" width="9.140625" style="62"/>
    <col min="3329" max="3329" width="22.85546875" style="62" customWidth="1"/>
    <col min="3330" max="3330" width="10.28515625" style="62" customWidth="1"/>
    <col min="3331" max="3331" width="9.85546875" style="62" customWidth="1"/>
    <col min="3332" max="3333" width="9.140625" style="62" customWidth="1"/>
    <col min="3334" max="3334" width="10" style="62" customWidth="1"/>
    <col min="3335" max="3336" width="9.140625" style="62" customWidth="1"/>
    <col min="3337" max="3337" width="9.42578125" style="62" customWidth="1"/>
    <col min="3338" max="3339" width="9.140625" style="62" customWidth="1"/>
    <col min="3340" max="3340" width="9.5703125" style="62" customWidth="1"/>
    <col min="3341" max="3341" width="9.140625" style="62" customWidth="1"/>
    <col min="3342" max="3342" width="13.7109375" style="62" customWidth="1"/>
    <col min="3343" max="3343" width="10.28515625" style="62" customWidth="1"/>
    <col min="3344" max="3344" width="10.85546875" style="62" customWidth="1"/>
    <col min="3345" max="3584" width="9.140625" style="62"/>
    <col min="3585" max="3585" width="22.85546875" style="62" customWidth="1"/>
    <col min="3586" max="3586" width="10.28515625" style="62" customWidth="1"/>
    <col min="3587" max="3587" width="9.85546875" style="62" customWidth="1"/>
    <col min="3588" max="3589" width="9.140625" style="62" customWidth="1"/>
    <col min="3590" max="3590" width="10" style="62" customWidth="1"/>
    <col min="3591" max="3592" width="9.140625" style="62" customWidth="1"/>
    <col min="3593" max="3593" width="9.42578125" style="62" customWidth="1"/>
    <col min="3594" max="3595" width="9.140625" style="62" customWidth="1"/>
    <col min="3596" max="3596" width="9.5703125" style="62" customWidth="1"/>
    <col min="3597" max="3597" width="9.140625" style="62" customWidth="1"/>
    <col min="3598" max="3598" width="13.7109375" style="62" customWidth="1"/>
    <col min="3599" max="3599" width="10.28515625" style="62" customWidth="1"/>
    <col min="3600" max="3600" width="10.85546875" style="62" customWidth="1"/>
    <col min="3601" max="3840" width="9.140625" style="62"/>
    <col min="3841" max="3841" width="22.85546875" style="62" customWidth="1"/>
    <col min="3842" max="3842" width="10.28515625" style="62" customWidth="1"/>
    <col min="3843" max="3843" width="9.85546875" style="62" customWidth="1"/>
    <col min="3844" max="3845" width="9.140625" style="62" customWidth="1"/>
    <col min="3846" max="3846" width="10" style="62" customWidth="1"/>
    <col min="3847" max="3848" width="9.140625" style="62" customWidth="1"/>
    <col min="3849" max="3849" width="9.42578125" style="62" customWidth="1"/>
    <col min="3850" max="3851" width="9.140625" style="62" customWidth="1"/>
    <col min="3852" max="3852" width="9.5703125" style="62" customWidth="1"/>
    <col min="3853" max="3853" width="9.140625" style="62" customWidth="1"/>
    <col min="3854" max="3854" width="13.7109375" style="62" customWidth="1"/>
    <col min="3855" max="3855" width="10.28515625" style="62" customWidth="1"/>
    <col min="3856" max="3856" width="10.85546875" style="62" customWidth="1"/>
    <col min="3857" max="4096" width="9.140625" style="62"/>
    <col min="4097" max="4097" width="22.85546875" style="62" customWidth="1"/>
    <col min="4098" max="4098" width="10.28515625" style="62" customWidth="1"/>
    <col min="4099" max="4099" width="9.85546875" style="62" customWidth="1"/>
    <col min="4100" max="4101" width="9.140625" style="62" customWidth="1"/>
    <col min="4102" max="4102" width="10" style="62" customWidth="1"/>
    <col min="4103" max="4104" width="9.140625" style="62" customWidth="1"/>
    <col min="4105" max="4105" width="9.42578125" style="62" customWidth="1"/>
    <col min="4106" max="4107" width="9.140625" style="62" customWidth="1"/>
    <col min="4108" max="4108" width="9.5703125" style="62" customWidth="1"/>
    <col min="4109" max="4109" width="9.140625" style="62" customWidth="1"/>
    <col min="4110" max="4110" width="13.7109375" style="62" customWidth="1"/>
    <col min="4111" max="4111" width="10.28515625" style="62" customWidth="1"/>
    <col min="4112" max="4112" width="10.85546875" style="62" customWidth="1"/>
    <col min="4113" max="4352" width="9.140625" style="62"/>
    <col min="4353" max="4353" width="22.85546875" style="62" customWidth="1"/>
    <col min="4354" max="4354" width="10.28515625" style="62" customWidth="1"/>
    <col min="4355" max="4355" width="9.85546875" style="62" customWidth="1"/>
    <col min="4356" max="4357" width="9.140625" style="62" customWidth="1"/>
    <col min="4358" max="4358" width="10" style="62" customWidth="1"/>
    <col min="4359" max="4360" width="9.140625" style="62" customWidth="1"/>
    <col min="4361" max="4361" width="9.42578125" style="62" customWidth="1"/>
    <col min="4362" max="4363" width="9.140625" style="62" customWidth="1"/>
    <col min="4364" max="4364" width="9.5703125" style="62" customWidth="1"/>
    <col min="4365" max="4365" width="9.140625" style="62" customWidth="1"/>
    <col min="4366" max="4366" width="13.7109375" style="62" customWidth="1"/>
    <col min="4367" max="4367" width="10.28515625" style="62" customWidth="1"/>
    <col min="4368" max="4368" width="10.85546875" style="62" customWidth="1"/>
    <col min="4369" max="4608" width="9.140625" style="62"/>
    <col min="4609" max="4609" width="22.85546875" style="62" customWidth="1"/>
    <col min="4610" max="4610" width="10.28515625" style="62" customWidth="1"/>
    <col min="4611" max="4611" width="9.85546875" style="62" customWidth="1"/>
    <col min="4612" max="4613" width="9.140625" style="62" customWidth="1"/>
    <col min="4614" max="4614" width="10" style="62" customWidth="1"/>
    <col min="4615" max="4616" width="9.140625" style="62" customWidth="1"/>
    <col min="4617" max="4617" width="9.42578125" style="62" customWidth="1"/>
    <col min="4618" max="4619" width="9.140625" style="62" customWidth="1"/>
    <col min="4620" max="4620" width="9.5703125" style="62" customWidth="1"/>
    <col min="4621" max="4621" width="9.140625" style="62" customWidth="1"/>
    <col min="4622" max="4622" width="13.7109375" style="62" customWidth="1"/>
    <col min="4623" max="4623" width="10.28515625" style="62" customWidth="1"/>
    <col min="4624" max="4624" width="10.85546875" style="62" customWidth="1"/>
    <col min="4625" max="4864" width="9.140625" style="62"/>
    <col min="4865" max="4865" width="22.85546875" style="62" customWidth="1"/>
    <col min="4866" max="4866" width="10.28515625" style="62" customWidth="1"/>
    <col min="4867" max="4867" width="9.85546875" style="62" customWidth="1"/>
    <col min="4868" max="4869" width="9.140625" style="62" customWidth="1"/>
    <col min="4870" max="4870" width="10" style="62" customWidth="1"/>
    <col min="4871" max="4872" width="9.140625" style="62" customWidth="1"/>
    <col min="4873" max="4873" width="9.42578125" style="62" customWidth="1"/>
    <col min="4874" max="4875" width="9.140625" style="62" customWidth="1"/>
    <col min="4876" max="4876" width="9.5703125" style="62" customWidth="1"/>
    <col min="4877" max="4877" width="9.140625" style="62" customWidth="1"/>
    <col min="4878" max="4878" width="13.7109375" style="62" customWidth="1"/>
    <col min="4879" max="4879" width="10.28515625" style="62" customWidth="1"/>
    <col min="4880" max="4880" width="10.85546875" style="62" customWidth="1"/>
    <col min="4881" max="5120" width="9.140625" style="62"/>
    <col min="5121" max="5121" width="22.85546875" style="62" customWidth="1"/>
    <col min="5122" max="5122" width="10.28515625" style="62" customWidth="1"/>
    <col min="5123" max="5123" width="9.85546875" style="62" customWidth="1"/>
    <col min="5124" max="5125" width="9.140625" style="62" customWidth="1"/>
    <col min="5126" max="5126" width="10" style="62" customWidth="1"/>
    <col min="5127" max="5128" width="9.140625" style="62" customWidth="1"/>
    <col min="5129" max="5129" width="9.42578125" style="62" customWidth="1"/>
    <col min="5130" max="5131" width="9.140625" style="62" customWidth="1"/>
    <col min="5132" max="5132" width="9.5703125" style="62" customWidth="1"/>
    <col min="5133" max="5133" width="9.140625" style="62" customWidth="1"/>
    <col min="5134" max="5134" width="13.7109375" style="62" customWidth="1"/>
    <col min="5135" max="5135" width="10.28515625" style="62" customWidth="1"/>
    <col min="5136" max="5136" width="10.85546875" style="62" customWidth="1"/>
    <col min="5137" max="5376" width="9.140625" style="62"/>
    <col min="5377" max="5377" width="22.85546875" style="62" customWidth="1"/>
    <col min="5378" max="5378" width="10.28515625" style="62" customWidth="1"/>
    <col min="5379" max="5379" width="9.85546875" style="62" customWidth="1"/>
    <col min="5380" max="5381" width="9.140625" style="62" customWidth="1"/>
    <col min="5382" max="5382" width="10" style="62" customWidth="1"/>
    <col min="5383" max="5384" width="9.140625" style="62" customWidth="1"/>
    <col min="5385" max="5385" width="9.42578125" style="62" customWidth="1"/>
    <col min="5386" max="5387" width="9.140625" style="62" customWidth="1"/>
    <col min="5388" max="5388" width="9.5703125" style="62" customWidth="1"/>
    <col min="5389" max="5389" width="9.140625" style="62" customWidth="1"/>
    <col min="5390" max="5390" width="13.7109375" style="62" customWidth="1"/>
    <col min="5391" max="5391" width="10.28515625" style="62" customWidth="1"/>
    <col min="5392" max="5392" width="10.85546875" style="62" customWidth="1"/>
    <col min="5393" max="5632" width="9.140625" style="62"/>
    <col min="5633" max="5633" width="22.85546875" style="62" customWidth="1"/>
    <col min="5634" max="5634" width="10.28515625" style="62" customWidth="1"/>
    <col min="5635" max="5635" width="9.85546875" style="62" customWidth="1"/>
    <col min="5636" max="5637" width="9.140625" style="62" customWidth="1"/>
    <col min="5638" max="5638" width="10" style="62" customWidth="1"/>
    <col min="5639" max="5640" width="9.140625" style="62" customWidth="1"/>
    <col min="5641" max="5641" width="9.42578125" style="62" customWidth="1"/>
    <col min="5642" max="5643" width="9.140625" style="62" customWidth="1"/>
    <col min="5644" max="5644" width="9.5703125" style="62" customWidth="1"/>
    <col min="5645" max="5645" width="9.140625" style="62" customWidth="1"/>
    <col min="5646" max="5646" width="13.7109375" style="62" customWidth="1"/>
    <col min="5647" max="5647" width="10.28515625" style="62" customWidth="1"/>
    <col min="5648" max="5648" width="10.85546875" style="62" customWidth="1"/>
    <col min="5649" max="5888" width="9.140625" style="62"/>
    <col min="5889" max="5889" width="22.85546875" style="62" customWidth="1"/>
    <col min="5890" max="5890" width="10.28515625" style="62" customWidth="1"/>
    <col min="5891" max="5891" width="9.85546875" style="62" customWidth="1"/>
    <col min="5892" max="5893" width="9.140625" style="62" customWidth="1"/>
    <col min="5894" max="5894" width="10" style="62" customWidth="1"/>
    <col min="5895" max="5896" width="9.140625" style="62" customWidth="1"/>
    <col min="5897" max="5897" width="9.42578125" style="62" customWidth="1"/>
    <col min="5898" max="5899" width="9.140625" style="62" customWidth="1"/>
    <col min="5900" max="5900" width="9.5703125" style="62" customWidth="1"/>
    <col min="5901" max="5901" width="9.140625" style="62" customWidth="1"/>
    <col min="5902" max="5902" width="13.7109375" style="62" customWidth="1"/>
    <col min="5903" max="5903" width="10.28515625" style="62" customWidth="1"/>
    <col min="5904" max="5904" width="10.85546875" style="62" customWidth="1"/>
    <col min="5905" max="6144" width="9.140625" style="62"/>
    <col min="6145" max="6145" width="22.85546875" style="62" customWidth="1"/>
    <col min="6146" max="6146" width="10.28515625" style="62" customWidth="1"/>
    <col min="6147" max="6147" width="9.85546875" style="62" customWidth="1"/>
    <col min="6148" max="6149" width="9.140625" style="62" customWidth="1"/>
    <col min="6150" max="6150" width="10" style="62" customWidth="1"/>
    <col min="6151" max="6152" width="9.140625" style="62" customWidth="1"/>
    <col min="6153" max="6153" width="9.42578125" style="62" customWidth="1"/>
    <col min="6154" max="6155" width="9.140625" style="62" customWidth="1"/>
    <col min="6156" max="6156" width="9.5703125" style="62" customWidth="1"/>
    <col min="6157" max="6157" width="9.140625" style="62" customWidth="1"/>
    <col min="6158" max="6158" width="13.7109375" style="62" customWidth="1"/>
    <col min="6159" max="6159" width="10.28515625" style="62" customWidth="1"/>
    <col min="6160" max="6160" width="10.85546875" style="62" customWidth="1"/>
    <col min="6161" max="6400" width="9.140625" style="62"/>
    <col min="6401" max="6401" width="22.85546875" style="62" customWidth="1"/>
    <col min="6402" max="6402" width="10.28515625" style="62" customWidth="1"/>
    <col min="6403" max="6403" width="9.85546875" style="62" customWidth="1"/>
    <col min="6404" max="6405" width="9.140625" style="62" customWidth="1"/>
    <col min="6406" max="6406" width="10" style="62" customWidth="1"/>
    <col min="6407" max="6408" width="9.140625" style="62" customWidth="1"/>
    <col min="6409" max="6409" width="9.42578125" style="62" customWidth="1"/>
    <col min="6410" max="6411" width="9.140625" style="62" customWidth="1"/>
    <col min="6412" max="6412" width="9.5703125" style="62" customWidth="1"/>
    <col min="6413" max="6413" width="9.140625" style="62" customWidth="1"/>
    <col min="6414" max="6414" width="13.7109375" style="62" customWidth="1"/>
    <col min="6415" max="6415" width="10.28515625" style="62" customWidth="1"/>
    <col min="6416" max="6416" width="10.85546875" style="62" customWidth="1"/>
    <col min="6417" max="6656" width="9.140625" style="62"/>
    <col min="6657" max="6657" width="22.85546875" style="62" customWidth="1"/>
    <col min="6658" max="6658" width="10.28515625" style="62" customWidth="1"/>
    <col min="6659" max="6659" width="9.85546875" style="62" customWidth="1"/>
    <col min="6660" max="6661" width="9.140625" style="62" customWidth="1"/>
    <col min="6662" max="6662" width="10" style="62" customWidth="1"/>
    <col min="6663" max="6664" width="9.140625" style="62" customWidth="1"/>
    <col min="6665" max="6665" width="9.42578125" style="62" customWidth="1"/>
    <col min="6666" max="6667" width="9.140625" style="62" customWidth="1"/>
    <col min="6668" max="6668" width="9.5703125" style="62" customWidth="1"/>
    <col min="6669" max="6669" width="9.140625" style="62" customWidth="1"/>
    <col min="6670" max="6670" width="13.7109375" style="62" customWidth="1"/>
    <col min="6671" max="6671" width="10.28515625" style="62" customWidth="1"/>
    <col min="6672" max="6672" width="10.85546875" style="62" customWidth="1"/>
    <col min="6673" max="6912" width="9.140625" style="62"/>
    <col min="6913" max="6913" width="22.85546875" style="62" customWidth="1"/>
    <col min="6914" max="6914" width="10.28515625" style="62" customWidth="1"/>
    <col min="6915" max="6915" width="9.85546875" style="62" customWidth="1"/>
    <col min="6916" max="6917" width="9.140625" style="62" customWidth="1"/>
    <col min="6918" max="6918" width="10" style="62" customWidth="1"/>
    <col min="6919" max="6920" width="9.140625" style="62" customWidth="1"/>
    <col min="6921" max="6921" width="9.42578125" style="62" customWidth="1"/>
    <col min="6922" max="6923" width="9.140625" style="62" customWidth="1"/>
    <col min="6924" max="6924" width="9.5703125" style="62" customWidth="1"/>
    <col min="6925" max="6925" width="9.140625" style="62" customWidth="1"/>
    <col min="6926" max="6926" width="13.7109375" style="62" customWidth="1"/>
    <col min="6927" max="6927" width="10.28515625" style="62" customWidth="1"/>
    <col min="6928" max="6928" width="10.85546875" style="62" customWidth="1"/>
    <col min="6929" max="7168" width="9.140625" style="62"/>
    <col min="7169" max="7169" width="22.85546875" style="62" customWidth="1"/>
    <col min="7170" max="7170" width="10.28515625" style="62" customWidth="1"/>
    <col min="7171" max="7171" width="9.85546875" style="62" customWidth="1"/>
    <col min="7172" max="7173" width="9.140625" style="62" customWidth="1"/>
    <col min="7174" max="7174" width="10" style="62" customWidth="1"/>
    <col min="7175" max="7176" width="9.140625" style="62" customWidth="1"/>
    <col min="7177" max="7177" width="9.42578125" style="62" customWidth="1"/>
    <col min="7178" max="7179" width="9.140625" style="62" customWidth="1"/>
    <col min="7180" max="7180" width="9.5703125" style="62" customWidth="1"/>
    <col min="7181" max="7181" width="9.140625" style="62" customWidth="1"/>
    <col min="7182" max="7182" width="13.7109375" style="62" customWidth="1"/>
    <col min="7183" max="7183" width="10.28515625" style="62" customWidth="1"/>
    <col min="7184" max="7184" width="10.85546875" style="62" customWidth="1"/>
    <col min="7185" max="7424" width="9.140625" style="62"/>
    <col min="7425" max="7425" width="22.85546875" style="62" customWidth="1"/>
    <col min="7426" max="7426" width="10.28515625" style="62" customWidth="1"/>
    <col min="7427" max="7427" width="9.85546875" style="62" customWidth="1"/>
    <col min="7428" max="7429" width="9.140625" style="62" customWidth="1"/>
    <col min="7430" max="7430" width="10" style="62" customWidth="1"/>
    <col min="7431" max="7432" width="9.140625" style="62" customWidth="1"/>
    <col min="7433" max="7433" width="9.42578125" style="62" customWidth="1"/>
    <col min="7434" max="7435" width="9.140625" style="62" customWidth="1"/>
    <col min="7436" max="7436" width="9.5703125" style="62" customWidth="1"/>
    <col min="7437" max="7437" width="9.140625" style="62" customWidth="1"/>
    <col min="7438" max="7438" width="13.7109375" style="62" customWidth="1"/>
    <col min="7439" max="7439" width="10.28515625" style="62" customWidth="1"/>
    <col min="7440" max="7440" width="10.85546875" style="62" customWidth="1"/>
    <col min="7441" max="7680" width="9.140625" style="62"/>
    <col min="7681" max="7681" width="22.85546875" style="62" customWidth="1"/>
    <col min="7682" max="7682" width="10.28515625" style="62" customWidth="1"/>
    <col min="7683" max="7683" width="9.85546875" style="62" customWidth="1"/>
    <col min="7684" max="7685" width="9.140625" style="62" customWidth="1"/>
    <col min="7686" max="7686" width="10" style="62" customWidth="1"/>
    <col min="7687" max="7688" width="9.140625" style="62" customWidth="1"/>
    <col min="7689" max="7689" width="9.42578125" style="62" customWidth="1"/>
    <col min="7690" max="7691" width="9.140625" style="62" customWidth="1"/>
    <col min="7692" max="7692" width="9.5703125" style="62" customWidth="1"/>
    <col min="7693" max="7693" width="9.140625" style="62" customWidth="1"/>
    <col min="7694" max="7694" width="13.7109375" style="62" customWidth="1"/>
    <col min="7695" max="7695" width="10.28515625" style="62" customWidth="1"/>
    <col min="7696" max="7696" width="10.85546875" style="62" customWidth="1"/>
    <col min="7697" max="7936" width="9.140625" style="62"/>
    <col min="7937" max="7937" width="22.85546875" style="62" customWidth="1"/>
    <col min="7938" max="7938" width="10.28515625" style="62" customWidth="1"/>
    <col min="7939" max="7939" width="9.85546875" style="62" customWidth="1"/>
    <col min="7940" max="7941" width="9.140625" style="62" customWidth="1"/>
    <col min="7942" max="7942" width="10" style="62" customWidth="1"/>
    <col min="7943" max="7944" width="9.140625" style="62" customWidth="1"/>
    <col min="7945" max="7945" width="9.42578125" style="62" customWidth="1"/>
    <col min="7946" max="7947" width="9.140625" style="62" customWidth="1"/>
    <col min="7948" max="7948" width="9.5703125" style="62" customWidth="1"/>
    <col min="7949" max="7949" width="9.140625" style="62" customWidth="1"/>
    <col min="7950" max="7950" width="13.7109375" style="62" customWidth="1"/>
    <col min="7951" max="7951" width="10.28515625" style="62" customWidth="1"/>
    <col min="7952" max="7952" width="10.85546875" style="62" customWidth="1"/>
    <col min="7953" max="8192" width="9.140625" style="62"/>
    <col min="8193" max="8193" width="22.85546875" style="62" customWidth="1"/>
    <col min="8194" max="8194" width="10.28515625" style="62" customWidth="1"/>
    <col min="8195" max="8195" width="9.85546875" style="62" customWidth="1"/>
    <col min="8196" max="8197" width="9.140625" style="62" customWidth="1"/>
    <col min="8198" max="8198" width="10" style="62" customWidth="1"/>
    <col min="8199" max="8200" width="9.140625" style="62" customWidth="1"/>
    <col min="8201" max="8201" width="9.42578125" style="62" customWidth="1"/>
    <col min="8202" max="8203" width="9.140625" style="62" customWidth="1"/>
    <col min="8204" max="8204" width="9.5703125" style="62" customWidth="1"/>
    <col min="8205" max="8205" width="9.140625" style="62" customWidth="1"/>
    <col min="8206" max="8206" width="13.7109375" style="62" customWidth="1"/>
    <col min="8207" max="8207" width="10.28515625" style="62" customWidth="1"/>
    <col min="8208" max="8208" width="10.85546875" style="62" customWidth="1"/>
    <col min="8209" max="8448" width="9.140625" style="62"/>
    <col min="8449" max="8449" width="22.85546875" style="62" customWidth="1"/>
    <col min="8450" max="8450" width="10.28515625" style="62" customWidth="1"/>
    <col min="8451" max="8451" width="9.85546875" style="62" customWidth="1"/>
    <col min="8452" max="8453" width="9.140625" style="62" customWidth="1"/>
    <col min="8454" max="8454" width="10" style="62" customWidth="1"/>
    <col min="8455" max="8456" width="9.140625" style="62" customWidth="1"/>
    <col min="8457" max="8457" width="9.42578125" style="62" customWidth="1"/>
    <col min="8458" max="8459" width="9.140625" style="62" customWidth="1"/>
    <col min="8460" max="8460" width="9.5703125" style="62" customWidth="1"/>
    <col min="8461" max="8461" width="9.140625" style="62" customWidth="1"/>
    <col min="8462" max="8462" width="13.7109375" style="62" customWidth="1"/>
    <col min="8463" max="8463" width="10.28515625" style="62" customWidth="1"/>
    <col min="8464" max="8464" width="10.85546875" style="62" customWidth="1"/>
    <col min="8465" max="8704" width="9.140625" style="62"/>
    <col min="8705" max="8705" width="22.85546875" style="62" customWidth="1"/>
    <col min="8706" max="8706" width="10.28515625" style="62" customWidth="1"/>
    <col min="8707" max="8707" width="9.85546875" style="62" customWidth="1"/>
    <col min="8708" max="8709" width="9.140625" style="62" customWidth="1"/>
    <col min="8710" max="8710" width="10" style="62" customWidth="1"/>
    <col min="8711" max="8712" width="9.140625" style="62" customWidth="1"/>
    <col min="8713" max="8713" width="9.42578125" style="62" customWidth="1"/>
    <col min="8714" max="8715" width="9.140625" style="62" customWidth="1"/>
    <col min="8716" max="8716" width="9.5703125" style="62" customWidth="1"/>
    <col min="8717" max="8717" width="9.140625" style="62" customWidth="1"/>
    <col min="8718" max="8718" width="13.7109375" style="62" customWidth="1"/>
    <col min="8719" max="8719" width="10.28515625" style="62" customWidth="1"/>
    <col min="8720" max="8720" width="10.85546875" style="62" customWidth="1"/>
    <col min="8721" max="8960" width="9.140625" style="62"/>
    <col min="8961" max="8961" width="22.85546875" style="62" customWidth="1"/>
    <col min="8962" max="8962" width="10.28515625" style="62" customWidth="1"/>
    <col min="8963" max="8963" width="9.85546875" style="62" customWidth="1"/>
    <col min="8964" max="8965" width="9.140625" style="62" customWidth="1"/>
    <col min="8966" max="8966" width="10" style="62" customWidth="1"/>
    <col min="8967" max="8968" width="9.140625" style="62" customWidth="1"/>
    <col min="8969" max="8969" width="9.42578125" style="62" customWidth="1"/>
    <col min="8970" max="8971" width="9.140625" style="62" customWidth="1"/>
    <col min="8972" max="8972" width="9.5703125" style="62" customWidth="1"/>
    <col min="8973" max="8973" width="9.140625" style="62" customWidth="1"/>
    <col min="8974" max="8974" width="13.7109375" style="62" customWidth="1"/>
    <col min="8975" max="8975" width="10.28515625" style="62" customWidth="1"/>
    <col min="8976" max="8976" width="10.85546875" style="62" customWidth="1"/>
    <col min="8977" max="9216" width="9.140625" style="62"/>
    <col min="9217" max="9217" width="22.85546875" style="62" customWidth="1"/>
    <col min="9218" max="9218" width="10.28515625" style="62" customWidth="1"/>
    <col min="9219" max="9219" width="9.85546875" style="62" customWidth="1"/>
    <col min="9220" max="9221" width="9.140625" style="62" customWidth="1"/>
    <col min="9222" max="9222" width="10" style="62" customWidth="1"/>
    <col min="9223" max="9224" width="9.140625" style="62" customWidth="1"/>
    <col min="9225" max="9225" width="9.42578125" style="62" customWidth="1"/>
    <col min="9226" max="9227" width="9.140625" style="62" customWidth="1"/>
    <col min="9228" max="9228" width="9.5703125" style="62" customWidth="1"/>
    <col min="9229" max="9229" width="9.140625" style="62" customWidth="1"/>
    <col min="9230" max="9230" width="13.7109375" style="62" customWidth="1"/>
    <col min="9231" max="9231" width="10.28515625" style="62" customWidth="1"/>
    <col min="9232" max="9232" width="10.85546875" style="62" customWidth="1"/>
    <col min="9233" max="9472" width="9.140625" style="62"/>
    <col min="9473" max="9473" width="22.85546875" style="62" customWidth="1"/>
    <col min="9474" max="9474" width="10.28515625" style="62" customWidth="1"/>
    <col min="9475" max="9475" width="9.85546875" style="62" customWidth="1"/>
    <col min="9476" max="9477" width="9.140625" style="62" customWidth="1"/>
    <col min="9478" max="9478" width="10" style="62" customWidth="1"/>
    <col min="9479" max="9480" width="9.140625" style="62" customWidth="1"/>
    <col min="9481" max="9481" width="9.42578125" style="62" customWidth="1"/>
    <col min="9482" max="9483" width="9.140625" style="62" customWidth="1"/>
    <col min="9484" max="9484" width="9.5703125" style="62" customWidth="1"/>
    <col min="9485" max="9485" width="9.140625" style="62" customWidth="1"/>
    <col min="9486" max="9486" width="13.7109375" style="62" customWidth="1"/>
    <col min="9487" max="9487" width="10.28515625" style="62" customWidth="1"/>
    <col min="9488" max="9488" width="10.85546875" style="62" customWidth="1"/>
    <col min="9489" max="9728" width="9.140625" style="62"/>
    <col min="9729" max="9729" width="22.85546875" style="62" customWidth="1"/>
    <col min="9730" max="9730" width="10.28515625" style="62" customWidth="1"/>
    <col min="9731" max="9731" width="9.85546875" style="62" customWidth="1"/>
    <col min="9732" max="9733" width="9.140625" style="62" customWidth="1"/>
    <col min="9734" max="9734" width="10" style="62" customWidth="1"/>
    <col min="9735" max="9736" width="9.140625" style="62" customWidth="1"/>
    <col min="9737" max="9737" width="9.42578125" style="62" customWidth="1"/>
    <col min="9738" max="9739" width="9.140625" style="62" customWidth="1"/>
    <col min="9740" max="9740" width="9.5703125" style="62" customWidth="1"/>
    <col min="9741" max="9741" width="9.140625" style="62" customWidth="1"/>
    <col min="9742" max="9742" width="13.7109375" style="62" customWidth="1"/>
    <col min="9743" max="9743" width="10.28515625" style="62" customWidth="1"/>
    <col min="9744" max="9744" width="10.85546875" style="62" customWidth="1"/>
    <col min="9745" max="9984" width="9.140625" style="62"/>
    <col min="9985" max="9985" width="22.85546875" style="62" customWidth="1"/>
    <col min="9986" max="9986" width="10.28515625" style="62" customWidth="1"/>
    <col min="9987" max="9987" width="9.85546875" style="62" customWidth="1"/>
    <col min="9988" max="9989" width="9.140625" style="62" customWidth="1"/>
    <col min="9990" max="9990" width="10" style="62" customWidth="1"/>
    <col min="9991" max="9992" width="9.140625" style="62" customWidth="1"/>
    <col min="9993" max="9993" width="9.42578125" style="62" customWidth="1"/>
    <col min="9994" max="9995" width="9.140625" style="62" customWidth="1"/>
    <col min="9996" max="9996" width="9.5703125" style="62" customWidth="1"/>
    <col min="9997" max="9997" width="9.140625" style="62" customWidth="1"/>
    <col min="9998" max="9998" width="13.7109375" style="62" customWidth="1"/>
    <col min="9999" max="9999" width="10.28515625" style="62" customWidth="1"/>
    <col min="10000" max="10000" width="10.85546875" style="62" customWidth="1"/>
    <col min="10001" max="10240" width="9.140625" style="62"/>
    <col min="10241" max="10241" width="22.85546875" style="62" customWidth="1"/>
    <col min="10242" max="10242" width="10.28515625" style="62" customWidth="1"/>
    <col min="10243" max="10243" width="9.85546875" style="62" customWidth="1"/>
    <col min="10244" max="10245" width="9.140625" style="62" customWidth="1"/>
    <col min="10246" max="10246" width="10" style="62" customWidth="1"/>
    <col min="10247" max="10248" width="9.140625" style="62" customWidth="1"/>
    <col min="10249" max="10249" width="9.42578125" style="62" customWidth="1"/>
    <col min="10250" max="10251" width="9.140625" style="62" customWidth="1"/>
    <col min="10252" max="10252" width="9.5703125" style="62" customWidth="1"/>
    <col min="10253" max="10253" width="9.140625" style="62" customWidth="1"/>
    <col min="10254" max="10254" width="13.7109375" style="62" customWidth="1"/>
    <col min="10255" max="10255" width="10.28515625" style="62" customWidth="1"/>
    <col min="10256" max="10256" width="10.85546875" style="62" customWidth="1"/>
    <col min="10257" max="10496" width="9.140625" style="62"/>
    <col min="10497" max="10497" width="22.85546875" style="62" customWidth="1"/>
    <col min="10498" max="10498" width="10.28515625" style="62" customWidth="1"/>
    <col min="10499" max="10499" width="9.85546875" style="62" customWidth="1"/>
    <col min="10500" max="10501" width="9.140625" style="62" customWidth="1"/>
    <col min="10502" max="10502" width="10" style="62" customWidth="1"/>
    <col min="10503" max="10504" width="9.140625" style="62" customWidth="1"/>
    <col min="10505" max="10505" width="9.42578125" style="62" customWidth="1"/>
    <col min="10506" max="10507" width="9.140625" style="62" customWidth="1"/>
    <col min="10508" max="10508" width="9.5703125" style="62" customWidth="1"/>
    <col min="10509" max="10509" width="9.140625" style="62" customWidth="1"/>
    <col min="10510" max="10510" width="13.7109375" style="62" customWidth="1"/>
    <col min="10511" max="10511" width="10.28515625" style="62" customWidth="1"/>
    <col min="10512" max="10512" width="10.85546875" style="62" customWidth="1"/>
    <col min="10513" max="10752" width="9.140625" style="62"/>
    <col min="10753" max="10753" width="22.85546875" style="62" customWidth="1"/>
    <col min="10754" max="10754" width="10.28515625" style="62" customWidth="1"/>
    <col min="10755" max="10755" width="9.85546875" style="62" customWidth="1"/>
    <col min="10756" max="10757" width="9.140625" style="62" customWidth="1"/>
    <col min="10758" max="10758" width="10" style="62" customWidth="1"/>
    <col min="10759" max="10760" width="9.140625" style="62" customWidth="1"/>
    <col min="10761" max="10761" width="9.42578125" style="62" customWidth="1"/>
    <col min="10762" max="10763" width="9.140625" style="62" customWidth="1"/>
    <col min="10764" max="10764" width="9.5703125" style="62" customWidth="1"/>
    <col min="10765" max="10765" width="9.140625" style="62" customWidth="1"/>
    <col min="10766" max="10766" width="13.7109375" style="62" customWidth="1"/>
    <col min="10767" max="10767" width="10.28515625" style="62" customWidth="1"/>
    <col min="10768" max="10768" width="10.85546875" style="62" customWidth="1"/>
    <col min="10769" max="11008" width="9.140625" style="62"/>
    <col min="11009" max="11009" width="22.85546875" style="62" customWidth="1"/>
    <col min="11010" max="11010" width="10.28515625" style="62" customWidth="1"/>
    <col min="11011" max="11011" width="9.85546875" style="62" customWidth="1"/>
    <col min="11012" max="11013" width="9.140625" style="62" customWidth="1"/>
    <col min="11014" max="11014" width="10" style="62" customWidth="1"/>
    <col min="11015" max="11016" width="9.140625" style="62" customWidth="1"/>
    <col min="11017" max="11017" width="9.42578125" style="62" customWidth="1"/>
    <col min="11018" max="11019" width="9.140625" style="62" customWidth="1"/>
    <col min="11020" max="11020" width="9.5703125" style="62" customWidth="1"/>
    <col min="11021" max="11021" width="9.140625" style="62" customWidth="1"/>
    <col min="11022" max="11022" width="13.7109375" style="62" customWidth="1"/>
    <col min="11023" max="11023" width="10.28515625" style="62" customWidth="1"/>
    <col min="11024" max="11024" width="10.85546875" style="62" customWidth="1"/>
    <col min="11025" max="11264" width="9.140625" style="62"/>
    <col min="11265" max="11265" width="22.85546875" style="62" customWidth="1"/>
    <col min="11266" max="11266" width="10.28515625" style="62" customWidth="1"/>
    <col min="11267" max="11267" width="9.85546875" style="62" customWidth="1"/>
    <col min="11268" max="11269" width="9.140625" style="62" customWidth="1"/>
    <col min="11270" max="11270" width="10" style="62" customWidth="1"/>
    <col min="11271" max="11272" width="9.140625" style="62" customWidth="1"/>
    <col min="11273" max="11273" width="9.42578125" style="62" customWidth="1"/>
    <col min="11274" max="11275" width="9.140625" style="62" customWidth="1"/>
    <col min="11276" max="11276" width="9.5703125" style="62" customWidth="1"/>
    <col min="11277" max="11277" width="9.140625" style="62" customWidth="1"/>
    <col min="11278" max="11278" width="13.7109375" style="62" customWidth="1"/>
    <col min="11279" max="11279" width="10.28515625" style="62" customWidth="1"/>
    <col min="11280" max="11280" width="10.85546875" style="62" customWidth="1"/>
    <col min="11281" max="11520" width="9.140625" style="62"/>
    <col min="11521" max="11521" width="22.85546875" style="62" customWidth="1"/>
    <col min="11522" max="11522" width="10.28515625" style="62" customWidth="1"/>
    <col min="11523" max="11523" width="9.85546875" style="62" customWidth="1"/>
    <col min="11524" max="11525" width="9.140625" style="62" customWidth="1"/>
    <col min="11526" max="11526" width="10" style="62" customWidth="1"/>
    <col min="11527" max="11528" width="9.140625" style="62" customWidth="1"/>
    <col min="11529" max="11529" width="9.42578125" style="62" customWidth="1"/>
    <col min="11530" max="11531" width="9.140625" style="62" customWidth="1"/>
    <col min="11532" max="11532" width="9.5703125" style="62" customWidth="1"/>
    <col min="11533" max="11533" width="9.140625" style="62" customWidth="1"/>
    <col min="11534" max="11534" width="13.7109375" style="62" customWidth="1"/>
    <col min="11535" max="11535" width="10.28515625" style="62" customWidth="1"/>
    <col min="11536" max="11536" width="10.85546875" style="62" customWidth="1"/>
    <col min="11537" max="11776" width="9.140625" style="62"/>
    <col min="11777" max="11777" width="22.85546875" style="62" customWidth="1"/>
    <col min="11778" max="11778" width="10.28515625" style="62" customWidth="1"/>
    <col min="11779" max="11779" width="9.85546875" style="62" customWidth="1"/>
    <col min="11780" max="11781" width="9.140625" style="62" customWidth="1"/>
    <col min="11782" max="11782" width="10" style="62" customWidth="1"/>
    <col min="11783" max="11784" width="9.140625" style="62" customWidth="1"/>
    <col min="11785" max="11785" width="9.42578125" style="62" customWidth="1"/>
    <col min="11786" max="11787" width="9.140625" style="62" customWidth="1"/>
    <col min="11788" max="11788" width="9.5703125" style="62" customWidth="1"/>
    <col min="11789" max="11789" width="9.140625" style="62" customWidth="1"/>
    <col min="11790" max="11790" width="13.7109375" style="62" customWidth="1"/>
    <col min="11791" max="11791" width="10.28515625" style="62" customWidth="1"/>
    <col min="11792" max="11792" width="10.85546875" style="62" customWidth="1"/>
    <col min="11793" max="12032" width="9.140625" style="62"/>
    <col min="12033" max="12033" width="22.85546875" style="62" customWidth="1"/>
    <col min="12034" max="12034" width="10.28515625" style="62" customWidth="1"/>
    <col min="12035" max="12035" width="9.85546875" style="62" customWidth="1"/>
    <col min="12036" max="12037" width="9.140625" style="62" customWidth="1"/>
    <col min="12038" max="12038" width="10" style="62" customWidth="1"/>
    <col min="12039" max="12040" width="9.140625" style="62" customWidth="1"/>
    <col min="12041" max="12041" width="9.42578125" style="62" customWidth="1"/>
    <col min="12042" max="12043" width="9.140625" style="62" customWidth="1"/>
    <col min="12044" max="12044" width="9.5703125" style="62" customWidth="1"/>
    <col min="12045" max="12045" width="9.140625" style="62" customWidth="1"/>
    <col min="12046" max="12046" width="13.7109375" style="62" customWidth="1"/>
    <col min="12047" max="12047" width="10.28515625" style="62" customWidth="1"/>
    <col min="12048" max="12048" width="10.85546875" style="62" customWidth="1"/>
    <col min="12049" max="12288" width="9.140625" style="62"/>
    <col min="12289" max="12289" width="22.85546875" style="62" customWidth="1"/>
    <col min="12290" max="12290" width="10.28515625" style="62" customWidth="1"/>
    <col min="12291" max="12291" width="9.85546875" style="62" customWidth="1"/>
    <col min="12292" max="12293" width="9.140625" style="62" customWidth="1"/>
    <col min="12294" max="12294" width="10" style="62" customWidth="1"/>
    <col min="12295" max="12296" width="9.140625" style="62" customWidth="1"/>
    <col min="12297" max="12297" width="9.42578125" style="62" customWidth="1"/>
    <col min="12298" max="12299" width="9.140625" style="62" customWidth="1"/>
    <col min="12300" max="12300" width="9.5703125" style="62" customWidth="1"/>
    <col min="12301" max="12301" width="9.140625" style="62" customWidth="1"/>
    <col min="12302" max="12302" width="13.7109375" style="62" customWidth="1"/>
    <col min="12303" max="12303" width="10.28515625" style="62" customWidth="1"/>
    <col min="12304" max="12304" width="10.85546875" style="62" customWidth="1"/>
    <col min="12305" max="12544" width="9.140625" style="62"/>
    <col min="12545" max="12545" width="22.85546875" style="62" customWidth="1"/>
    <col min="12546" max="12546" width="10.28515625" style="62" customWidth="1"/>
    <col min="12547" max="12547" width="9.85546875" style="62" customWidth="1"/>
    <col min="12548" max="12549" width="9.140625" style="62" customWidth="1"/>
    <col min="12550" max="12550" width="10" style="62" customWidth="1"/>
    <col min="12551" max="12552" width="9.140625" style="62" customWidth="1"/>
    <col min="12553" max="12553" width="9.42578125" style="62" customWidth="1"/>
    <col min="12554" max="12555" width="9.140625" style="62" customWidth="1"/>
    <col min="12556" max="12556" width="9.5703125" style="62" customWidth="1"/>
    <col min="12557" max="12557" width="9.140625" style="62" customWidth="1"/>
    <col min="12558" max="12558" width="13.7109375" style="62" customWidth="1"/>
    <col min="12559" max="12559" width="10.28515625" style="62" customWidth="1"/>
    <col min="12560" max="12560" width="10.85546875" style="62" customWidth="1"/>
    <col min="12561" max="12800" width="9.140625" style="62"/>
    <col min="12801" max="12801" width="22.85546875" style="62" customWidth="1"/>
    <col min="12802" max="12802" width="10.28515625" style="62" customWidth="1"/>
    <col min="12803" max="12803" width="9.85546875" style="62" customWidth="1"/>
    <col min="12804" max="12805" width="9.140625" style="62" customWidth="1"/>
    <col min="12806" max="12806" width="10" style="62" customWidth="1"/>
    <col min="12807" max="12808" width="9.140625" style="62" customWidth="1"/>
    <col min="12809" max="12809" width="9.42578125" style="62" customWidth="1"/>
    <col min="12810" max="12811" width="9.140625" style="62" customWidth="1"/>
    <col min="12812" max="12812" width="9.5703125" style="62" customWidth="1"/>
    <col min="12813" max="12813" width="9.140625" style="62" customWidth="1"/>
    <col min="12814" max="12814" width="13.7109375" style="62" customWidth="1"/>
    <col min="12815" max="12815" width="10.28515625" style="62" customWidth="1"/>
    <col min="12816" max="12816" width="10.85546875" style="62" customWidth="1"/>
    <col min="12817" max="13056" width="9.140625" style="62"/>
    <col min="13057" max="13057" width="22.85546875" style="62" customWidth="1"/>
    <col min="13058" max="13058" width="10.28515625" style="62" customWidth="1"/>
    <col min="13059" max="13059" width="9.85546875" style="62" customWidth="1"/>
    <col min="13060" max="13061" width="9.140625" style="62" customWidth="1"/>
    <col min="13062" max="13062" width="10" style="62" customWidth="1"/>
    <col min="13063" max="13064" width="9.140625" style="62" customWidth="1"/>
    <col min="13065" max="13065" width="9.42578125" style="62" customWidth="1"/>
    <col min="13066" max="13067" width="9.140625" style="62" customWidth="1"/>
    <col min="13068" max="13068" width="9.5703125" style="62" customWidth="1"/>
    <col min="13069" max="13069" width="9.140625" style="62" customWidth="1"/>
    <col min="13070" max="13070" width="13.7109375" style="62" customWidth="1"/>
    <col min="13071" max="13071" width="10.28515625" style="62" customWidth="1"/>
    <col min="13072" max="13072" width="10.85546875" style="62" customWidth="1"/>
    <col min="13073" max="13312" width="9.140625" style="62"/>
    <col min="13313" max="13313" width="22.85546875" style="62" customWidth="1"/>
    <col min="13314" max="13314" width="10.28515625" style="62" customWidth="1"/>
    <col min="13315" max="13315" width="9.85546875" style="62" customWidth="1"/>
    <col min="13316" max="13317" width="9.140625" style="62" customWidth="1"/>
    <col min="13318" max="13318" width="10" style="62" customWidth="1"/>
    <col min="13319" max="13320" width="9.140625" style="62" customWidth="1"/>
    <col min="13321" max="13321" width="9.42578125" style="62" customWidth="1"/>
    <col min="13322" max="13323" width="9.140625" style="62" customWidth="1"/>
    <col min="13324" max="13324" width="9.5703125" style="62" customWidth="1"/>
    <col min="13325" max="13325" width="9.140625" style="62" customWidth="1"/>
    <col min="13326" max="13326" width="13.7109375" style="62" customWidth="1"/>
    <col min="13327" max="13327" width="10.28515625" style="62" customWidth="1"/>
    <col min="13328" max="13328" width="10.85546875" style="62" customWidth="1"/>
    <col min="13329" max="13568" width="9.140625" style="62"/>
    <col min="13569" max="13569" width="22.85546875" style="62" customWidth="1"/>
    <col min="13570" max="13570" width="10.28515625" style="62" customWidth="1"/>
    <col min="13571" max="13571" width="9.85546875" style="62" customWidth="1"/>
    <col min="13572" max="13573" width="9.140625" style="62" customWidth="1"/>
    <col min="13574" max="13574" width="10" style="62" customWidth="1"/>
    <col min="13575" max="13576" width="9.140625" style="62" customWidth="1"/>
    <col min="13577" max="13577" width="9.42578125" style="62" customWidth="1"/>
    <col min="13578" max="13579" width="9.140625" style="62" customWidth="1"/>
    <col min="13580" max="13580" width="9.5703125" style="62" customWidth="1"/>
    <col min="13581" max="13581" width="9.140625" style="62" customWidth="1"/>
    <col min="13582" max="13582" width="13.7109375" style="62" customWidth="1"/>
    <col min="13583" max="13583" width="10.28515625" style="62" customWidth="1"/>
    <col min="13584" max="13584" width="10.85546875" style="62" customWidth="1"/>
    <col min="13585" max="13824" width="9.140625" style="62"/>
    <col min="13825" max="13825" width="22.85546875" style="62" customWidth="1"/>
    <col min="13826" max="13826" width="10.28515625" style="62" customWidth="1"/>
    <col min="13827" max="13827" width="9.85546875" style="62" customWidth="1"/>
    <col min="13828" max="13829" width="9.140625" style="62" customWidth="1"/>
    <col min="13830" max="13830" width="10" style="62" customWidth="1"/>
    <col min="13831" max="13832" width="9.140625" style="62" customWidth="1"/>
    <col min="13833" max="13833" width="9.42578125" style="62" customWidth="1"/>
    <col min="13834" max="13835" width="9.140625" style="62" customWidth="1"/>
    <col min="13836" max="13836" width="9.5703125" style="62" customWidth="1"/>
    <col min="13837" max="13837" width="9.140625" style="62" customWidth="1"/>
    <col min="13838" max="13838" width="13.7109375" style="62" customWidth="1"/>
    <col min="13839" max="13839" width="10.28515625" style="62" customWidth="1"/>
    <col min="13840" max="13840" width="10.85546875" style="62" customWidth="1"/>
    <col min="13841" max="14080" width="9.140625" style="62"/>
    <col min="14081" max="14081" width="22.85546875" style="62" customWidth="1"/>
    <col min="14082" max="14082" width="10.28515625" style="62" customWidth="1"/>
    <col min="14083" max="14083" width="9.85546875" style="62" customWidth="1"/>
    <col min="14084" max="14085" width="9.140625" style="62" customWidth="1"/>
    <col min="14086" max="14086" width="10" style="62" customWidth="1"/>
    <col min="14087" max="14088" width="9.140625" style="62" customWidth="1"/>
    <col min="14089" max="14089" width="9.42578125" style="62" customWidth="1"/>
    <col min="14090" max="14091" width="9.140625" style="62" customWidth="1"/>
    <col min="14092" max="14092" width="9.5703125" style="62" customWidth="1"/>
    <col min="14093" max="14093" width="9.140625" style="62" customWidth="1"/>
    <col min="14094" max="14094" width="13.7109375" style="62" customWidth="1"/>
    <col min="14095" max="14095" width="10.28515625" style="62" customWidth="1"/>
    <col min="14096" max="14096" width="10.85546875" style="62" customWidth="1"/>
    <col min="14097" max="14336" width="9.140625" style="62"/>
    <col min="14337" max="14337" width="22.85546875" style="62" customWidth="1"/>
    <col min="14338" max="14338" width="10.28515625" style="62" customWidth="1"/>
    <col min="14339" max="14339" width="9.85546875" style="62" customWidth="1"/>
    <col min="14340" max="14341" width="9.140625" style="62" customWidth="1"/>
    <col min="14342" max="14342" width="10" style="62" customWidth="1"/>
    <col min="14343" max="14344" width="9.140625" style="62" customWidth="1"/>
    <col min="14345" max="14345" width="9.42578125" style="62" customWidth="1"/>
    <col min="14346" max="14347" width="9.140625" style="62" customWidth="1"/>
    <col min="14348" max="14348" width="9.5703125" style="62" customWidth="1"/>
    <col min="14349" max="14349" width="9.140625" style="62" customWidth="1"/>
    <col min="14350" max="14350" width="13.7109375" style="62" customWidth="1"/>
    <col min="14351" max="14351" width="10.28515625" style="62" customWidth="1"/>
    <col min="14352" max="14352" width="10.85546875" style="62" customWidth="1"/>
    <col min="14353" max="14592" width="9.140625" style="62"/>
    <col min="14593" max="14593" width="22.85546875" style="62" customWidth="1"/>
    <col min="14594" max="14594" width="10.28515625" style="62" customWidth="1"/>
    <col min="14595" max="14595" width="9.85546875" style="62" customWidth="1"/>
    <col min="14596" max="14597" width="9.140625" style="62" customWidth="1"/>
    <col min="14598" max="14598" width="10" style="62" customWidth="1"/>
    <col min="14599" max="14600" width="9.140625" style="62" customWidth="1"/>
    <col min="14601" max="14601" width="9.42578125" style="62" customWidth="1"/>
    <col min="14602" max="14603" width="9.140625" style="62" customWidth="1"/>
    <col min="14604" max="14604" width="9.5703125" style="62" customWidth="1"/>
    <col min="14605" max="14605" width="9.140625" style="62" customWidth="1"/>
    <col min="14606" max="14606" width="13.7109375" style="62" customWidth="1"/>
    <col min="14607" max="14607" width="10.28515625" style="62" customWidth="1"/>
    <col min="14608" max="14608" width="10.85546875" style="62" customWidth="1"/>
    <col min="14609" max="14848" width="9.140625" style="62"/>
    <col min="14849" max="14849" width="22.85546875" style="62" customWidth="1"/>
    <col min="14850" max="14850" width="10.28515625" style="62" customWidth="1"/>
    <col min="14851" max="14851" width="9.85546875" style="62" customWidth="1"/>
    <col min="14852" max="14853" width="9.140625" style="62" customWidth="1"/>
    <col min="14854" max="14854" width="10" style="62" customWidth="1"/>
    <col min="14855" max="14856" width="9.140625" style="62" customWidth="1"/>
    <col min="14857" max="14857" width="9.42578125" style="62" customWidth="1"/>
    <col min="14858" max="14859" width="9.140625" style="62" customWidth="1"/>
    <col min="14860" max="14860" width="9.5703125" style="62" customWidth="1"/>
    <col min="14861" max="14861" width="9.140625" style="62" customWidth="1"/>
    <col min="14862" max="14862" width="13.7109375" style="62" customWidth="1"/>
    <col min="14863" max="14863" width="10.28515625" style="62" customWidth="1"/>
    <col min="14864" max="14864" width="10.85546875" style="62" customWidth="1"/>
    <col min="14865" max="15104" width="9.140625" style="62"/>
    <col min="15105" max="15105" width="22.85546875" style="62" customWidth="1"/>
    <col min="15106" max="15106" width="10.28515625" style="62" customWidth="1"/>
    <col min="15107" max="15107" width="9.85546875" style="62" customWidth="1"/>
    <col min="15108" max="15109" width="9.140625" style="62" customWidth="1"/>
    <col min="15110" max="15110" width="10" style="62" customWidth="1"/>
    <col min="15111" max="15112" width="9.140625" style="62" customWidth="1"/>
    <col min="15113" max="15113" width="9.42578125" style="62" customWidth="1"/>
    <col min="15114" max="15115" width="9.140625" style="62" customWidth="1"/>
    <col min="15116" max="15116" width="9.5703125" style="62" customWidth="1"/>
    <col min="15117" max="15117" width="9.140625" style="62" customWidth="1"/>
    <col min="15118" max="15118" width="13.7109375" style="62" customWidth="1"/>
    <col min="15119" max="15119" width="10.28515625" style="62" customWidth="1"/>
    <col min="15120" max="15120" width="10.85546875" style="62" customWidth="1"/>
    <col min="15121" max="15360" width="9.140625" style="62"/>
    <col min="15361" max="15361" width="22.85546875" style="62" customWidth="1"/>
    <col min="15362" max="15362" width="10.28515625" style="62" customWidth="1"/>
    <col min="15363" max="15363" width="9.85546875" style="62" customWidth="1"/>
    <col min="15364" max="15365" width="9.140625" style="62" customWidth="1"/>
    <col min="15366" max="15366" width="10" style="62" customWidth="1"/>
    <col min="15367" max="15368" width="9.140625" style="62" customWidth="1"/>
    <col min="15369" max="15369" width="9.42578125" style="62" customWidth="1"/>
    <col min="15370" max="15371" width="9.140625" style="62" customWidth="1"/>
    <col min="15372" max="15372" width="9.5703125" style="62" customWidth="1"/>
    <col min="15373" max="15373" width="9.140625" style="62" customWidth="1"/>
    <col min="15374" max="15374" width="13.7109375" style="62" customWidth="1"/>
    <col min="15375" max="15375" width="10.28515625" style="62" customWidth="1"/>
    <col min="15376" max="15376" width="10.85546875" style="62" customWidth="1"/>
    <col min="15377" max="15616" width="9.140625" style="62"/>
    <col min="15617" max="15617" width="22.85546875" style="62" customWidth="1"/>
    <col min="15618" max="15618" width="10.28515625" style="62" customWidth="1"/>
    <col min="15619" max="15619" width="9.85546875" style="62" customWidth="1"/>
    <col min="15620" max="15621" width="9.140625" style="62" customWidth="1"/>
    <col min="15622" max="15622" width="10" style="62" customWidth="1"/>
    <col min="15623" max="15624" width="9.140625" style="62" customWidth="1"/>
    <col min="15625" max="15625" width="9.42578125" style="62" customWidth="1"/>
    <col min="15626" max="15627" width="9.140625" style="62" customWidth="1"/>
    <col min="15628" max="15628" width="9.5703125" style="62" customWidth="1"/>
    <col min="15629" max="15629" width="9.140625" style="62" customWidth="1"/>
    <col min="15630" max="15630" width="13.7109375" style="62" customWidth="1"/>
    <col min="15631" max="15631" width="10.28515625" style="62" customWidth="1"/>
    <col min="15632" max="15632" width="10.85546875" style="62" customWidth="1"/>
    <col min="15633" max="15872" width="9.140625" style="62"/>
    <col min="15873" max="15873" width="22.85546875" style="62" customWidth="1"/>
    <col min="15874" max="15874" width="10.28515625" style="62" customWidth="1"/>
    <col min="15875" max="15875" width="9.85546875" style="62" customWidth="1"/>
    <col min="15876" max="15877" width="9.140625" style="62" customWidth="1"/>
    <col min="15878" max="15878" width="10" style="62" customWidth="1"/>
    <col min="15879" max="15880" width="9.140625" style="62" customWidth="1"/>
    <col min="15881" max="15881" width="9.42578125" style="62" customWidth="1"/>
    <col min="15882" max="15883" width="9.140625" style="62" customWidth="1"/>
    <col min="15884" max="15884" width="9.5703125" style="62" customWidth="1"/>
    <col min="15885" max="15885" width="9.140625" style="62" customWidth="1"/>
    <col min="15886" max="15886" width="13.7109375" style="62" customWidth="1"/>
    <col min="15887" max="15887" width="10.28515625" style="62" customWidth="1"/>
    <col min="15888" max="15888" width="10.85546875" style="62" customWidth="1"/>
    <col min="15889" max="16128" width="9.140625" style="62"/>
    <col min="16129" max="16129" width="22.85546875" style="62" customWidth="1"/>
    <col min="16130" max="16130" width="10.28515625" style="62" customWidth="1"/>
    <col min="16131" max="16131" width="9.85546875" style="62" customWidth="1"/>
    <col min="16132" max="16133" width="9.140625" style="62" customWidth="1"/>
    <col min="16134" max="16134" width="10" style="62" customWidth="1"/>
    <col min="16135" max="16136" width="9.140625" style="62" customWidth="1"/>
    <col min="16137" max="16137" width="9.42578125" style="62" customWidth="1"/>
    <col min="16138" max="16139" width="9.140625" style="62" customWidth="1"/>
    <col min="16140" max="16140" width="9.5703125" style="62" customWidth="1"/>
    <col min="16141" max="16141" width="9.140625" style="62" customWidth="1"/>
    <col min="16142" max="16142" width="13.7109375" style="62" customWidth="1"/>
    <col min="16143" max="16143" width="10.28515625" style="62" customWidth="1"/>
    <col min="16144" max="16144" width="10.85546875" style="62" customWidth="1"/>
    <col min="16145" max="16384" width="9.140625" style="62"/>
  </cols>
  <sheetData>
    <row r="1" spans="1:26" ht="34.5" customHeight="1">
      <c r="A1" s="386" t="s">
        <v>80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26" ht="32.25" customHeight="1">
      <c r="A2" s="387" t="s">
        <v>81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</row>
    <row r="3" spans="1:26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N3" s="63"/>
      <c r="O3" s="63"/>
      <c r="P3" s="64" t="s">
        <v>82</v>
      </c>
    </row>
    <row r="4" spans="1:26" ht="15.75" customHeight="1">
      <c r="A4" s="394"/>
      <c r="B4" s="383" t="s">
        <v>156</v>
      </c>
      <c r="C4" s="383"/>
      <c r="D4" s="383"/>
      <c r="E4" s="384" t="s">
        <v>78</v>
      </c>
      <c r="F4" s="385"/>
      <c r="G4" s="385"/>
      <c r="H4" s="385"/>
      <c r="I4" s="385"/>
      <c r="J4" s="385"/>
      <c r="K4" s="388" t="s">
        <v>190</v>
      </c>
      <c r="L4" s="389"/>
      <c r="M4" s="390"/>
      <c r="N4" s="383" t="s">
        <v>79</v>
      </c>
      <c r="O4" s="383"/>
      <c r="P4" s="384"/>
      <c r="Q4" s="65"/>
    </row>
    <row r="5" spans="1:26" ht="36.75" customHeight="1">
      <c r="A5" s="394"/>
      <c r="B5" s="383"/>
      <c r="C5" s="383"/>
      <c r="D5" s="383"/>
      <c r="E5" s="383" t="s">
        <v>77</v>
      </c>
      <c r="F5" s="383"/>
      <c r="G5" s="383"/>
      <c r="H5" s="383" t="s">
        <v>76</v>
      </c>
      <c r="I5" s="383"/>
      <c r="J5" s="383"/>
      <c r="K5" s="391"/>
      <c r="L5" s="392"/>
      <c r="M5" s="393"/>
      <c r="N5" s="383"/>
      <c r="O5" s="383"/>
      <c r="P5" s="384"/>
      <c r="Q5" s="65"/>
    </row>
    <row r="6" spans="1:26" ht="35.25" customHeight="1">
      <c r="A6" s="394"/>
      <c r="B6" s="309" t="s">
        <v>154</v>
      </c>
      <c r="C6" s="309" t="s">
        <v>75</v>
      </c>
      <c r="D6" s="309" t="s">
        <v>155</v>
      </c>
      <c r="E6" s="309" t="s">
        <v>154</v>
      </c>
      <c r="F6" s="309" t="s">
        <v>75</v>
      </c>
      <c r="G6" s="309" t="s">
        <v>155</v>
      </c>
      <c r="H6" s="309" t="s">
        <v>154</v>
      </c>
      <c r="I6" s="309" t="s">
        <v>75</v>
      </c>
      <c r="J6" s="309" t="s">
        <v>155</v>
      </c>
      <c r="K6" s="309" t="s">
        <v>154</v>
      </c>
      <c r="L6" s="309" t="s">
        <v>75</v>
      </c>
      <c r="M6" s="310" t="s">
        <v>155</v>
      </c>
      <c r="N6" s="309" t="s">
        <v>154</v>
      </c>
      <c r="O6" s="309" t="s">
        <v>75</v>
      </c>
      <c r="P6" s="310" t="s">
        <v>155</v>
      </c>
      <c r="Q6" s="65"/>
    </row>
    <row r="7" spans="1:26" ht="12.75" customHeight="1">
      <c r="A7" s="66" t="s">
        <v>83</v>
      </c>
      <c r="B7" s="67">
        <f>SUM(B8:B27)</f>
        <v>317717.99999999994</v>
      </c>
      <c r="C7" s="67">
        <f>SUM(C8:C27)</f>
        <v>296539.89</v>
      </c>
      <c r="D7" s="67">
        <f>B7/C7*100</f>
        <v>107.14174069464985</v>
      </c>
      <c r="E7" s="67">
        <f>SUM(E8:E27)</f>
        <v>208615.28</v>
      </c>
      <c r="F7" s="67">
        <f>SUM(F8:F27)</f>
        <v>191229.46000000002</v>
      </c>
      <c r="G7" s="221">
        <f>E7/F7%</f>
        <v>109.09160126269246</v>
      </c>
      <c r="H7" s="67">
        <f>SUM(H8:H27)</f>
        <v>109102.71999999999</v>
      </c>
      <c r="I7" s="67">
        <f>SUM(I8:I27)</f>
        <v>105310.42999999998</v>
      </c>
      <c r="J7" s="67">
        <f>H7/I7*100</f>
        <v>103.60105831872495</v>
      </c>
      <c r="K7" s="67">
        <f>SUM(K8:K27)</f>
        <v>288170.7</v>
      </c>
      <c r="L7" s="67">
        <f>SUM(L8:L27)</f>
        <v>300229.57</v>
      </c>
      <c r="M7" s="67">
        <f>K7/L7*100</f>
        <v>95.983450264409328</v>
      </c>
      <c r="N7" s="67">
        <f>SUM(N8:N27)</f>
        <v>605888.69999999995</v>
      </c>
      <c r="O7" s="67">
        <f>SUM(O8:O27)</f>
        <v>596769.46</v>
      </c>
      <c r="P7" s="67">
        <f>N7/O7*100</f>
        <v>101.52810098559668</v>
      </c>
      <c r="Q7" s="312"/>
      <c r="R7" s="313"/>
      <c r="S7" s="313"/>
      <c r="T7" s="312"/>
      <c r="U7" s="313"/>
      <c r="V7" s="313"/>
      <c r="W7" s="312"/>
      <c r="X7" s="313"/>
      <c r="Y7" s="313"/>
      <c r="Z7" s="312"/>
    </row>
    <row r="8" spans="1:26" ht="12.75" customHeight="1">
      <c r="A8" s="81" t="s">
        <v>84</v>
      </c>
      <c r="B8" s="230">
        <f>E8+H8</f>
        <v>25048.97</v>
      </c>
      <c r="C8" s="230">
        <f>F8+I8</f>
        <v>23981.57</v>
      </c>
      <c r="D8" s="67">
        <f t="shared" ref="D8:D27" si="0">B8/C8*100</f>
        <v>104.45091793406354</v>
      </c>
      <c r="E8" s="314">
        <v>8187.74</v>
      </c>
      <c r="F8" s="314">
        <v>7558.39</v>
      </c>
      <c r="G8" s="221">
        <f t="shared" ref="G8:G25" si="1">E8/F8%</f>
        <v>108.32650868769672</v>
      </c>
      <c r="H8" s="314">
        <v>16861.23</v>
      </c>
      <c r="I8" s="314">
        <v>16423.18</v>
      </c>
      <c r="J8" s="67">
        <f t="shared" ref="J8:J24" si="2">H8/I8*100</f>
        <v>102.66726663167547</v>
      </c>
      <c r="K8" s="314">
        <v>16235.5</v>
      </c>
      <c r="L8" s="314">
        <v>16250.35</v>
      </c>
      <c r="M8" s="67">
        <f t="shared" ref="M8:M26" si="3">K8/L8*100</f>
        <v>99.908617352857007</v>
      </c>
      <c r="N8" s="224">
        <f>B8+K8</f>
        <v>41284.47</v>
      </c>
      <c r="O8" s="224">
        <f>C8+L8</f>
        <v>40231.919999999998</v>
      </c>
      <c r="P8" s="67">
        <f>N8/O8*100</f>
        <v>102.61620623624228</v>
      </c>
      <c r="Q8" s="312"/>
      <c r="R8" s="313"/>
      <c r="S8" s="313"/>
      <c r="T8" s="312"/>
      <c r="U8" s="313"/>
      <c r="V8" s="313"/>
      <c r="W8" s="312"/>
      <c r="X8" s="313"/>
      <c r="Y8" s="313"/>
      <c r="Z8" s="312"/>
    </row>
    <row r="9" spans="1:26" ht="12.75" customHeight="1">
      <c r="A9" s="72" t="s">
        <v>85</v>
      </c>
      <c r="B9" s="230">
        <f t="shared" ref="B9:C27" si="4">E9+H9</f>
        <v>47168.85</v>
      </c>
      <c r="C9" s="230">
        <f t="shared" si="4"/>
        <v>48760.149999999994</v>
      </c>
      <c r="D9" s="67">
        <f t="shared" si="0"/>
        <v>96.736474354570291</v>
      </c>
      <c r="E9" s="314">
        <v>44795.85</v>
      </c>
      <c r="F9" s="314">
        <v>46362.52</v>
      </c>
      <c r="G9" s="221">
        <f>E9/F9%</f>
        <v>96.620826477939517</v>
      </c>
      <c r="H9" s="314">
        <v>2373</v>
      </c>
      <c r="I9" s="314">
        <v>2397.63</v>
      </c>
      <c r="J9" s="67">
        <f t="shared" si="2"/>
        <v>98.97273557638168</v>
      </c>
      <c r="K9" s="314">
        <v>18214.8</v>
      </c>
      <c r="L9" s="314">
        <v>17799.66</v>
      </c>
      <c r="M9" s="67">
        <f t="shared" si="3"/>
        <v>102.33229174040403</v>
      </c>
      <c r="N9" s="224">
        <f t="shared" ref="N9:O27" si="5">B9+K9</f>
        <v>65383.649999999994</v>
      </c>
      <c r="O9" s="224">
        <f t="shared" si="5"/>
        <v>66559.81</v>
      </c>
      <c r="P9" s="67">
        <f>N9/O9*100</f>
        <v>98.232927648080732</v>
      </c>
      <c r="Q9" s="312"/>
      <c r="R9" s="313"/>
      <c r="S9" s="313"/>
      <c r="T9" s="312"/>
      <c r="U9" s="313"/>
      <c r="V9" s="313"/>
      <c r="W9" s="312"/>
      <c r="X9" s="313"/>
      <c r="Y9" s="313"/>
      <c r="Z9" s="312"/>
    </row>
    <row r="10" spans="1:26" ht="12.75" customHeight="1">
      <c r="A10" s="72" t="s">
        <v>86</v>
      </c>
      <c r="B10" s="230">
        <f t="shared" si="4"/>
        <v>14133.4</v>
      </c>
      <c r="C10" s="230">
        <f t="shared" si="4"/>
        <v>13598.14</v>
      </c>
      <c r="D10" s="67">
        <f t="shared" si="0"/>
        <v>103.93627363742395</v>
      </c>
      <c r="E10" s="314">
        <v>5991</v>
      </c>
      <c r="F10" s="314">
        <v>6298.36</v>
      </c>
      <c r="G10" s="221">
        <f t="shared" si="1"/>
        <v>95.119999491931239</v>
      </c>
      <c r="H10" s="314">
        <v>8142.4</v>
      </c>
      <c r="I10" s="314">
        <v>7299.78</v>
      </c>
      <c r="J10" s="67">
        <f t="shared" si="2"/>
        <v>111.54308759990026</v>
      </c>
      <c r="K10" s="314">
        <v>28989.599999999999</v>
      </c>
      <c r="L10" s="314">
        <v>28833.94</v>
      </c>
      <c r="M10" s="67">
        <f t="shared" si="3"/>
        <v>100.53984991298448</v>
      </c>
      <c r="N10" s="224">
        <f t="shared" si="5"/>
        <v>43123</v>
      </c>
      <c r="O10" s="224">
        <f t="shared" si="5"/>
        <v>42432.08</v>
      </c>
      <c r="P10" s="67">
        <f t="shared" ref="P10:P25" si="6">N10/O10*100</f>
        <v>101.62829632674146</v>
      </c>
      <c r="Q10" s="312"/>
      <c r="R10" s="313"/>
      <c r="S10" s="313"/>
      <c r="T10" s="312"/>
      <c r="U10" s="313"/>
      <c r="V10" s="313"/>
      <c r="W10" s="312"/>
      <c r="X10" s="313"/>
      <c r="Y10" s="313"/>
      <c r="Z10" s="312"/>
    </row>
    <row r="11" spans="1:26" ht="12.75" customHeight="1">
      <c r="A11" s="72" t="s">
        <v>87</v>
      </c>
      <c r="B11" s="230">
        <f t="shared" si="4"/>
        <v>63174.039999999994</v>
      </c>
      <c r="C11" s="230">
        <f t="shared" si="4"/>
        <v>54421.29</v>
      </c>
      <c r="D11" s="67">
        <f t="shared" si="0"/>
        <v>116.08331959789999</v>
      </c>
      <c r="E11" s="314">
        <v>47626.74</v>
      </c>
      <c r="F11" s="314">
        <v>38912.980000000003</v>
      </c>
      <c r="G11" s="221">
        <f t="shared" si="1"/>
        <v>122.39293932256021</v>
      </c>
      <c r="H11" s="314">
        <v>15547.3</v>
      </c>
      <c r="I11" s="314">
        <v>15508.31</v>
      </c>
      <c r="J11" s="67">
        <f t="shared" si="2"/>
        <v>100.25141359696835</v>
      </c>
      <c r="K11" s="314">
        <v>24709.200000000001</v>
      </c>
      <c r="L11" s="314">
        <v>25016.58</v>
      </c>
      <c r="M11" s="67">
        <f t="shared" si="3"/>
        <v>98.771294877237409</v>
      </c>
      <c r="N11" s="224">
        <f t="shared" si="5"/>
        <v>87883.239999999991</v>
      </c>
      <c r="O11" s="224">
        <f t="shared" si="5"/>
        <v>79437.87</v>
      </c>
      <c r="P11" s="67">
        <f t="shared" si="6"/>
        <v>110.63141546972494</v>
      </c>
      <c r="Q11" s="312"/>
      <c r="R11" s="313"/>
      <c r="S11" s="313"/>
      <c r="T11" s="312"/>
      <c r="U11" s="313"/>
      <c r="V11" s="313"/>
      <c r="W11" s="312"/>
      <c r="X11" s="313"/>
      <c r="Y11" s="313"/>
      <c r="Z11" s="312"/>
    </row>
    <row r="12" spans="1:26" ht="12.75" customHeight="1">
      <c r="A12" s="72" t="s">
        <v>88</v>
      </c>
      <c r="B12" s="230">
        <f t="shared" si="4"/>
        <v>5070.71</v>
      </c>
      <c r="C12" s="230">
        <f t="shared" si="4"/>
        <v>4803.2400000000007</v>
      </c>
      <c r="D12" s="67">
        <f t="shared" si="0"/>
        <v>105.56853290695445</v>
      </c>
      <c r="E12" s="314">
        <v>260.41000000000003</v>
      </c>
      <c r="F12" s="314">
        <v>142.22</v>
      </c>
      <c r="G12" s="221">
        <f>E12/F12*100</f>
        <v>183.10364224441008</v>
      </c>
      <c r="H12" s="314">
        <v>4810.3</v>
      </c>
      <c r="I12" s="314">
        <v>4661.0200000000004</v>
      </c>
      <c r="J12" s="67">
        <f t="shared" si="2"/>
        <v>103.20273244912057</v>
      </c>
      <c r="K12" s="314">
        <v>12405.7</v>
      </c>
      <c r="L12" s="314">
        <v>12205.16</v>
      </c>
      <c r="M12" s="67">
        <f t="shared" si="3"/>
        <v>101.64307555165193</v>
      </c>
      <c r="N12" s="224">
        <f t="shared" si="5"/>
        <v>17476.41</v>
      </c>
      <c r="O12" s="224">
        <f t="shared" si="5"/>
        <v>17008.400000000001</v>
      </c>
      <c r="P12" s="67">
        <f t="shared" si="6"/>
        <v>102.75164036593682</v>
      </c>
      <c r="Q12" s="312"/>
      <c r="R12" s="313"/>
      <c r="S12" s="313"/>
      <c r="T12" s="312"/>
      <c r="U12" s="313"/>
      <c r="V12" s="313"/>
      <c r="W12" s="312"/>
      <c r="X12" s="313"/>
      <c r="Y12" s="313"/>
      <c r="Z12" s="312"/>
    </row>
    <row r="13" spans="1:26" ht="12.75" customHeight="1">
      <c r="A13" s="72" t="s">
        <v>89</v>
      </c>
      <c r="B13" s="230">
        <f t="shared" si="4"/>
        <v>16295.68</v>
      </c>
      <c r="C13" s="230">
        <f t="shared" si="4"/>
        <v>14937.84</v>
      </c>
      <c r="D13" s="67">
        <f t="shared" si="0"/>
        <v>109.0899353587935</v>
      </c>
      <c r="E13" s="314">
        <v>6209.38</v>
      </c>
      <c r="F13" s="314">
        <v>5928.21</v>
      </c>
      <c r="G13" s="221">
        <f t="shared" si="1"/>
        <v>104.74291565244822</v>
      </c>
      <c r="H13" s="314">
        <v>10086.299999999999</v>
      </c>
      <c r="I13" s="314">
        <v>9009.6299999999992</v>
      </c>
      <c r="J13" s="67">
        <f t="shared" si="2"/>
        <v>111.95021327179917</v>
      </c>
      <c r="K13" s="314">
        <v>13577.7</v>
      </c>
      <c r="L13" s="314">
        <v>13472.09</v>
      </c>
      <c r="M13" s="67">
        <f t="shared" si="3"/>
        <v>100.78391697205112</v>
      </c>
      <c r="N13" s="224">
        <f t="shared" si="5"/>
        <v>29873.38</v>
      </c>
      <c r="O13" s="224">
        <f t="shared" si="5"/>
        <v>28409.93</v>
      </c>
      <c r="P13" s="67">
        <f t="shared" si="6"/>
        <v>105.15119185439738</v>
      </c>
      <c r="Q13" s="312"/>
      <c r="R13" s="313"/>
      <c r="S13" s="313"/>
      <c r="T13" s="312"/>
      <c r="U13" s="313"/>
      <c r="V13" s="313"/>
      <c r="W13" s="312"/>
      <c r="X13" s="313"/>
      <c r="Y13" s="313"/>
      <c r="Z13" s="312"/>
    </row>
    <row r="14" spans="1:26" ht="12.75" customHeight="1">
      <c r="A14" s="72" t="s">
        <v>90</v>
      </c>
      <c r="B14" s="230">
        <f t="shared" si="4"/>
        <v>17053.949999999997</v>
      </c>
      <c r="C14" s="230">
        <f t="shared" si="4"/>
        <v>15563.21</v>
      </c>
      <c r="D14" s="67">
        <f t="shared" si="0"/>
        <v>109.57861520855914</v>
      </c>
      <c r="E14" s="314">
        <v>8307.15</v>
      </c>
      <c r="F14" s="314">
        <v>7072.33</v>
      </c>
      <c r="G14" s="221">
        <f t="shared" si="1"/>
        <v>117.45987531690405</v>
      </c>
      <c r="H14" s="314">
        <v>8746.7999999999993</v>
      </c>
      <c r="I14" s="314">
        <v>8490.8799999999992</v>
      </c>
      <c r="J14" s="67">
        <f t="shared" si="2"/>
        <v>103.01405743574281</v>
      </c>
      <c r="K14" s="314">
        <v>19411.2</v>
      </c>
      <c r="L14" s="314">
        <v>19237.91</v>
      </c>
      <c r="M14" s="67">
        <f t="shared" si="3"/>
        <v>100.90077352477478</v>
      </c>
      <c r="N14" s="224">
        <f t="shared" si="5"/>
        <v>36465.149999999994</v>
      </c>
      <c r="O14" s="224">
        <f t="shared" si="5"/>
        <v>34801.119999999995</v>
      </c>
      <c r="P14" s="67">
        <f t="shared" si="6"/>
        <v>104.78154151360646</v>
      </c>
      <c r="Q14" s="312"/>
      <c r="R14" s="313"/>
      <c r="S14" s="313"/>
      <c r="T14" s="312"/>
      <c r="U14" s="313"/>
      <c r="V14" s="313"/>
      <c r="W14" s="312"/>
      <c r="X14" s="313"/>
      <c r="Y14" s="313"/>
      <c r="Z14" s="312"/>
    </row>
    <row r="15" spans="1:26" ht="12.75" customHeight="1">
      <c r="A15" s="72" t="s">
        <v>91</v>
      </c>
      <c r="B15" s="230">
        <f t="shared" si="4"/>
        <v>12453.61</v>
      </c>
      <c r="C15" s="230">
        <f t="shared" si="4"/>
        <v>11670.1</v>
      </c>
      <c r="D15" s="67">
        <f t="shared" si="0"/>
        <v>106.71382421744457</v>
      </c>
      <c r="E15" s="314">
        <v>1789.21</v>
      </c>
      <c r="F15" s="314">
        <v>1232.07</v>
      </c>
      <c r="G15" s="221">
        <f t="shared" si="1"/>
        <v>145.21983328869302</v>
      </c>
      <c r="H15" s="314">
        <v>10664.4</v>
      </c>
      <c r="I15" s="314">
        <v>10438.030000000001</v>
      </c>
      <c r="J15" s="67">
        <f t="shared" si="2"/>
        <v>102.1687042478322</v>
      </c>
      <c r="K15" s="314">
        <v>17754.2</v>
      </c>
      <c r="L15" s="314">
        <v>17347.61</v>
      </c>
      <c r="M15" s="67">
        <f t="shared" si="3"/>
        <v>102.34378107416526</v>
      </c>
      <c r="N15" s="224">
        <f t="shared" si="5"/>
        <v>30207.81</v>
      </c>
      <c r="O15" s="224">
        <f t="shared" si="5"/>
        <v>29017.71</v>
      </c>
      <c r="P15" s="67">
        <f t="shared" si="6"/>
        <v>104.10128848899518</v>
      </c>
      <c r="Q15" s="312"/>
      <c r="R15" s="313"/>
      <c r="S15" s="313"/>
      <c r="T15" s="312"/>
      <c r="U15" s="313"/>
      <c r="V15" s="313"/>
      <c r="W15" s="312"/>
      <c r="X15" s="313"/>
      <c r="Y15" s="313"/>
      <c r="Z15" s="312"/>
    </row>
    <row r="16" spans="1:26" ht="12.75" customHeight="1">
      <c r="A16" s="72" t="s">
        <v>92</v>
      </c>
      <c r="B16" s="230">
        <f t="shared" si="4"/>
        <v>13362.82</v>
      </c>
      <c r="C16" s="230">
        <f t="shared" si="4"/>
        <v>13774.79</v>
      </c>
      <c r="D16" s="67">
        <f t="shared" si="0"/>
        <v>97.009246601944554</v>
      </c>
      <c r="E16" s="314">
        <v>7529.92</v>
      </c>
      <c r="F16" s="314">
        <v>8018</v>
      </c>
      <c r="G16" s="221">
        <f t="shared" si="1"/>
        <v>93.912696433025687</v>
      </c>
      <c r="H16" s="314">
        <v>5832.9</v>
      </c>
      <c r="I16" s="314">
        <v>5756.79</v>
      </c>
      <c r="J16" s="67">
        <f t="shared" si="2"/>
        <v>101.32209095693953</v>
      </c>
      <c r="K16" s="314">
        <v>11587.9</v>
      </c>
      <c r="L16" s="314">
        <v>11638.56</v>
      </c>
      <c r="M16" s="67">
        <f t="shared" si="3"/>
        <v>99.564722783574595</v>
      </c>
      <c r="N16" s="224">
        <f t="shared" si="5"/>
        <v>24950.720000000001</v>
      </c>
      <c r="O16" s="224">
        <f t="shared" si="5"/>
        <v>25413.35</v>
      </c>
      <c r="P16" s="67">
        <f t="shared" si="6"/>
        <v>98.179578843403178</v>
      </c>
      <c r="Q16" s="312"/>
      <c r="R16" s="313"/>
      <c r="S16" s="313"/>
      <c r="T16" s="312"/>
      <c r="U16" s="313"/>
      <c r="V16" s="313"/>
      <c r="W16" s="312"/>
      <c r="X16" s="313"/>
      <c r="Y16" s="313"/>
      <c r="Z16" s="312"/>
    </row>
    <row r="17" spans="1:26" ht="12.75" customHeight="1">
      <c r="A17" s="72" t="s">
        <v>93</v>
      </c>
      <c r="B17" s="230">
        <f t="shared" si="4"/>
        <v>11094.61</v>
      </c>
      <c r="C17" s="230">
        <f t="shared" si="4"/>
        <v>12121.9</v>
      </c>
      <c r="D17" s="67">
        <f t="shared" si="0"/>
        <v>91.5253384370437</v>
      </c>
      <c r="E17" s="314">
        <v>10555.61</v>
      </c>
      <c r="F17" s="314">
        <v>11611.85</v>
      </c>
      <c r="G17" s="221">
        <f t="shared" si="1"/>
        <v>90.903775022929167</v>
      </c>
      <c r="H17" s="314">
        <v>539</v>
      </c>
      <c r="I17" s="314">
        <v>510.05</v>
      </c>
      <c r="J17" s="67">
        <f t="shared" si="2"/>
        <v>105.67591412606608</v>
      </c>
      <c r="K17" s="314">
        <v>13317.7</v>
      </c>
      <c r="L17" s="314">
        <v>13411.89</v>
      </c>
      <c r="M17" s="67">
        <f t="shared" si="3"/>
        <v>99.297712701192751</v>
      </c>
      <c r="N17" s="224">
        <f t="shared" si="5"/>
        <v>24412.31</v>
      </c>
      <c r="O17" s="224">
        <f t="shared" si="5"/>
        <v>25533.79</v>
      </c>
      <c r="P17" s="67">
        <f t="shared" si="6"/>
        <v>95.607859232804842</v>
      </c>
      <c r="Q17" s="312"/>
      <c r="R17" s="313"/>
      <c r="S17" s="313"/>
      <c r="T17" s="312"/>
      <c r="U17" s="313"/>
      <c r="V17" s="313"/>
      <c r="W17" s="312"/>
      <c r="X17" s="313"/>
      <c r="Y17" s="313"/>
      <c r="Z17" s="312"/>
    </row>
    <row r="18" spans="1:26" ht="12.75" customHeight="1">
      <c r="A18" s="72" t="s">
        <v>94</v>
      </c>
      <c r="B18" s="230">
        <f t="shared" si="4"/>
        <v>2121.13</v>
      </c>
      <c r="C18" s="230">
        <f t="shared" si="4"/>
        <v>2082.08</v>
      </c>
      <c r="D18" s="67">
        <f t="shared" si="0"/>
        <v>101.87552831783601</v>
      </c>
      <c r="E18" s="314">
        <v>472.53</v>
      </c>
      <c r="F18" s="314">
        <v>486.01</v>
      </c>
      <c r="G18" s="221">
        <f t="shared" si="1"/>
        <v>97.226394518631295</v>
      </c>
      <c r="H18" s="314">
        <v>1648.6</v>
      </c>
      <c r="I18" s="314">
        <v>1596.07</v>
      </c>
      <c r="J18" s="67">
        <f t="shared" si="2"/>
        <v>103.29120903218529</v>
      </c>
      <c r="K18" s="314">
        <v>10769</v>
      </c>
      <c r="L18" s="314">
        <v>10510.2</v>
      </c>
      <c r="M18" s="67">
        <f t="shared" si="3"/>
        <v>102.46236988829898</v>
      </c>
      <c r="N18" s="224">
        <f t="shared" si="5"/>
        <v>12890.130000000001</v>
      </c>
      <c r="O18" s="224">
        <f t="shared" si="5"/>
        <v>12592.28</v>
      </c>
      <c r="P18" s="67">
        <f t="shared" si="6"/>
        <v>102.36533812780529</v>
      </c>
      <c r="Q18" s="312"/>
      <c r="R18" s="313"/>
      <c r="S18" s="313"/>
      <c r="T18" s="312"/>
      <c r="U18" s="313"/>
      <c r="V18" s="313"/>
      <c r="W18" s="312"/>
      <c r="X18" s="313"/>
      <c r="Y18" s="313"/>
      <c r="Z18" s="312"/>
    </row>
    <row r="19" spans="1:26" ht="12.75" customHeight="1">
      <c r="A19" s="72" t="s">
        <v>95</v>
      </c>
      <c r="B19" s="230">
        <f t="shared" si="4"/>
        <v>3961.75</v>
      </c>
      <c r="C19" s="230">
        <f t="shared" si="4"/>
        <v>4152.63</v>
      </c>
      <c r="D19" s="67">
        <f t="shared" si="0"/>
        <v>95.40339495693091</v>
      </c>
      <c r="E19" s="314">
        <v>3313.05</v>
      </c>
      <c r="F19" s="314">
        <v>3507.57</v>
      </c>
      <c r="G19" s="221">
        <f t="shared" si="1"/>
        <v>94.454280313721455</v>
      </c>
      <c r="H19" s="314">
        <v>648.70000000000005</v>
      </c>
      <c r="I19" s="314">
        <v>645.05999999999995</v>
      </c>
      <c r="J19" s="67">
        <f t="shared" si="2"/>
        <v>100.56428859330917</v>
      </c>
      <c r="K19" s="314">
        <v>1570.1</v>
      </c>
      <c r="L19" s="314">
        <v>1589.78</v>
      </c>
      <c r="M19" s="67">
        <f t="shared" si="3"/>
        <v>98.762092868195595</v>
      </c>
      <c r="N19" s="224">
        <f t="shared" si="5"/>
        <v>5531.85</v>
      </c>
      <c r="O19" s="224">
        <f t="shared" si="5"/>
        <v>5742.41</v>
      </c>
      <c r="P19" s="67">
        <f t="shared" si="6"/>
        <v>96.33324684235366</v>
      </c>
      <c r="Q19" s="312"/>
      <c r="R19" s="313"/>
      <c r="S19" s="313"/>
      <c r="T19" s="312"/>
      <c r="U19" s="313"/>
      <c r="V19" s="313"/>
      <c r="W19" s="312"/>
      <c r="X19" s="313"/>
      <c r="Y19" s="313"/>
      <c r="Z19" s="312"/>
    </row>
    <row r="20" spans="1:26" ht="12.75" customHeight="1">
      <c r="A20" s="72" t="s">
        <v>96</v>
      </c>
      <c r="B20" s="230">
        <f t="shared" si="4"/>
        <v>19062.61</v>
      </c>
      <c r="C20" s="230">
        <f t="shared" si="4"/>
        <v>17939.11</v>
      </c>
      <c r="D20" s="67">
        <f t="shared" si="0"/>
        <v>106.2628525049459</v>
      </c>
      <c r="E20" s="314">
        <v>12145.76</v>
      </c>
      <c r="F20" s="314">
        <v>11152.46</v>
      </c>
      <c r="G20" s="221">
        <f t="shared" si="1"/>
        <v>108.90655514568087</v>
      </c>
      <c r="H20" s="314">
        <v>6916.85</v>
      </c>
      <c r="I20" s="314">
        <v>6786.65</v>
      </c>
      <c r="J20" s="67">
        <f t="shared" si="2"/>
        <v>101.91847229487303</v>
      </c>
      <c r="K20" s="314">
        <v>11844.4</v>
      </c>
      <c r="L20" s="314">
        <v>12570.6</v>
      </c>
      <c r="M20" s="67">
        <f t="shared" si="3"/>
        <v>94.223028335958503</v>
      </c>
      <c r="N20" s="224">
        <f t="shared" si="5"/>
        <v>30907.010000000002</v>
      </c>
      <c r="O20" s="224">
        <f t="shared" si="5"/>
        <v>30509.71</v>
      </c>
      <c r="P20" s="67">
        <f>N20/O20*100</f>
        <v>101.30220837890627</v>
      </c>
      <c r="Q20" s="312"/>
      <c r="R20" s="313"/>
      <c r="S20" s="313"/>
      <c r="T20" s="312"/>
      <c r="U20" s="313"/>
      <c r="V20" s="313"/>
      <c r="W20" s="312"/>
      <c r="X20" s="313"/>
      <c r="Y20" s="313"/>
      <c r="Z20" s="312"/>
    </row>
    <row r="21" spans="1:26" ht="12.75" customHeight="1">
      <c r="A21" s="72" t="s">
        <v>97</v>
      </c>
      <c r="B21" s="230">
        <f t="shared" si="4"/>
        <v>10643.81</v>
      </c>
      <c r="C21" s="230">
        <f t="shared" si="4"/>
        <v>10764.84</v>
      </c>
      <c r="D21" s="67">
        <f t="shared" si="0"/>
        <v>98.875691603405159</v>
      </c>
      <c r="E21" s="314">
        <v>8139.41</v>
      </c>
      <c r="F21" s="314">
        <v>8232.84</v>
      </c>
      <c r="G21" s="221">
        <f t="shared" si="1"/>
        <v>98.86515467323548</v>
      </c>
      <c r="H21" s="314">
        <v>2504.4</v>
      </c>
      <c r="I21" s="314">
        <v>2532</v>
      </c>
      <c r="J21" s="67">
        <f t="shared" si="2"/>
        <v>98.909952606635073</v>
      </c>
      <c r="K21" s="314">
        <v>9191.7999999999993</v>
      </c>
      <c r="L21" s="314">
        <v>10092.99</v>
      </c>
      <c r="M21" s="67">
        <f t="shared" si="3"/>
        <v>91.071129566164231</v>
      </c>
      <c r="N21" s="224">
        <f t="shared" si="5"/>
        <v>19835.61</v>
      </c>
      <c r="O21" s="224">
        <f t="shared" si="5"/>
        <v>20857.830000000002</v>
      </c>
      <c r="P21" s="67">
        <f t="shared" si="6"/>
        <v>95.099106666417356</v>
      </c>
      <c r="Q21" s="312"/>
      <c r="R21" s="313"/>
      <c r="S21" s="313"/>
      <c r="T21" s="312"/>
      <c r="U21" s="313"/>
      <c r="V21" s="313"/>
      <c r="W21" s="312"/>
      <c r="X21" s="313"/>
      <c r="Y21" s="313"/>
      <c r="Z21" s="312"/>
    </row>
    <row r="22" spans="1:26" ht="12.75" customHeight="1">
      <c r="A22" s="72" t="s">
        <v>98</v>
      </c>
      <c r="B22" s="230">
        <f t="shared" si="4"/>
        <v>20188.66</v>
      </c>
      <c r="C22" s="230">
        <f t="shared" si="4"/>
        <v>12026.119999999999</v>
      </c>
      <c r="D22" s="67">
        <f>B22/C22*100</f>
        <v>167.87342883656575</v>
      </c>
      <c r="E22" s="314">
        <v>16054.56</v>
      </c>
      <c r="F22" s="314">
        <v>8535.74</v>
      </c>
      <c r="G22" s="221">
        <f>E22/F22*100</f>
        <v>188.08632877758694</v>
      </c>
      <c r="H22" s="314">
        <v>4134.1000000000004</v>
      </c>
      <c r="I22" s="314">
        <v>3490.38</v>
      </c>
      <c r="J22" s="67">
        <f t="shared" si="2"/>
        <v>118.44269105369617</v>
      </c>
      <c r="K22" s="314">
        <v>58215.1</v>
      </c>
      <c r="L22" s="314">
        <v>69731.14</v>
      </c>
      <c r="M22" s="67">
        <f>K22/L22*100</f>
        <v>83.485082848208123</v>
      </c>
      <c r="N22" s="224">
        <f t="shared" si="5"/>
        <v>78403.759999999995</v>
      </c>
      <c r="O22" s="224">
        <f t="shared" si="5"/>
        <v>81757.259999999995</v>
      </c>
      <c r="P22" s="67">
        <f t="shared" si="6"/>
        <v>95.898223595066668</v>
      </c>
      <c r="Q22" s="312"/>
      <c r="R22" s="313"/>
      <c r="S22" s="313"/>
      <c r="T22" s="312"/>
      <c r="U22" s="313"/>
      <c r="V22" s="313"/>
      <c r="W22" s="312"/>
      <c r="X22" s="313"/>
      <c r="Y22" s="313"/>
      <c r="Z22" s="312"/>
    </row>
    <row r="23" spans="1:26" ht="12.75" customHeight="1">
      <c r="A23" s="81" t="s">
        <v>99</v>
      </c>
      <c r="B23" s="230">
        <f t="shared" si="4"/>
        <v>3614.85</v>
      </c>
      <c r="C23" s="230">
        <f t="shared" si="4"/>
        <v>3703.9199999999996</v>
      </c>
      <c r="D23" s="67">
        <f t="shared" si="0"/>
        <v>97.595250437374474</v>
      </c>
      <c r="E23" s="314">
        <v>14.45</v>
      </c>
      <c r="F23" s="314">
        <v>117.97</v>
      </c>
      <c r="G23" s="221">
        <f t="shared" si="1"/>
        <v>12.248876833093158</v>
      </c>
      <c r="H23" s="314">
        <v>3600.4</v>
      </c>
      <c r="I23" s="314">
        <v>3585.95</v>
      </c>
      <c r="J23" s="67">
        <f t="shared" si="2"/>
        <v>100.40296155830394</v>
      </c>
      <c r="K23" s="314">
        <v>4672.6000000000004</v>
      </c>
      <c r="L23" s="314">
        <v>4727.78</v>
      </c>
      <c r="M23" s="67">
        <f t="shared" si="3"/>
        <v>98.83285601275864</v>
      </c>
      <c r="N23" s="224">
        <f t="shared" si="5"/>
        <v>8287.4500000000007</v>
      </c>
      <c r="O23" s="224">
        <f t="shared" si="5"/>
        <v>8431.6999999999989</v>
      </c>
      <c r="P23" s="67">
        <f t="shared" si="6"/>
        <v>98.289194349893876</v>
      </c>
      <c r="Q23" s="312"/>
      <c r="R23" s="313"/>
      <c r="S23" s="313"/>
      <c r="T23" s="312"/>
      <c r="U23" s="313"/>
      <c r="V23" s="313"/>
      <c r="W23" s="312"/>
      <c r="X23" s="313"/>
      <c r="Y23" s="313"/>
      <c r="Z23" s="312"/>
    </row>
    <row r="24" spans="1:26" ht="12.75" customHeight="1">
      <c r="A24" s="72" t="s">
        <v>100</v>
      </c>
      <c r="B24" s="230">
        <f t="shared" si="4"/>
        <v>32084.15</v>
      </c>
      <c r="C24" s="230">
        <f t="shared" si="4"/>
        <v>31005.809999999998</v>
      </c>
      <c r="D24" s="67">
        <f t="shared" si="0"/>
        <v>103.47786430994708</v>
      </c>
      <c r="E24" s="314">
        <v>26450.11</v>
      </c>
      <c r="F24" s="314">
        <v>25232.69</v>
      </c>
      <c r="G24" s="221">
        <f t="shared" si="1"/>
        <v>104.82477294335246</v>
      </c>
      <c r="H24" s="314">
        <v>5634.04</v>
      </c>
      <c r="I24" s="314">
        <v>5773.12</v>
      </c>
      <c r="J24" s="67">
        <f t="shared" si="2"/>
        <v>97.590904051881822</v>
      </c>
      <c r="K24" s="314">
        <v>13597.9</v>
      </c>
      <c r="L24" s="314">
        <v>13690.43</v>
      </c>
      <c r="M24" s="67">
        <f>K24/L24*100</f>
        <v>99.324126415313458</v>
      </c>
      <c r="N24" s="224">
        <f t="shared" si="5"/>
        <v>45682.05</v>
      </c>
      <c r="O24" s="224">
        <f t="shared" si="5"/>
        <v>44696.24</v>
      </c>
      <c r="P24" s="67">
        <f t="shared" si="6"/>
        <v>102.20557702392865</v>
      </c>
      <c r="Q24" s="312"/>
      <c r="R24" s="313"/>
      <c r="S24" s="313"/>
      <c r="T24" s="312"/>
      <c r="U24" s="313"/>
      <c r="V24" s="313"/>
      <c r="W24" s="312"/>
      <c r="X24" s="313"/>
      <c r="Y24" s="313"/>
      <c r="Z24" s="312"/>
    </row>
    <row r="25" spans="1:26" ht="12.75" customHeight="1">
      <c r="A25" s="72" t="s">
        <v>101</v>
      </c>
      <c r="B25" s="230">
        <f>E25</f>
        <v>2.5</v>
      </c>
      <c r="C25" s="230">
        <f>F25</f>
        <v>2.33</v>
      </c>
      <c r="D25" s="67">
        <f t="shared" si="0"/>
        <v>107.29613733905579</v>
      </c>
      <c r="E25" s="314">
        <v>2.5</v>
      </c>
      <c r="F25" s="314">
        <v>2.33</v>
      </c>
      <c r="G25" s="221">
        <f t="shared" si="1"/>
        <v>107.29613733905579</v>
      </c>
      <c r="H25" s="314" t="s">
        <v>162</v>
      </c>
      <c r="I25" s="314" t="s">
        <v>162</v>
      </c>
      <c r="J25" s="67" t="s">
        <v>162</v>
      </c>
      <c r="K25" s="314">
        <v>24.3</v>
      </c>
      <c r="L25" s="314">
        <v>32.6</v>
      </c>
      <c r="M25" s="67">
        <f t="shared" si="3"/>
        <v>74.539877300613497</v>
      </c>
      <c r="N25" s="224">
        <f t="shared" si="5"/>
        <v>26.8</v>
      </c>
      <c r="O25" s="224">
        <f t="shared" si="5"/>
        <v>34.93</v>
      </c>
      <c r="P25" s="67">
        <f t="shared" si="6"/>
        <v>76.724878328084742</v>
      </c>
      <c r="Q25" s="312"/>
      <c r="R25" s="313"/>
      <c r="S25" s="313"/>
      <c r="T25" s="312"/>
      <c r="U25" s="169"/>
      <c r="V25" s="313"/>
      <c r="W25" s="169"/>
      <c r="X25" s="313"/>
      <c r="Y25" s="313"/>
      <c r="Z25" s="312"/>
    </row>
    <row r="26" spans="1:26" ht="12.75" customHeight="1">
      <c r="A26" s="72" t="s">
        <v>102</v>
      </c>
      <c r="B26" s="230" t="s">
        <v>162</v>
      </c>
      <c r="C26" s="230" t="s">
        <v>162</v>
      </c>
      <c r="D26" s="67" t="s">
        <v>162</v>
      </c>
      <c r="E26" s="314" t="s">
        <v>162</v>
      </c>
      <c r="F26" s="314" t="s">
        <v>162</v>
      </c>
      <c r="G26" s="221" t="s">
        <v>162</v>
      </c>
      <c r="H26" s="314" t="s">
        <v>162</v>
      </c>
      <c r="I26" s="314" t="s">
        <v>162</v>
      </c>
      <c r="J26" s="67" t="s">
        <v>162</v>
      </c>
      <c r="K26" s="314">
        <v>14</v>
      </c>
      <c r="L26" s="314">
        <v>8.1</v>
      </c>
      <c r="M26" s="67">
        <f t="shared" si="3"/>
        <v>172.83950617283952</v>
      </c>
      <c r="N26" s="224">
        <f>K26</f>
        <v>14</v>
      </c>
      <c r="O26" s="224">
        <f>L26</f>
        <v>8.1</v>
      </c>
      <c r="P26" s="67">
        <f>N26/O26*100</f>
        <v>172.83950617283952</v>
      </c>
      <c r="Q26" s="312"/>
      <c r="R26" s="313"/>
      <c r="S26" s="313"/>
      <c r="T26" s="312"/>
      <c r="U26" s="169"/>
      <c r="V26" s="169"/>
      <c r="W26" s="169"/>
      <c r="X26" s="313"/>
      <c r="Y26" s="313"/>
      <c r="Z26" s="312"/>
    </row>
    <row r="27" spans="1:26" ht="12.75" customHeight="1">
      <c r="A27" s="74" t="s">
        <v>103</v>
      </c>
      <c r="B27" s="75">
        <f t="shared" si="4"/>
        <v>1181.9000000000001</v>
      </c>
      <c r="C27" s="75">
        <f t="shared" si="4"/>
        <v>1230.82</v>
      </c>
      <c r="D27" s="75">
        <f t="shared" si="0"/>
        <v>96.025413951674508</v>
      </c>
      <c r="E27" s="315">
        <v>769.9</v>
      </c>
      <c r="F27" s="315">
        <v>824.92</v>
      </c>
      <c r="G27" s="222">
        <v>101.1</v>
      </c>
      <c r="H27" s="315">
        <v>412</v>
      </c>
      <c r="I27" s="315">
        <v>405.9</v>
      </c>
      <c r="J27" s="75">
        <v>102.9</v>
      </c>
      <c r="K27" s="315">
        <v>2068</v>
      </c>
      <c r="L27" s="315">
        <v>2062.1999999999998</v>
      </c>
      <c r="M27" s="75">
        <f>K27/L27*100</f>
        <v>100.28125303074387</v>
      </c>
      <c r="N27" s="222">
        <f t="shared" si="5"/>
        <v>3249.9</v>
      </c>
      <c r="O27" s="222">
        <f t="shared" si="5"/>
        <v>3293.0199999999995</v>
      </c>
      <c r="P27" s="75">
        <f>N27/O27*100</f>
        <v>98.690563677111001</v>
      </c>
      <c r="Q27" s="312"/>
      <c r="R27" s="313"/>
      <c r="S27" s="313"/>
      <c r="T27" s="312"/>
      <c r="U27" s="313"/>
      <c r="V27" s="313"/>
      <c r="W27" s="312"/>
      <c r="X27" s="313"/>
      <c r="Y27" s="313"/>
      <c r="Z27" s="312"/>
    </row>
    <row r="29" spans="1:26">
      <c r="G29" s="228"/>
    </row>
    <row r="30" spans="1:26">
      <c r="D30" s="228"/>
      <c r="G30" s="228"/>
    </row>
  </sheetData>
  <mergeCells count="9">
    <mergeCell ref="N4:P5"/>
    <mergeCell ref="E4:J4"/>
    <mergeCell ref="A1:P1"/>
    <mergeCell ref="A2:P2"/>
    <mergeCell ref="K4:M5"/>
    <mergeCell ref="A4:A6"/>
    <mergeCell ref="B4:D5"/>
    <mergeCell ref="E5:G5"/>
    <mergeCell ref="H5:J5"/>
  </mergeCells>
  <pageMargins left="0.59055118110236227" right="0.59055118110236227" top="0.59055118110236227" bottom="0.39370078740157483" header="0" footer="0.39370078740157483"/>
  <pageSetup paperSize="9" scale="81" firstPageNumber="4" orientation="landscape" useFirstPageNumber="1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3" sqref="A3:A4"/>
    </sheetView>
  </sheetViews>
  <sheetFormatPr defaultRowHeight="12.75"/>
  <cols>
    <col min="1" max="1" width="22.28515625" style="77" customWidth="1"/>
    <col min="2" max="2" width="15.42578125" style="77" customWidth="1"/>
    <col min="3" max="9" width="13.85546875" style="77" customWidth="1"/>
    <col min="10" max="10" width="9.5703125" style="77" bestFit="1" customWidth="1"/>
    <col min="11" max="256" width="9.140625" style="77"/>
    <col min="257" max="257" width="22.28515625" style="77" customWidth="1"/>
    <col min="258" max="258" width="15.42578125" style="77" customWidth="1"/>
    <col min="259" max="265" width="13.85546875" style="77" customWidth="1"/>
    <col min="266" max="266" width="9.5703125" style="77" bestFit="1" customWidth="1"/>
    <col min="267" max="512" width="9.140625" style="77"/>
    <col min="513" max="513" width="22.28515625" style="77" customWidth="1"/>
    <col min="514" max="514" width="15.42578125" style="77" customWidth="1"/>
    <col min="515" max="521" width="13.85546875" style="77" customWidth="1"/>
    <col min="522" max="522" width="9.5703125" style="77" bestFit="1" customWidth="1"/>
    <col min="523" max="768" width="9.140625" style="77"/>
    <col min="769" max="769" width="22.28515625" style="77" customWidth="1"/>
    <col min="770" max="770" width="15.42578125" style="77" customWidth="1"/>
    <col min="771" max="777" width="13.85546875" style="77" customWidth="1"/>
    <col min="778" max="778" width="9.5703125" style="77" bestFit="1" customWidth="1"/>
    <col min="779" max="1024" width="9.140625" style="77"/>
    <col min="1025" max="1025" width="22.28515625" style="77" customWidth="1"/>
    <col min="1026" max="1026" width="15.42578125" style="77" customWidth="1"/>
    <col min="1027" max="1033" width="13.85546875" style="77" customWidth="1"/>
    <col min="1034" max="1034" width="9.5703125" style="77" bestFit="1" customWidth="1"/>
    <col min="1035" max="1280" width="9.140625" style="77"/>
    <col min="1281" max="1281" width="22.28515625" style="77" customWidth="1"/>
    <col min="1282" max="1282" width="15.42578125" style="77" customWidth="1"/>
    <col min="1283" max="1289" width="13.85546875" style="77" customWidth="1"/>
    <col min="1290" max="1290" width="9.5703125" style="77" bestFit="1" customWidth="1"/>
    <col min="1291" max="1536" width="9.140625" style="77"/>
    <col min="1537" max="1537" width="22.28515625" style="77" customWidth="1"/>
    <col min="1538" max="1538" width="15.42578125" style="77" customWidth="1"/>
    <col min="1539" max="1545" width="13.85546875" style="77" customWidth="1"/>
    <col min="1546" max="1546" width="9.5703125" style="77" bestFit="1" customWidth="1"/>
    <col min="1547" max="1792" width="9.140625" style="77"/>
    <col min="1793" max="1793" width="22.28515625" style="77" customWidth="1"/>
    <col min="1794" max="1794" width="15.42578125" style="77" customWidth="1"/>
    <col min="1795" max="1801" width="13.85546875" style="77" customWidth="1"/>
    <col min="1802" max="1802" width="9.5703125" style="77" bestFit="1" customWidth="1"/>
    <col min="1803" max="2048" width="9.140625" style="77"/>
    <col min="2049" max="2049" width="22.28515625" style="77" customWidth="1"/>
    <col min="2050" max="2050" width="15.42578125" style="77" customWidth="1"/>
    <col min="2051" max="2057" width="13.85546875" style="77" customWidth="1"/>
    <col min="2058" max="2058" width="9.5703125" style="77" bestFit="1" customWidth="1"/>
    <col min="2059" max="2304" width="9.140625" style="77"/>
    <col min="2305" max="2305" width="22.28515625" style="77" customWidth="1"/>
    <col min="2306" max="2306" width="15.42578125" style="77" customWidth="1"/>
    <col min="2307" max="2313" width="13.85546875" style="77" customWidth="1"/>
    <col min="2314" max="2314" width="9.5703125" style="77" bestFit="1" customWidth="1"/>
    <col min="2315" max="2560" width="9.140625" style="77"/>
    <col min="2561" max="2561" width="22.28515625" style="77" customWidth="1"/>
    <col min="2562" max="2562" width="15.42578125" style="77" customWidth="1"/>
    <col min="2563" max="2569" width="13.85546875" style="77" customWidth="1"/>
    <col min="2570" max="2570" width="9.5703125" style="77" bestFit="1" customWidth="1"/>
    <col min="2571" max="2816" width="9.140625" style="77"/>
    <col min="2817" max="2817" width="22.28515625" style="77" customWidth="1"/>
    <col min="2818" max="2818" width="15.42578125" style="77" customWidth="1"/>
    <col min="2819" max="2825" width="13.85546875" style="77" customWidth="1"/>
    <col min="2826" max="2826" width="9.5703125" style="77" bestFit="1" customWidth="1"/>
    <col min="2827" max="3072" width="9.140625" style="77"/>
    <col min="3073" max="3073" width="22.28515625" style="77" customWidth="1"/>
    <col min="3074" max="3074" width="15.42578125" style="77" customWidth="1"/>
    <col min="3075" max="3081" width="13.85546875" style="77" customWidth="1"/>
    <col min="3082" max="3082" width="9.5703125" style="77" bestFit="1" customWidth="1"/>
    <col min="3083" max="3328" width="9.140625" style="77"/>
    <col min="3329" max="3329" width="22.28515625" style="77" customWidth="1"/>
    <col min="3330" max="3330" width="15.42578125" style="77" customWidth="1"/>
    <col min="3331" max="3337" width="13.85546875" style="77" customWidth="1"/>
    <col min="3338" max="3338" width="9.5703125" style="77" bestFit="1" customWidth="1"/>
    <col min="3339" max="3584" width="9.140625" style="77"/>
    <col min="3585" max="3585" width="22.28515625" style="77" customWidth="1"/>
    <col min="3586" max="3586" width="15.42578125" style="77" customWidth="1"/>
    <col min="3587" max="3593" width="13.85546875" style="77" customWidth="1"/>
    <col min="3594" max="3594" width="9.5703125" style="77" bestFit="1" customWidth="1"/>
    <col min="3595" max="3840" width="9.140625" style="77"/>
    <col min="3841" max="3841" width="22.28515625" style="77" customWidth="1"/>
    <col min="3842" max="3842" width="15.42578125" style="77" customWidth="1"/>
    <col min="3843" max="3849" width="13.85546875" style="77" customWidth="1"/>
    <col min="3850" max="3850" width="9.5703125" style="77" bestFit="1" customWidth="1"/>
    <col min="3851" max="4096" width="9.140625" style="77"/>
    <col min="4097" max="4097" width="22.28515625" style="77" customWidth="1"/>
    <col min="4098" max="4098" width="15.42578125" style="77" customWidth="1"/>
    <col min="4099" max="4105" width="13.85546875" style="77" customWidth="1"/>
    <col min="4106" max="4106" width="9.5703125" style="77" bestFit="1" customWidth="1"/>
    <col min="4107" max="4352" width="9.140625" style="77"/>
    <col min="4353" max="4353" width="22.28515625" style="77" customWidth="1"/>
    <col min="4354" max="4354" width="15.42578125" style="77" customWidth="1"/>
    <col min="4355" max="4361" width="13.85546875" style="77" customWidth="1"/>
    <col min="4362" max="4362" width="9.5703125" style="77" bestFit="1" customWidth="1"/>
    <col min="4363" max="4608" width="9.140625" style="77"/>
    <col min="4609" max="4609" width="22.28515625" style="77" customWidth="1"/>
    <col min="4610" max="4610" width="15.42578125" style="77" customWidth="1"/>
    <col min="4611" max="4617" width="13.85546875" style="77" customWidth="1"/>
    <col min="4618" max="4618" width="9.5703125" style="77" bestFit="1" customWidth="1"/>
    <col min="4619" max="4864" width="9.140625" style="77"/>
    <col min="4865" max="4865" width="22.28515625" style="77" customWidth="1"/>
    <col min="4866" max="4866" width="15.42578125" style="77" customWidth="1"/>
    <col min="4867" max="4873" width="13.85546875" style="77" customWidth="1"/>
    <col min="4874" max="4874" width="9.5703125" style="77" bestFit="1" customWidth="1"/>
    <col min="4875" max="5120" width="9.140625" style="77"/>
    <col min="5121" max="5121" width="22.28515625" style="77" customWidth="1"/>
    <col min="5122" max="5122" width="15.42578125" style="77" customWidth="1"/>
    <col min="5123" max="5129" width="13.85546875" style="77" customWidth="1"/>
    <col min="5130" max="5130" width="9.5703125" style="77" bestFit="1" customWidth="1"/>
    <col min="5131" max="5376" width="9.140625" style="77"/>
    <col min="5377" max="5377" width="22.28515625" style="77" customWidth="1"/>
    <col min="5378" max="5378" width="15.42578125" style="77" customWidth="1"/>
    <col min="5379" max="5385" width="13.85546875" style="77" customWidth="1"/>
    <col min="5386" max="5386" width="9.5703125" style="77" bestFit="1" customWidth="1"/>
    <col min="5387" max="5632" width="9.140625" style="77"/>
    <col min="5633" max="5633" width="22.28515625" style="77" customWidth="1"/>
    <col min="5634" max="5634" width="15.42578125" style="77" customWidth="1"/>
    <col min="5635" max="5641" width="13.85546875" style="77" customWidth="1"/>
    <col min="5642" max="5642" width="9.5703125" style="77" bestFit="1" customWidth="1"/>
    <col min="5643" max="5888" width="9.140625" style="77"/>
    <col min="5889" max="5889" width="22.28515625" style="77" customWidth="1"/>
    <col min="5890" max="5890" width="15.42578125" style="77" customWidth="1"/>
    <col min="5891" max="5897" width="13.85546875" style="77" customWidth="1"/>
    <col min="5898" max="5898" width="9.5703125" style="77" bestFit="1" customWidth="1"/>
    <col min="5899" max="6144" width="9.140625" style="77"/>
    <col min="6145" max="6145" width="22.28515625" style="77" customWidth="1"/>
    <col min="6146" max="6146" width="15.42578125" style="77" customWidth="1"/>
    <col min="6147" max="6153" width="13.85546875" style="77" customWidth="1"/>
    <col min="6154" max="6154" width="9.5703125" style="77" bestFit="1" customWidth="1"/>
    <col min="6155" max="6400" width="9.140625" style="77"/>
    <col min="6401" max="6401" width="22.28515625" style="77" customWidth="1"/>
    <col min="6402" max="6402" width="15.42578125" style="77" customWidth="1"/>
    <col min="6403" max="6409" width="13.85546875" style="77" customWidth="1"/>
    <col min="6410" max="6410" width="9.5703125" style="77" bestFit="1" customWidth="1"/>
    <col min="6411" max="6656" width="9.140625" style="77"/>
    <col min="6657" max="6657" width="22.28515625" style="77" customWidth="1"/>
    <col min="6658" max="6658" width="15.42578125" style="77" customWidth="1"/>
    <col min="6659" max="6665" width="13.85546875" style="77" customWidth="1"/>
    <col min="6666" max="6666" width="9.5703125" style="77" bestFit="1" customWidth="1"/>
    <col min="6667" max="6912" width="9.140625" style="77"/>
    <col min="6913" max="6913" width="22.28515625" style="77" customWidth="1"/>
    <col min="6914" max="6914" width="15.42578125" style="77" customWidth="1"/>
    <col min="6915" max="6921" width="13.85546875" style="77" customWidth="1"/>
    <col min="6922" max="6922" width="9.5703125" style="77" bestFit="1" customWidth="1"/>
    <col min="6923" max="7168" width="9.140625" style="77"/>
    <col min="7169" max="7169" width="22.28515625" style="77" customWidth="1"/>
    <col min="7170" max="7170" width="15.42578125" style="77" customWidth="1"/>
    <col min="7171" max="7177" width="13.85546875" style="77" customWidth="1"/>
    <col min="7178" max="7178" width="9.5703125" style="77" bestFit="1" customWidth="1"/>
    <col min="7179" max="7424" width="9.140625" style="77"/>
    <col min="7425" max="7425" width="22.28515625" style="77" customWidth="1"/>
    <col min="7426" max="7426" width="15.42578125" style="77" customWidth="1"/>
    <col min="7427" max="7433" width="13.85546875" style="77" customWidth="1"/>
    <col min="7434" max="7434" width="9.5703125" style="77" bestFit="1" customWidth="1"/>
    <col min="7435" max="7680" width="9.140625" style="77"/>
    <col min="7681" max="7681" width="22.28515625" style="77" customWidth="1"/>
    <col min="7682" max="7682" width="15.42578125" style="77" customWidth="1"/>
    <col min="7683" max="7689" width="13.85546875" style="77" customWidth="1"/>
    <col min="7690" max="7690" width="9.5703125" style="77" bestFit="1" customWidth="1"/>
    <col min="7691" max="7936" width="9.140625" style="77"/>
    <col min="7937" max="7937" width="22.28515625" style="77" customWidth="1"/>
    <col min="7938" max="7938" width="15.42578125" style="77" customWidth="1"/>
    <col min="7939" max="7945" width="13.85546875" style="77" customWidth="1"/>
    <col min="7946" max="7946" width="9.5703125" style="77" bestFit="1" customWidth="1"/>
    <col min="7947" max="8192" width="9.140625" style="77"/>
    <col min="8193" max="8193" width="22.28515625" style="77" customWidth="1"/>
    <col min="8194" max="8194" width="15.42578125" style="77" customWidth="1"/>
    <col min="8195" max="8201" width="13.85546875" style="77" customWidth="1"/>
    <col min="8202" max="8202" width="9.5703125" style="77" bestFit="1" customWidth="1"/>
    <col min="8203" max="8448" width="9.140625" style="77"/>
    <col min="8449" max="8449" width="22.28515625" style="77" customWidth="1"/>
    <col min="8450" max="8450" width="15.42578125" style="77" customWidth="1"/>
    <col min="8451" max="8457" width="13.85546875" style="77" customWidth="1"/>
    <col min="8458" max="8458" width="9.5703125" style="77" bestFit="1" customWidth="1"/>
    <col min="8459" max="8704" width="9.140625" style="77"/>
    <col min="8705" max="8705" width="22.28515625" style="77" customWidth="1"/>
    <col min="8706" max="8706" width="15.42578125" style="77" customWidth="1"/>
    <col min="8707" max="8713" width="13.85546875" style="77" customWidth="1"/>
    <col min="8714" max="8714" width="9.5703125" style="77" bestFit="1" customWidth="1"/>
    <col min="8715" max="8960" width="9.140625" style="77"/>
    <col min="8961" max="8961" width="22.28515625" style="77" customWidth="1"/>
    <col min="8962" max="8962" width="15.42578125" style="77" customWidth="1"/>
    <col min="8963" max="8969" width="13.85546875" style="77" customWidth="1"/>
    <col min="8970" max="8970" width="9.5703125" style="77" bestFit="1" customWidth="1"/>
    <col min="8971" max="9216" width="9.140625" style="77"/>
    <col min="9217" max="9217" width="22.28515625" style="77" customWidth="1"/>
    <col min="9218" max="9218" width="15.42578125" style="77" customWidth="1"/>
    <col min="9219" max="9225" width="13.85546875" style="77" customWidth="1"/>
    <col min="9226" max="9226" width="9.5703125" style="77" bestFit="1" customWidth="1"/>
    <col min="9227" max="9472" width="9.140625" style="77"/>
    <col min="9473" max="9473" width="22.28515625" style="77" customWidth="1"/>
    <col min="9474" max="9474" width="15.42578125" style="77" customWidth="1"/>
    <col min="9475" max="9481" width="13.85546875" style="77" customWidth="1"/>
    <col min="9482" max="9482" width="9.5703125" style="77" bestFit="1" customWidth="1"/>
    <col min="9483" max="9728" width="9.140625" style="77"/>
    <col min="9729" max="9729" width="22.28515625" style="77" customWidth="1"/>
    <col min="9730" max="9730" width="15.42578125" style="77" customWidth="1"/>
    <col min="9731" max="9737" width="13.85546875" style="77" customWidth="1"/>
    <col min="9738" max="9738" width="9.5703125" style="77" bestFit="1" customWidth="1"/>
    <col min="9739" max="9984" width="9.140625" style="77"/>
    <col min="9985" max="9985" width="22.28515625" style="77" customWidth="1"/>
    <col min="9986" max="9986" width="15.42578125" style="77" customWidth="1"/>
    <col min="9987" max="9993" width="13.85546875" style="77" customWidth="1"/>
    <col min="9994" max="9994" width="9.5703125" style="77" bestFit="1" customWidth="1"/>
    <col min="9995" max="10240" width="9.140625" style="77"/>
    <col min="10241" max="10241" width="22.28515625" style="77" customWidth="1"/>
    <col min="10242" max="10242" width="15.42578125" style="77" customWidth="1"/>
    <col min="10243" max="10249" width="13.85546875" style="77" customWidth="1"/>
    <col min="10250" max="10250" width="9.5703125" style="77" bestFit="1" customWidth="1"/>
    <col min="10251" max="10496" width="9.140625" style="77"/>
    <col min="10497" max="10497" width="22.28515625" style="77" customWidth="1"/>
    <col min="10498" max="10498" width="15.42578125" style="77" customWidth="1"/>
    <col min="10499" max="10505" width="13.85546875" style="77" customWidth="1"/>
    <col min="10506" max="10506" width="9.5703125" style="77" bestFit="1" customWidth="1"/>
    <col min="10507" max="10752" width="9.140625" style="77"/>
    <col min="10753" max="10753" width="22.28515625" style="77" customWidth="1"/>
    <col min="10754" max="10754" width="15.42578125" style="77" customWidth="1"/>
    <col min="10755" max="10761" width="13.85546875" style="77" customWidth="1"/>
    <col min="10762" max="10762" width="9.5703125" style="77" bestFit="1" customWidth="1"/>
    <col min="10763" max="11008" width="9.140625" style="77"/>
    <col min="11009" max="11009" width="22.28515625" style="77" customWidth="1"/>
    <col min="11010" max="11010" width="15.42578125" style="77" customWidth="1"/>
    <col min="11011" max="11017" width="13.85546875" style="77" customWidth="1"/>
    <col min="11018" max="11018" width="9.5703125" style="77" bestFit="1" customWidth="1"/>
    <col min="11019" max="11264" width="9.140625" style="77"/>
    <col min="11265" max="11265" width="22.28515625" style="77" customWidth="1"/>
    <col min="11266" max="11266" width="15.42578125" style="77" customWidth="1"/>
    <col min="11267" max="11273" width="13.85546875" style="77" customWidth="1"/>
    <col min="11274" max="11274" width="9.5703125" style="77" bestFit="1" customWidth="1"/>
    <col min="11275" max="11520" width="9.140625" style="77"/>
    <col min="11521" max="11521" width="22.28515625" style="77" customWidth="1"/>
    <col min="11522" max="11522" width="15.42578125" style="77" customWidth="1"/>
    <col min="11523" max="11529" width="13.85546875" style="77" customWidth="1"/>
    <col min="11530" max="11530" width="9.5703125" style="77" bestFit="1" customWidth="1"/>
    <col min="11531" max="11776" width="9.140625" style="77"/>
    <col min="11777" max="11777" width="22.28515625" style="77" customWidth="1"/>
    <col min="11778" max="11778" width="15.42578125" style="77" customWidth="1"/>
    <col min="11779" max="11785" width="13.85546875" style="77" customWidth="1"/>
    <col min="11786" max="11786" width="9.5703125" style="77" bestFit="1" customWidth="1"/>
    <col min="11787" max="12032" width="9.140625" style="77"/>
    <col min="12033" max="12033" width="22.28515625" style="77" customWidth="1"/>
    <col min="12034" max="12034" width="15.42578125" style="77" customWidth="1"/>
    <col min="12035" max="12041" width="13.85546875" style="77" customWidth="1"/>
    <col min="12042" max="12042" width="9.5703125" style="77" bestFit="1" customWidth="1"/>
    <col min="12043" max="12288" width="9.140625" style="77"/>
    <col min="12289" max="12289" width="22.28515625" style="77" customWidth="1"/>
    <col min="12290" max="12290" width="15.42578125" style="77" customWidth="1"/>
    <col min="12291" max="12297" width="13.85546875" style="77" customWidth="1"/>
    <col min="12298" max="12298" width="9.5703125" style="77" bestFit="1" customWidth="1"/>
    <col min="12299" max="12544" width="9.140625" style="77"/>
    <col min="12545" max="12545" width="22.28515625" style="77" customWidth="1"/>
    <col min="12546" max="12546" width="15.42578125" style="77" customWidth="1"/>
    <col min="12547" max="12553" width="13.85546875" style="77" customWidth="1"/>
    <col min="12554" max="12554" width="9.5703125" style="77" bestFit="1" customWidth="1"/>
    <col min="12555" max="12800" width="9.140625" style="77"/>
    <col min="12801" max="12801" width="22.28515625" style="77" customWidth="1"/>
    <col min="12802" max="12802" width="15.42578125" style="77" customWidth="1"/>
    <col min="12803" max="12809" width="13.85546875" style="77" customWidth="1"/>
    <col min="12810" max="12810" width="9.5703125" style="77" bestFit="1" customWidth="1"/>
    <col min="12811" max="13056" width="9.140625" style="77"/>
    <col min="13057" max="13057" width="22.28515625" style="77" customWidth="1"/>
    <col min="13058" max="13058" width="15.42578125" style="77" customWidth="1"/>
    <col min="13059" max="13065" width="13.85546875" style="77" customWidth="1"/>
    <col min="13066" max="13066" width="9.5703125" style="77" bestFit="1" customWidth="1"/>
    <col min="13067" max="13312" width="9.140625" style="77"/>
    <col min="13313" max="13313" width="22.28515625" style="77" customWidth="1"/>
    <col min="13314" max="13314" width="15.42578125" style="77" customWidth="1"/>
    <col min="13315" max="13321" width="13.85546875" style="77" customWidth="1"/>
    <col min="13322" max="13322" width="9.5703125" style="77" bestFit="1" customWidth="1"/>
    <col min="13323" max="13568" width="9.140625" style="77"/>
    <col min="13569" max="13569" width="22.28515625" style="77" customWidth="1"/>
    <col min="13570" max="13570" width="15.42578125" style="77" customWidth="1"/>
    <col min="13571" max="13577" width="13.85546875" style="77" customWidth="1"/>
    <col min="13578" max="13578" width="9.5703125" style="77" bestFit="1" customWidth="1"/>
    <col min="13579" max="13824" width="9.140625" style="77"/>
    <col min="13825" max="13825" width="22.28515625" style="77" customWidth="1"/>
    <col min="13826" max="13826" width="15.42578125" style="77" customWidth="1"/>
    <col min="13827" max="13833" width="13.85546875" style="77" customWidth="1"/>
    <col min="13834" max="13834" width="9.5703125" style="77" bestFit="1" customWidth="1"/>
    <col min="13835" max="14080" width="9.140625" style="77"/>
    <col min="14081" max="14081" width="22.28515625" style="77" customWidth="1"/>
    <col min="14082" max="14082" width="15.42578125" style="77" customWidth="1"/>
    <col min="14083" max="14089" width="13.85546875" style="77" customWidth="1"/>
    <col min="14090" max="14090" width="9.5703125" style="77" bestFit="1" customWidth="1"/>
    <col min="14091" max="14336" width="9.140625" style="77"/>
    <col min="14337" max="14337" width="22.28515625" style="77" customWidth="1"/>
    <col min="14338" max="14338" width="15.42578125" style="77" customWidth="1"/>
    <col min="14339" max="14345" width="13.85546875" style="77" customWidth="1"/>
    <col min="14346" max="14346" width="9.5703125" style="77" bestFit="1" customWidth="1"/>
    <col min="14347" max="14592" width="9.140625" style="77"/>
    <col min="14593" max="14593" width="22.28515625" style="77" customWidth="1"/>
    <col min="14594" max="14594" width="15.42578125" style="77" customWidth="1"/>
    <col min="14595" max="14601" width="13.85546875" style="77" customWidth="1"/>
    <col min="14602" max="14602" width="9.5703125" style="77" bestFit="1" customWidth="1"/>
    <col min="14603" max="14848" width="9.140625" style="77"/>
    <col min="14849" max="14849" width="22.28515625" style="77" customWidth="1"/>
    <col min="14850" max="14850" width="15.42578125" style="77" customWidth="1"/>
    <col min="14851" max="14857" width="13.85546875" style="77" customWidth="1"/>
    <col min="14858" max="14858" width="9.5703125" style="77" bestFit="1" customWidth="1"/>
    <col min="14859" max="15104" width="9.140625" style="77"/>
    <col min="15105" max="15105" width="22.28515625" style="77" customWidth="1"/>
    <col min="15106" max="15106" width="15.42578125" style="77" customWidth="1"/>
    <col min="15107" max="15113" width="13.85546875" style="77" customWidth="1"/>
    <col min="15114" max="15114" width="9.5703125" style="77" bestFit="1" customWidth="1"/>
    <col min="15115" max="15360" width="9.140625" style="77"/>
    <col min="15361" max="15361" width="22.28515625" style="77" customWidth="1"/>
    <col min="15362" max="15362" width="15.42578125" style="77" customWidth="1"/>
    <col min="15363" max="15369" width="13.85546875" style="77" customWidth="1"/>
    <col min="15370" max="15370" width="9.5703125" style="77" bestFit="1" customWidth="1"/>
    <col min="15371" max="15616" width="9.140625" style="77"/>
    <col min="15617" max="15617" width="22.28515625" style="77" customWidth="1"/>
    <col min="15618" max="15618" width="15.42578125" style="77" customWidth="1"/>
    <col min="15619" max="15625" width="13.85546875" style="77" customWidth="1"/>
    <col min="15626" max="15626" width="9.5703125" style="77" bestFit="1" customWidth="1"/>
    <col min="15627" max="15872" width="9.140625" style="77"/>
    <col min="15873" max="15873" width="22.28515625" style="77" customWidth="1"/>
    <col min="15874" max="15874" width="15.42578125" style="77" customWidth="1"/>
    <col min="15875" max="15881" width="13.85546875" style="77" customWidth="1"/>
    <col min="15882" max="15882" width="9.5703125" style="77" bestFit="1" customWidth="1"/>
    <col min="15883" max="16128" width="9.140625" style="77"/>
    <col min="16129" max="16129" width="22.28515625" style="77" customWidth="1"/>
    <col min="16130" max="16130" width="15.42578125" style="77" customWidth="1"/>
    <col min="16131" max="16137" width="13.85546875" style="77" customWidth="1"/>
    <col min="16138" max="16138" width="9.5703125" style="77" bestFit="1" customWidth="1"/>
    <col min="16139" max="16384" width="9.140625" style="77"/>
  </cols>
  <sheetData>
    <row r="1" spans="1:13" ht="22.5" customHeight="1">
      <c r="A1" s="395" t="s">
        <v>104</v>
      </c>
      <c r="B1" s="395"/>
      <c r="C1" s="395"/>
      <c r="D1" s="395"/>
      <c r="E1" s="395"/>
      <c r="F1" s="395"/>
      <c r="G1" s="395"/>
      <c r="H1" s="395"/>
      <c r="I1" s="395"/>
    </row>
    <row r="2" spans="1:13" s="81" customFormat="1" ht="11.25">
      <c r="A2" s="78"/>
      <c r="B2" s="79"/>
      <c r="C2" s="79"/>
      <c r="D2" s="79"/>
      <c r="E2" s="79"/>
      <c r="F2" s="79"/>
      <c r="G2" s="79"/>
      <c r="H2" s="79"/>
      <c r="I2" s="80" t="s">
        <v>105</v>
      </c>
    </row>
    <row r="3" spans="1:13" ht="12.75" customHeight="1">
      <c r="A3" s="396"/>
      <c r="B3" s="397" t="s">
        <v>106</v>
      </c>
      <c r="C3" s="398" t="s">
        <v>78</v>
      </c>
      <c r="D3" s="399"/>
      <c r="E3" s="399"/>
      <c r="F3" s="399"/>
      <c r="G3" s="399"/>
      <c r="H3" s="399"/>
      <c r="I3" s="399"/>
    </row>
    <row r="4" spans="1:13" ht="26.25" customHeight="1">
      <c r="A4" s="396"/>
      <c r="B4" s="397"/>
      <c r="C4" s="82" t="s">
        <v>107</v>
      </c>
      <c r="D4" s="82" t="s">
        <v>108</v>
      </c>
      <c r="E4" s="82" t="s">
        <v>109</v>
      </c>
      <c r="F4" s="82" t="s">
        <v>110</v>
      </c>
      <c r="G4" s="82" t="s">
        <v>111</v>
      </c>
      <c r="H4" s="83" t="s">
        <v>112</v>
      </c>
      <c r="I4" s="83" t="s">
        <v>113</v>
      </c>
    </row>
    <row r="5" spans="1:13" s="85" customFormat="1" ht="12.75" customHeight="1">
      <c r="A5" s="66" t="s">
        <v>83</v>
      </c>
      <c r="B5" s="68">
        <f>SUM(C5:I5)</f>
        <v>605888.67000000004</v>
      </c>
      <c r="C5" s="68">
        <f>SUM(C6:C25)</f>
        <v>268449.65999999997</v>
      </c>
      <c r="D5" s="68">
        <f t="shared" ref="D5:I5" si="0">SUM(D6:D25)</f>
        <v>75136.110000000015</v>
      </c>
      <c r="E5" s="68">
        <f t="shared" si="0"/>
        <v>7810.2999999999984</v>
      </c>
      <c r="F5" s="68">
        <f t="shared" si="0"/>
        <v>24485.079999999998</v>
      </c>
      <c r="G5" s="68">
        <f t="shared" si="0"/>
        <v>77781.100000000006</v>
      </c>
      <c r="H5" s="68">
        <f t="shared" si="0"/>
        <v>5119.46</v>
      </c>
      <c r="I5" s="68">
        <f t="shared" si="0"/>
        <v>147106.96000000002</v>
      </c>
      <c r="J5" s="84"/>
    </row>
    <row r="6" spans="1:13" s="85" customFormat="1" ht="12.75" customHeight="1">
      <c r="A6" s="71" t="s">
        <v>84</v>
      </c>
      <c r="B6" s="68">
        <f t="shared" ref="B6:B25" si="1">SUM(C6:I6)</f>
        <v>41284.480000000003</v>
      </c>
      <c r="C6" s="277">
        <v>20712.61</v>
      </c>
      <c r="D6" s="277">
        <v>4970.8100000000004</v>
      </c>
      <c r="E6" s="277">
        <v>544.79999999999995</v>
      </c>
      <c r="F6" s="277">
        <v>453.1</v>
      </c>
      <c r="G6" s="277">
        <v>6898.26</v>
      </c>
      <c r="H6" s="277" t="s">
        <v>162</v>
      </c>
      <c r="I6" s="277">
        <v>7704.9</v>
      </c>
      <c r="J6" s="84"/>
    </row>
    <row r="7" spans="1:13" ht="12.75" customHeight="1">
      <c r="A7" s="72" t="s">
        <v>85</v>
      </c>
      <c r="B7" s="68">
        <f t="shared" si="1"/>
        <v>65383.64</v>
      </c>
      <c r="C7" s="277">
        <v>16024.58</v>
      </c>
      <c r="D7" s="277">
        <v>2684.8</v>
      </c>
      <c r="E7" s="277">
        <v>98.62</v>
      </c>
      <c r="F7" s="277">
        <v>1529.38</v>
      </c>
      <c r="G7" s="277">
        <v>4647.49</v>
      </c>
      <c r="H7" s="277" t="s">
        <v>162</v>
      </c>
      <c r="I7" s="277">
        <v>40398.769999999997</v>
      </c>
      <c r="J7" s="84"/>
      <c r="K7" s="86"/>
    </row>
    <row r="8" spans="1:13" ht="12.75" customHeight="1">
      <c r="A8" s="72" t="s">
        <v>86</v>
      </c>
      <c r="B8" s="68">
        <f t="shared" si="1"/>
        <v>43123</v>
      </c>
      <c r="C8" s="277">
        <v>28254.63</v>
      </c>
      <c r="D8" s="277">
        <v>6575.06</v>
      </c>
      <c r="E8" s="277">
        <v>744.38</v>
      </c>
      <c r="F8" s="277">
        <v>431</v>
      </c>
      <c r="G8" s="277">
        <v>6105.03</v>
      </c>
      <c r="H8" s="277">
        <v>749.9</v>
      </c>
      <c r="I8" s="277">
        <v>263</v>
      </c>
      <c r="J8" s="84"/>
      <c r="K8" s="86"/>
    </row>
    <row r="9" spans="1:13" ht="12.75" customHeight="1">
      <c r="A9" s="72" t="s">
        <v>87</v>
      </c>
      <c r="B9" s="68">
        <f t="shared" si="1"/>
        <v>87883.24</v>
      </c>
      <c r="C9" s="277">
        <v>25515.94</v>
      </c>
      <c r="D9" s="277">
        <v>7280.92</v>
      </c>
      <c r="E9" s="277">
        <v>265.23</v>
      </c>
      <c r="F9" s="277">
        <v>1223.48</v>
      </c>
      <c r="G9" s="277">
        <v>7673.22</v>
      </c>
      <c r="H9" s="277">
        <v>71.7</v>
      </c>
      <c r="I9" s="277">
        <v>45852.75</v>
      </c>
      <c r="J9" s="84"/>
      <c r="K9" s="86"/>
    </row>
    <row r="10" spans="1:13" ht="12.75" customHeight="1">
      <c r="A10" s="72" t="s">
        <v>88</v>
      </c>
      <c r="B10" s="68">
        <f t="shared" si="1"/>
        <v>17476.409999999996</v>
      </c>
      <c r="C10" s="277">
        <v>8653.08</v>
      </c>
      <c r="D10" s="277">
        <v>2642.72</v>
      </c>
      <c r="E10" s="277">
        <v>789.4</v>
      </c>
      <c r="F10" s="277">
        <v>7.54</v>
      </c>
      <c r="G10" s="277">
        <v>3761.2</v>
      </c>
      <c r="H10" s="277">
        <v>1622.37</v>
      </c>
      <c r="I10" s="277">
        <v>0.1</v>
      </c>
      <c r="J10" s="84"/>
      <c r="K10" s="86"/>
    </row>
    <row r="11" spans="1:13" ht="12.75" customHeight="1">
      <c r="A11" s="72" t="s">
        <v>89</v>
      </c>
      <c r="B11" s="68">
        <f t="shared" si="1"/>
        <v>29873.380000000005</v>
      </c>
      <c r="C11" s="277">
        <v>16557.47</v>
      </c>
      <c r="D11" s="277">
        <v>3602.27</v>
      </c>
      <c r="E11" s="277">
        <v>623.24</v>
      </c>
      <c r="F11" s="277">
        <v>764.5</v>
      </c>
      <c r="G11" s="277">
        <v>4235.7700000000004</v>
      </c>
      <c r="H11" s="277">
        <v>22.7</v>
      </c>
      <c r="I11" s="277">
        <v>4067.43</v>
      </c>
      <c r="J11" s="84"/>
      <c r="K11" s="86"/>
      <c r="M11" s="87"/>
    </row>
    <row r="12" spans="1:13" ht="12.75" customHeight="1">
      <c r="A12" s="72" t="s">
        <v>90</v>
      </c>
      <c r="B12" s="68">
        <f t="shared" si="1"/>
        <v>36465.15</v>
      </c>
      <c r="C12" s="277">
        <v>15273.79</v>
      </c>
      <c r="D12" s="277">
        <v>8601.44</v>
      </c>
      <c r="E12" s="277">
        <v>767.6</v>
      </c>
      <c r="F12" s="277">
        <v>210.7</v>
      </c>
      <c r="G12" s="277">
        <v>5040.03</v>
      </c>
      <c r="H12" s="277">
        <v>170.1</v>
      </c>
      <c r="I12" s="277">
        <v>6401.49</v>
      </c>
      <c r="J12" s="84"/>
      <c r="K12" s="86"/>
    </row>
    <row r="13" spans="1:13" ht="12.75" customHeight="1">
      <c r="A13" s="72" t="s">
        <v>91</v>
      </c>
      <c r="B13" s="68">
        <f t="shared" si="1"/>
        <v>30207.819999999996</v>
      </c>
      <c r="C13" s="277">
        <v>18842.689999999999</v>
      </c>
      <c r="D13" s="277">
        <v>5438.09</v>
      </c>
      <c r="E13" s="277">
        <v>581.66999999999996</v>
      </c>
      <c r="F13" s="277">
        <v>750.36</v>
      </c>
      <c r="G13" s="277">
        <v>4161.21</v>
      </c>
      <c r="H13" s="277">
        <v>5.7</v>
      </c>
      <c r="I13" s="277">
        <v>428.1</v>
      </c>
      <c r="J13" s="84"/>
      <c r="K13" s="86"/>
    </row>
    <row r="14" spans="1:13" ht="12.75" customHeight="1">
      <c r="A14" s="72" t="s">
        <v>92</v>
      </c>
      <c r="B14" s="68">
        <f t="shared" si="1"/>
        <v>24950.7</v>
      </c>
      <c r="C14" s="277">
        <v>10512.22</v>
      </c>
      <c r="D14" s="277">
        <v>2021.51</v>
      </c>
      <c r="E14" s="277">
        <v>536.55999999999995</v>
      </c>
      <c r="F14" s="277">
        <v>3012.74</v>
      </c>
      <c r="G14" s="277">
        <v>4897.1099999999997</v>
      </c>
      <c r="H14" s="277">
        <v>14.4</v>
      </c>
      <c r="I14" s="277">
        <v>3956.16</v>
      </c>
      <c r="J14" s="84"/>
      <c r="K14" s="86"/>
    </row>
    <row r="15" spans="1:13" ht="12.75" customHeight="1">
      <c r="A15" s="72" t="s">
        <v>93</v>
      </c>
      <c r="B15" s="68">
        <f t="shared" si="1"/>
        <v>24412.3</v>
      </c>
      <c r="C15" s="277">
        <v>14336.02</v>
      </c>
      <c r="D15" s="277">
        <v>1998.89</v>
      </c>
      <c r="E15" s="277">
        <v>66.819999999999993</v>
      </c>
      <c r="F15" s="277">
        <v>1760.05</v>
      </c>
      <c r="G15" s="277">
        <v>1483.64</v>
      </c>
      <c r="H15" s="277" t="s">
        <v>162</v>
      </c>
      <c r="I15" s="277">
        <v>4766.88</v>
      </c>
      <c r="J15" s="84"/>
      <c r="K15" s="86"/>
    </row>
    <row r="16" spans="1:13" ht="12.75" customHeight="1">
      <c r="A16" s="72" t="s">
        <v>94</v>
      </c>
      <c r="B16" s="68">
        <f t="shared" si="1"/>
        <v>12890.129999999997</v>
      </c>
      <c r="C16" s="277">
        <v>6763.86</v>
      </c>
      <c r="D16" s="277">
        <v>1177.05</v>
      </c>
      <c r="E16" s="277">
        <v>754.9</v>
      </c>
      <c r="F16" s="277">
        <v>28.3</v>
      </c>
      <c r="G16" s="277">
        <v>2935.08</v>
      </c>
      <c r="H16" s="277">
        <v>1218.23</v>
      </c>
      <c r="I16" s="277">
        <v>12.71</v>
      </c>
      <c r="J16" s="84"/>
      <c r="K16" s="86"/>
    </row>
    <row r="17" spans="1:12" ht="12.75" customHeight="1">
      <c r="A17" s="72" t="s">
        <v>95</v>
      </c>
      <c r="B17" s="68">
        <f t="shared" si="1"/>
        <v>5531.86</v>
      </c>
      <c r="C17" s="277">
        <v>662.58</v>
      </c>
      <c r="D17" s="277">
        <v>396.64</v>
      </c>
      <c r="E17" s="277">
        <v>181.47</v>
      </c>
      <c r="F17" s="277" t="s">
        <v>162</v>
      </c>
      <c r="G17" s="277">
        <v>423.3</v>
      </c>
      <c r="H17" s="277">
        <v>851.5</v>
      </c>
      <c r="I17" s="277">
        <v>3016.37</v>
      </c>
      <c r="J17" s="84"/>
      <c r="K17" s="86"/>
    </row>
    <row r="18" spans="1:12" ht="12.75" customHeight="1">
      <c r="A18" s="72" t="s">
        <v>96</v>
      </c>
      <c r="B18" s="68">
        <f t="shared" si="1"/>
        <v>30907</v>
      </c>
      <c r="C18" s="277">
        <v>14122.74</v>
      </c>
      <c r="D18" s="277">
        <v>2344.91</v>
      </c>
      <c r="E18" s="277">
        <v>220.7</v>
      </c>
      <c r="F18" s="277">
        <v>6453.42</v>
      </c>
      <c r="G18" s="277">
        <v>6558.39</v>
      </c>
      <c r="H18" s="277">
        <v>0.42</v>
      </c>
      <c r="I18" s="277">
        <v>1206.42</v>
      </c>
      <c r="J18" s="84"/>
      <c r="K18" s="86"/>
      <c r="L18" s="87"/>
    </row>
    <row r="19" spans="1:12" ht="12.75" customHeight="1">
      <c r="A19" s="72" t="s">
        <v>97</v>
      </c>
      <c r="B19" s="68">
        <f t="shared" si="1"/>
        <v>19835.61</v>
      </c>
      <c r="C19" s="277">
        <v>9819.77</v>
      </c>
      <c r="D19" s="277">
        <v>797.14</v>
      </c>
      <c r="E19" s="277">
        <v>25.11</v>
      </c>
      <c r="F19" s="277">
        <v>6062.85</v>
      </c>
      <c r="G19" s="277">
        <v>2182.96</v>
      </c>
      <c r="H19" s="277" t="s">
        <v>162</v>
      </c>
      <c r="I19" s="277">
        <v>947.78</v>
      </c>
      <c r="J19" s="84"/>
      <c r="K19" s="86"/>
    </row>
    <row r="20" spans="1:12" ht="12.75" customHeight="1">
      <c r="A20" s="72" t="s">
        <v>98</v>
      </c>
      <c r="B20" s="68">
        <f t="shared" si="1"/>
        <v>78403.759999999995</v>
      </c>
      <c r="C20" s="277">
        <v>43487.75</v>
      </c>
      <c r="D20" s="277">
        <v>20855.82</v>
      </c>
      <c r="E20" s="277">
        <v>683.7</v>
      </c>
      <c r="F20" s="277">
        <v>17.600000000000001</v>
      </c>
      <c r="G20" s="277">
        <v>10248.6</v>
      </c>
      <c r="H20" s="277">
        <v>391.64</v>
      </c>
      <c r="I20" s="277">
        <v>2718.65</v>
      </c>
      <c r="J20" s="84"/>
      <c r="K20" s="86"/>
    </row>
    <row r="21" spans="1:12" ht="12.75" customHeight="1">
      <c r="A21" s="71" t="s">
        <v>99</v>
      </c>
      <c r="B21" s="68">
        <f t="shared" si="1"/>
        <v>8287.4500000000007</v>
      </c>
      <c r="C21" s="277">
        <v>3993.05</v>
      </c>
      <c r="D21" s="277">
        <v>821.1</v>
      </c>
      <c r="E21" s="277">
        <v>241.8</v>
      </c>
      <c r="F21" s="277">
        <v>6.2</v>
      </c>
      <c r="G21" s="277">
        <v>3225.3</v>
      </c>
      <c r="H21" s="277" t="s">
        <v>162</v>
      </c>
      <c r="I21" s="277" t="s">
        <v>162</v>
      </c>
      <c r="J21" s="84"/>
      <c r="K21" s="86"/>
    </row>
    <row r="22" spans="1:12" ht="12.75" customHeight="1">
      <c r="A22" s="72" t="s">
        <v>100</v>
      </c>
      <c r="B22" s="68">
        <f t="shared" si="1"/>
        <v>45682.039999999994</v>
      </c>
      <c r="C22" s="277">
        <v>12490.14</v>
      </c>
      <c r="D22" s="277">
        <v>2617.14</v>
      </c>
      <c r="E22" s="277">
        <v>682.5</v>
      </c>
      <c r="F22" s="277">
        <v>1763.16</v>
      </c>
      <c r="G22" s="277">
        <v>2983.58</v>
      </c>
      <c r="H22" s="277">
        <v>0.8</v>
      </c>
      <c r="I22" s="277">
        <v>25144.720000000001</v>
      </c>
      <c r="J22" s="84"/>
      <c r="K22" s="86"/>
    </row>
    <row r="23" spans="1:12" ht="12.75" customHeight="1">
      <c r="A23" s="72" t="s">
        <v>101</v>
      </c>
      <c r="B23" s="68">
        <f t="shared" si="1"/>
        <v>26.8</v>
      </c>
      <c r="C23" s="277">
        <v>12</v>
      </c>
      <c r="D23" s="277">
        <v>2.6</v>
      </c>
      <c r="E23" s="277">
        <v>0.7</v>
      </c>
      <c r="F23" s="277" t="s">
        <v>162</v>
      </c>
      <c r="G23" s="277">
        <v>11.4</v>
      </c>
      <c r="H23" s="277" t="s">
        <v>162</v>
      </c>
      <c r="I23" s="277">
        <v>0.1</v>
      </c>
      <c r="J23" s="84"/>
      <c r="K23" s="86"/>
    </row>
    <row r="24" spans="1:12" ht="12.75" customHeight="1">
      <c r="A24" s="72" t="s">
        <v>102</v>
      </c>
      <c r="B24" s="68">
        <f t="shared" si="1"/>
        <v>14</v>
      </c>
      <c r="C24" s="277">
        <v>11.9</v>
      </c>
      <c r="D24" s="277">
        <v>0.4</v>
      </c>
      <c r="E24" s="277">
        <v>0.4</v>
      </c>
      <c r="F24" s="277" t="s">
        <v>162</v>
      </c>
      <c r="G24" s="277">
        <v>0.7</v>
      </c>
      <c r="H24" s="277" t="s">
        <v>162</v>
      </c>
      <c r="I24" s="277">
        <v>0.6</v>
      </c>
      <c r="J24" s="84"/>
      <c r="K24" s="86"/>
    </row>
    <row r="25" spans="1:12" ht="12.75" customHeight="1">
      <c r="A25" s="74" t="s">
        <v>103</v>
      </c>
      <c r="B25" s="76">
        <f t="shared" si="1"/>
        <v>3249.9</v>
      </c>
      <c r="C25" s="278">
        <v>2402.84</v>
      </c>
      <c r="D25" s="278">
        <v>306.8</v>
      </c>
      <c r="E25" s="278">
        <v>0.7</v>
      </c>
      <c r="F25" s="278">
        <v>10.7</v>
      </c>
      <c r="G25" s="278">
        <v>308.83</v>
      </c>
      <c r="H25" s="278" t="s">
        <v>162</v>
      </c>
      <c r="I25" s="278">
        <v>220.03</v>
      </c>
      <c r="J25" s="84"/>
      <c r="K25" s="86"/>
    </row>
    <row r="26" spans="1:12">
      <c r="B26" s="87"/>
    </row>
    <row r="27" spans="1:12">
      <c r="A27" s="213"/>
      <c r="C27" s="87"/>
    </row>
    <row r="28" spans="1:12">
      <c r="B28" s="68"/>
      <c r="C28" s="87"/>
    </row>
  </sheetData>
  <mergeCells count="4">
    <mergeCell ref="A1:I1"/>
    <mergeCell ref="A3:A4"/>
    <mergeCell ref="B3:B4"/>
    <mergeCell ref="C3:I3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>
      <selection activeCell="A3" sqref="A3:A5"/>
    </sheetView>
  </sheetViews>
  <sheetFormatPr defaultRowHeight="12.75"/>
  <cols>
    <col min="1" max="1" width="21.7109375" style="5" customWidth="1"/>
    <col min="2" max="2" width="11.85546875" style="5" customWidth="1"/>
    <col min="3" max="3" width="10" style="5" customWidth="1"/>
    <col min="4" max="4" width="8.7109375" style="5" customWidth="1"/>
    <col min="5" max="6" width="9.85546875" style="5" customWidth="1"/>
    <col min="7" max="7" width="8.42578125" style="5" customWidth="1"/>
    <col min="8" max="9" width="9.85546875" style="5" customWidth="1"/>
    <col min="10" max="10" width="8.7109375" style="5" customWidth="1"/>
    <col min="11" max="11" width="9.5703125" style="5" customWidth="1"/>
    <col min="12" max="13" width="9" style="5" customWidth="1"/>
    <col min="14" max="14" width="8.28515625" style="5" customWidth="1"/>
    <col min="15" max="15" width="10.85546875" style="5" customWidth="1"/>
    <col min="16" max="256" width="9.140625" style="5"/>
    <col min="257" max="257" width="21.7109375" style="5" customWidth="1"/>
    <col min="258" max="258" width="11.85546875" style="5" customWidth="1"/>
    <col min="259" max="259" width="10" style="5" customWidth="1"/>
    <col min="260" max="260" width="8.7109375" style="5" customWidth="1"/>
    <col min="261" max="262" width="9.85546875" style="5" customWidth="1"/>
    <col min="263" max="263" width="8.42578125" style="5" customWidth="1"/>
    <col min="264" max="265" width="9.85546875" style="5" customWidth="1"/>
    <col min="266" max="266" width="8.7109375" style="5" customWidth="1"/>
    <col min="267" max="267" width="9.5703125" style="5" customWidth="1"/>
    <col min="268" max="269" width="9" style="5" customWidth="1"/>
    <col min="270" max="270" width="5.5703125" style="5" customWidth="1"/>
    <col min="271" max="271" width="10.85546875" style="5" customWidth="1"/>
    <col min="272" max="512" width="9.140625" style="5"/>
    <col min="513" max="513" width="21.7109375" style="5" customWidth="1"/>
    <col min="514" max="514" width="11.85546875" style="5" customWidth="1"/>
    <col min="515" max="515" width="10" style="5" customWidth="1"/>
    <col min="516" max="516" width="8.7109375" style="5" customWidth="1"/>
    <col min="517" max="518" width="9.85546875" style="5" customWidth="1"/>
    <col min="519" max="519" width="8.42578125" style="5" customWidth="1"/>
    <col min="520" max="521" width="9.85546875" style="5" customWidth="1"/>
    <col min="522" max="522" width="8.7109375" style="5" customWidth="1"/>
    <col min="523" max="523" width="9.5703125" style="5" customWidth="1"/>
    <col min="524" max="525" width="9" style="5" customWidth="1"/>
    <col min="526" max="526" width="5.5703125" style="5" customWidth="1"/>
    <col min="527" max="527" width="10.85546875" style="5" customWidth="1"/>
    <col min="528" max="768" width="9.140625" style="5"/>
    <col min="769" max="769" width="21.7109375" style="5" customWidth="1"/>
    <col min="770" max="770" width="11.85546875" style="5" customWidth="1"/>
    <col min="771" max="771" width="10" style="5" customWidth="1"/>
    <col min="772" max="772" width="8.7109375" style="5" customWidth="1"/>
    <col min="773" max="774" width="9.85546875" style="5" customWidth="1"/>
    <col min="775" max="775" width="8.42578125" style="5" customWidth="1"/>
    <col min="776" max="777" width="9.85546875" style="5" customWidth="1"/>
    <col min="778" max="778" width="8.7109375" style="5" customWidth="1"/>
    <col min="779" max="779" width="9.5703125" style="5" customWidth="1"/>
    <col min="780" max="781" width="9" style="5" customWidth="1"/>
    <col min="782" max="782" width="5.5703125" style="5" customWidth="1"/>
    <col min="783" max="783" width="10.85546875" style="5" customWidth="1"/>
    <col min="784" max="1024" width="9.140625" style="5"/>
    <col min="1025" max="1025" width="21.7109375" style="5" customWidth="1"/>
    <col min="1026" max="1026" width="11.85546875" style="5" customWidth="1"/>
    <col min="1027" max="1027" width="10" style="5" customWidth="1"/>
    <col min="1028" max="1028" width="8.7109375" style="5" customWidth="1"/>
    <col min="1029" max="1030" width="9.85546875" style="5" customWidth="1"/>
    <col min="1031" max="1031" width="8.42578125" style="5" customWidth="1"/>
    <col min="1032" max="1033" width="9.85546875" style="5" customWidth="1"/>
    <col min="1034" max="1034" width="8.7109375" style="5" customWidth="1"/>
    <col min="1035" max="1035" width="9.5703125" style="5" customWidth="1"/>
    <col min="1036" max="1037" width="9" style="5" customWidth="1"/>
    <col min="1038" max="1038" width="5.5703125" style="5" customWidth="1"/>
    <col min="1039" max="1039" width="10.85546875" style="5" customWidth="1"/>
    <col min="1040" max="1280" width="9.140625" style="5"/>
    <col min="1281" max="1281" width="21.7109375" style="5" customWidth="1"/>
    <col min="1282" max="1282" width="11.85546875" style="5" customWidth="1"/>
    <col min="1283" max="1283" width="10" style="5" customWidth="1"/>
    <col min="1284" max="1284" width="8.7109375" style="5" customWidth="1"/>
    <col min="1285" max="1286" width="9.85546875" style="5" customWidth="1"/>
    <col min="1287" max="1287" width="8.42578125" style="5" customWidth="1"/>
    <col min="1288" max="1289" width="9.85546875" style="5" customWidth="1"/>
    <col min="1290" max="1290" width="8.7109375" style="5" customWidth="1"/>
    <col min="1291" max="1291" width="9.5703125" style="5" customWidth="1"/>
    <col min="1292" max="1293" width="9" style="5" customWidth="1"/>
    <col min="1294" max="1294" width="5.5703125" style="5" customWidth="1"/>
    <col min="1295" max="1295" width="10.85546875" style="5" customWidth="1"/>
    <col min="1296" max="1536" width="9.140625" style="5"/>
    <col min="1537" max="1537" width="21.7109375" style="5" customWidth="1"/>
    <col min="1538" max="1538" width="11.85546875" style="5" customWidth="1"/>
    <col min="1539" max="1539" width="10" style="5" customWidth="1"/>
    <col min="1540" max="1540" width="8.7109375" style="5" customWidth="1"/>
    <col min="1541" max="1542" width="9.85546875" style="5" customWidth="1"/>
    <col min="1543" max="1543" width="8.42578125" style="5" customWidth="1"/>
    <col min="1544" max="1545" width="9.85546875" style="5" customWidth="1"/>
    <col min="1546" max="1546" width="8.7109375" style="5" customWidth="1"/>
    <col min="1547" max="1547" width="9.5703125" style="5" customWidth="1"/>
    <col min="1548" max="1549" width="9" style="5" customWidth="1"/>
    <col min="1550" max="1550" width="5.5703125" style="5" customWidth="1"/>
    <col min="1551" max="1551" width="10.85546875" style="5" customWidth="1"/>
    <col min="1552" max="1792" width="9.140625" style="5"/>
    <col min="1793" max="1793" width="21.7109375" style="5" customWidth="1"/>
    <col min="1794" max="1794" width="11.85546875" style="5" customWidth="1"/>
    <col min="1795" max="1795" width="10" style="5" customWidth="1"/>
    <col min="1796" max="1796" width="8.7109375" style="5" customWidth="1"/>
    <col min="1797" max="1798" width="9.85546875" style="5" customWidth="1"/>
    <col min="1799" max="1799" width="8.42578125" style="5" customWidth="1"/>
    <col min="1800" max="1801" width="9.85546875" style="5" customWidth="1"/>
    <col min="1802" max="1802" width="8.7109375" style="5" customWidth="1"/>
    <col min="1803" max="1803" width="9.5703125" style="5" customWidth="1"/>
    <col min="1804" max="1805" width="9" style="5" customWidth="1"/>
    <col min="1806" max="1806" width="5.5703125" style="5" customWidth="1"/>
    <col min="1807" max="1807" width="10.85546875" style="5" customWidth="1"/>
    <col min="1808" max="2048" width="9.140625" style="5"/>
    <col min="2049" max="2049" width="21.7109375" style="5" customWidth="1"/>
    <col min="2050" max="2050" width="11.85546875" style="5" customWidth="1"/>
    <col min="2051" max="2051" width="10" style="5" customWidth="1"/>
    <col min="2052" max="2052" width="8.7109375" style="5" customWidth="1"/>
    <col min="2053" max="2054" width="9.85546875" style="5" customWidth="1"/>
    <col min="2055" max="2055" width="8.42578125" style="5" customWidth="1"/>
    <col min="2056" max="2057" width="9.85546875" style="5" customWidth="1"/>
    <col min="2058" max="2058" width="8.7109375" style="5" customWidth="1"/>
    <col min="2059" max="2059" width="9.5703125" style="5" customWidth="1"/>
    <col min="2060" max="2061" width="9" style="5" customWidth="1"/>
    <col min="2062" max="2062" width="5.5703125" style="5" customWidth="1"/>
    <col min="2063" max="2063" width="10.85546875" style="5" customWidth="1"/>
    <col min="2064" max="2304" width="9.140625" style="5"/>
    <col min="2305" max="2305" width="21.7109375" style="5" customWidth="1"/>
    <col min="2306" max="2306" width="11.85546875" style="5" customWidth="1"/>
    <col min="2307" max="2307" width="10" style="5" customWidth="1"/>
    <col min="2308" max="2308" width="8.7109375" style="5" customWidth="1"/>
    <col min="2309" max="2310" width="9.85546875" style="5" customWidth="1"/>
    <col min="2311" max="2311" width="8.42578125" style="5" customWidth="1"/>
    <col min="2312" max="2313" width="9.85546875" style="5" customWidth="1"/>
    <col min="2314" max="2314" width="8.7109375" style="5" customWidth="1"/>
    <col min="2315" max="2315" width="9.5703125" style="5" customWidth="1"/>
    <col min="2316" max="2317" width="9" style="5" customWidth="1"/>
    <col min="2318" max="2318" width="5.5703125" style="5" customWidth="1"/>
    <col min="2319" max="2319" width="10.85546875" style="5" customWidth="1"/>
    <col min="2320" max="2560" width="9.140625" style="5"/>
    <col min="2561" max="2561" width="21.7109375" style="5" customWidth="1"/>
    <col min="2562" max="2562" width="11.85546875" style="5" customWidth="1"/>
    <col min="2563" max="2563" width="10" style="5" customWidth="1"/>
    <col min="2564" max="2564" width="8.7109375" style="5" customWidth="1"/>
    <col min="2565" max="2566" width="9.85546875" style="5" customWidth="1"/>
    <col min="2567" max="2567" width="8.42578125" style="5" customWidth="1"/>
    <col min="2568" max="2569" width="9.85546875" style="5" customWidth="1"/>
    <col min="2570" max="2570" width="8.7109375" style="5" customWidth="1"/>
    <col min="2571" max="2571" width="9.5703125" style="5" customWidth="1"/>
    <col min="2572" max="2573" width="9" style="5" customWidth="1"/>
    <col min="2574" max="2574" width="5.5703125" style="5" customWidth="1"/>
    <col min="2575" max="2575" width="10.85546875" style="5" customWidth="1"/>
    <col min="2576" max="2816" width="9.140625" style="5"/>
    <col min="2817" max="2817" width="21.7109375" style="5" customWidth="1"/>
    <col min="2818" max="2818" width="11.85546875" style="5" customWidth="1"/>
    <col min="2819" max="2819" width="10" style="5" customWidth="1"/>
    <col min="2820" max="2820" width="8.7109375" style="5" customWidth="1"/>
    <col min="2821" max="2822" width="9.85546875" style="5" customWidth="1"/>
    <col min="2823" max="2823" width="8.42578125" style="5" customWidth="1"/>
    <col min="2824" max="2825" width="9.85546875" style="5" customWidth="1"/>
    <col min="2826" max="2826" width="8.7109375" style="5" customWidth="1"/>
    <col min="2827" max="2827" width="9.5703125" style="5" customWidth="1"/>
    <col min="2828" max="2829" width="9" style="5" customWidth="1"/>
    <col min="2830" max="2830" width="5.5703125" style="5" customWidth="1"/>
    <col min="2831" max="2831" width="10.85546875" style="5" customWidth="1"/>
    <col min="2832" max="3072" width="9.140625" style="5"/>
    <col min="3073" max="3073" width="21.7109375" style="5" customWidth="1"/>
    <col min="3074" max="3074" width="11.85546875" style="5" customWidth="1"/>
    <col min="3075" max="3075" width="10" style="5" customWidth="1"/>
    <col min="3076" max="3076" width="8.7109375" style="5" customWidth="1"/>
    <col min="3077" max="3078" width="9.85546875" style="5" customWidth="1"/>
    <col min="3079" max="3079" width="8.42578125" style="5" customWidth="1"/>
    <col min="3080" max="3081" width="9.85546875" style="5" customWidth="1"/>
    <col min="3082" max="3082" width="8.7109375" style="5" customWidth="1"/>
    <col min="3083" max="3083" width="9.5703125" style="5" customWidth="1"/>
    <col min="3084" max="3085" width="9" style="5" customWidth="1"/>
    <col min="3086" max="3086" width="5.5703125" style="5" customWidth="1"/>
    <col min="3087" max="3087" width="10.85546875" style="5" customWidth="1"/>
    <col min="3088" max="3328" width="9.140625" style="5"/>
    <col min="3329" max="3329" width="21.7109375" style="5" customWidth="1"/>
    <col min="3330" max="3330" width="11.85546875" style="5" customWidth="1"/>
    <col min="3331" max="3331" width="10" style="5" customWidth="1"/>
    <col min="3332" max="3332" width="8.7109375" style="5" customWidth="1"/>
    <col min="3333" max="3334" width="9.85546875" style="5" customWidth="1"/>
    <col min="3335" max="3335" width="8.42578125" style="5" customWidth="1"/>
    <col min="3336" max="3337" width="9.85546875" style="5" customWidth="1"/>
    <col min="3338" max="3338" width="8.7109375" style="5" customWidth="1"/>
    <col min="3339" max="3339" width="9.5703125" style="5" customWidth="1"/>
    <col min="3340" max="3341" width="9" style="5" customWidth="1"/>
    <col min="3342" max="3342" width="5.5703125" style="5" customWidth="1"/>
    <col min="3343" max="3343" width="10.85546875" style="5" customWidth="1"/>
    <col min="3344" max="3584" width="9.140625" style="5"/>
    <col min="3585" max="3585" width="21.7109375" style="5" customWidth="1"/>
    <col min="3586" max="3586" width="11.85546875" style="5" customWidth="1"/>
    <col min="3587" max="3587" width="10" style="5" customWidth="1"/>
    <col min="3588" max="3588" width="8.7109375" style="5" customWidth="1"/>
    <col min="3589" max="3590" width="9.85546875" style="5" customWidth="1"/>
    <col min="3591" max="3591" width="8.42578125" style="5" customWidth="1"/>
    <col min="3592" max="3593" width="9.85546875" style="5" customWidth="1"/>
    <col min="3594" max="3594" width="8.7109375" style="5" customWidth="1"/>
    <col min="3595" max="3595" width="9.5703125" style="5" customWidth="1"/>
    <col min="3596" max="3597" width="9" style="5" customWidth="1"/>
    <col min="3598" max="3598" width="5.5703125" style="5" customWidth="1"/>
    <col min="3599" max="3599" width="10.85546875" style="5" customWidth="1"/>
    <col min="3600" max="3840" width="9.140625" style="5"/>
    <col min="3841" max="3841" width="21.7109375" style="5" customWidth="1"/>
    <col min="3842" max="3842" width="11.85546875" style="5" customWidth="1"/>
    <col min="3843" max="3843" width="10" style="5" customWidth="1"/>
    <col min="3844" max="3844" width="8.7109375" style="5" customWidth="1"/>
    <col min="3845" max="3846" width="9.85546875" style="5" customWidth="1"/>
    <col min="3847" max="3847" width="8.42578125" style="5" customWidth="1"/>
    <col min="3848" max="3849" width="9.85546875" style="5" customWidth="1"/>
    <col min="3850" max="3850" width="8.7109375" style="5" customWidth="1"/>
    <col min="3851" max="3851" width="9.5703125" style="5" customWidth="1"/>
    <col min="3852" max="3853" width="9" style="5" customWidth="1"/>
    <col min="3854" max="3854" width="5.5703125" style="5" customWidth="1"/>
    <col min="3855" max="3855" width="10.85546875" style="5" customWidth="1"/>
    <col min="3856" max="4096" width="9.140625" style="5"/>
    <col min="4097" max="4097" width="21.7109375" style="5" customWidth="1"/>
    <col min="4098" max="4098" width="11.85546875" style="5" customWidth="1"/>
    <col min="4099" max="4099" width="10" style="5" customWidth="1"/>
    <col min="4100" max="4100" width="8.7109375" style="5" customWidth="1"/>
    <col min="4101" max="4102" width="9.85546875" style="5" customWidth="1"/>
    <col min="4103" max="4103" width="8.42578125" style="5" customWidth="1"/>
    <col min="4104" max="4105" width="9.85546875" style="5" customWidth="1"/>
    <col min="4106" max="4106" width="8.7109375" style="5" customWidth="1"/>
    <col min="4107" max="4107" width="9.5703125" style="5" customWidth="1"/>
    <col min="4108" max="4109" width="9" style="5" customWidth="1"/>
    <col min="4110" max="4110" width="5.5703125" style="5" customWidth="1"/>
    <col min="4111" max="4111" width="10.85546875" style="5" customWidth="1"/>
    <col min="4112" max="4352" width="9.140625" style="5"/>
    <col min="4353" max="4353" width="21.7109375" style="5" customWidth="1"/>
    <col min="4354" max="4354" width="11.85546875" style="5" customWidth="1"/>
    <col min="4355" max="4355" width="10" style="5" customWidth="1"/>
    <col min="4356" max="4356" width="8.7109375" style="5" customWidth="1"/>
    <col min="4357" max="4358" width="9.85546875" style="5" customWidth="1"/>
    <col min="4359" max="4359" width="8.42578125" style="5" customWidth="1"/>
    <col min="4360" max="4361" width="9.85546875" style="5" customWidth="1"/>
    <col min="4362" max="4362" width="8.7109375" style="5" customWidth="1"/>
    <col min="4363" max="4363" width="9.5703125" style="5" customWidth="1"/>
    <col min="4364" max="4365" width="9" style="5" customWidth="1"/>
    <col min="4366" max="4366" width="5.5703125" style="5" customWidth="1"/>
    <col min="4367" max="4367" width="10.85546875" style="5" customWidth="1"/>
    <col min="4368" max="4608" width="9.140625" style="5"/>
    <col min="4609" max="4609" width="21.7109375" style="5" customWidth="1"/>
    <col min="4610" max="4610" width="11.85546875" style="5" customWidth="1"/>
    <col min="4611" max="4611" width="10" style="5" customWidth="1"/>
    <col min="4612" max="4612" width="8.7109375" style="5" customWidth="1"/>
    <col min="4613" max="4614" width="9.85546875" style="5" customWidth="1"/>
    <col min="4615" max="4615" width="8.42578125" style="5" customWidth="1"/>
    <col min="4616" max="4617" width="9.85546875" style="5" customWidth="1"/>
    <col min="4618" max="4618" width="8.7109375" style="5" customWidth="1"/>
    <col min="4619" max="4619" width="9.5703125" style="5" customWidth="1"/>
    <col min="4620" max="4621" width="9" style="5" customWidth="1"/>
    <col min="4622" max="4622" width="5.5703125" style="5" customWidth="1"/>
    <col min="4623" max="4623" width="10.85546875" style="5" customWidth="1"/>
    <col min="4624" max="4864" width="9.140625" style="5"/>
    <col min="4865" max="4865" width="21.7109375" style="5" customWidth="1"/>
    <col min="4866" max="4866" width="11.85546875" style="5" customWidth="1"/>
    <col min="4867" max="4867" width="10" style="5" customWidth="1"/>
    <col min="4868" max="4868" width="8.7109375" style="5" customWidth="1"/>
    <col min="4869" max="4870" width="9.85546875" style="5" customWidth="1"/>
    <col min="4871" max="4871" width="8.42578125" style="5" customWidth="1"/>
    <col min="4872" max="4873" width="9.85546875" style="5" customWidth="1"/>
    <col min="4874" max="4874" width="8.7109375" style="5" customWidth="1"/>
    <col min="4875" max="4875" width="9.5703125" style="5" customWidth="1"/>
    <col min="4876" max="4877" width="9" style="5" customWidth="1"/>
    <col min="4878" max="4878" width="5.5703125" style="5" customWidth="1"/>
    <col min="4879" max="4879" width="10.85546875" style="5" customWidth="1"/>
    <col min="4880" max="5120" width="9.140625" style="5"/>
    <col min="5121" max="5121" width="21.7109375" style="5" customWidth="1"/>
    <col min="5122" max="5122" width="11.85546875" style="5" customWidth="1"/>
    <col min="5123" max="5123" width="10" style="5" customWidth="1"/>
    <col min="5124" max="5124" width="8.7109375" style="5" customWidth="1"/>
    <col min="5125" max="5126" width="9.85546875" style="5" customWidth="1"/>
    <col min="5127" max="5127" width="8.42578125" style="5" customWidth="1"/>
    <col min="5128" max="5129" width="9.85546875" style="5" customWidth="1"/>
    <col min="5130" max="5130" width="8.7109375" style="5" customWidth="1"/>
    <col min="5131" max="5131" width="9.5703125" style="5" customWidth="1"/>
    <col min="5132" max="5133" width="9" style="5" customWidth="1"/>
    <col min="5134" max="5134" width="5.5703125" style="5" customWidth="1"/>
    <col min="5135" max="5135" width="10.85546875" style="5" customWidth="1"/>
    <col min="5136" max="5376" width="9.140625" style="5"/>
    <col min="5377" max="5377" width="21.7109375" style="5" customWidth="1"/>
    <col min="5378" max="5378" width="11.85546875" style="5" customWidth="1"/>
    <col min="5379" max="5379" width="10" style="5" customWidth="1"/>
    <col min="5380" max="5380" width="8.7109375" style="5" customWidth="1"/>
    <col min="5381" max="5382" width="9.85546875" style="5" customWidth="1"/>
    <col min="5383" max="5383" width="8.42578125" style="5" customWidth="1"/>
    <col min="5384" max="5385" width="9.85546875" style="5" customWidth="1"/>
    <col min="5386" max="5386" width="8.7109375" style="5" customWidth="1"/>
    <col min="5387" max="5387" width="9.5703125" style="5" customWidth="1"/>
    <col min="5388" max="5389" width="9" style="5" customWidth="1"/>
    <col min="5390" max="5390" width="5.5703125" style="5" customWidth="1"/>
    <col min="5391" max="5391" width="10.85546875" style="5" customWidth="1"/>
    <col min="5392" max="5632" width="9.140625" style="5"/>
    <col min="5633" max="5633" width="21.7109375" style="5" customWidth="1"/>
    <col min="5634" max="5634" width="11.85546875" style="5" customWidth="1"/>
    <col min="5635" max="5635" width="10" style="5" customWidth="1"/>
    <col min="5636" max="5636" width="8.7109375" style="5" customWidth="1"/>
    <col min="5637" max="5638" width="9.85546875" style="5" customWidth="1"/>
    <col min="5639" max="5639" width="8.42578125" style="5" customWidth="1"/>
    <col min="5640" max="5641" width="9.85546875" style="5" customWidth="1"/>
    <col min="5642" max="5642" width="8.7109375" style="5" customWidth="1"/>
    <col min="5643" max="5643" width="9.5703125" style="5" customWidth="1"/>
    <col min="5644" max="5645" width="9" style="5" customWidth="1"/>
    <col min="5646" max="5646" width="5.5703125" style="5" customWidth="1"/>
    <col min="5647" max="5647" width="10.85546875" style="5" customWidth="1"/>
    <col min="5648" max="5888" width="9.140625" style="5"/>
    <col min="5889" max="5889" width="21.7109375" style="5" customWidth="1"/>
    <col min="5890" max="5890" width="11.85546875" style="5" customWidth="1"/>
    <col min="5891" max="5891" width="10" style="5" customWidth="1"/>
    <col min="5892" max="5892" width="8.7109375" style="5" customWidth="1"/>
    <col min="5893" max="5894" width="9.85546875" style="5" customWidth="1"/>
    <col min="5895" max="5895" width="8.42578125" style="5" customWidth="1"/>
    <col min="5896" max="5897" width="9.85546875" style="5" customWidth="1"/>
    <col min="5898" max="5898" width="8.7109375" style="5" customWidth="1"/>
    <col min="5899" max="5899" width="9.5703125" style="5" customWidth="1"/>
    <col min="5900" max="5901" width="9" style="5" customWidth="1"/>
    <col min="5902" max="5902" width="5.5703125" style="5" customWidth="1"/>
    <col min="5903" max="5903" width="10.85546875" style="5" customWidth="1"/>
    <col min="5904" max="6144" width="9.140625" style="5"/>
    <col min="6145" max="6145" width="21.7109375" style="5" customWidth="1"/>
    <col min="6146" max="6146" width="11.85546875" style="5" customWidth="1"/>
    <col min="6147" max="6147" width="10" style="5" customWidth="1"/>
    <col min="6148" max="6148" width="8.7109375" style="5" customWidth="1"/>
    <col min="6149" max="6150" width="9.85546875" style="5" customWidth="1"/>
    <col min="6151" max="6151" width="8.42578125" style="5" customWidth="1"/>
    <col min="6152" max="6153" width="9.85546875" style="5" customWidth="1"/>
    <col min="6154" max="6154" width="8.7109375" style="5" customWidth="1"/>
    <col min="6155" max="6155" width="9.5703125" style="5" customWidth="1"/>
    <col min="6156" max="6157" width="9" style="5" customWidth="1"/>
    <col min="6158" max="6158" width="5.5703125" style="5" customWidth="1"/>
    <col min="6159" max="6159" width="10.85546875" style="5" customWidth="1"/>
    <col min="6160" max="6400" width="9.140625" style="5"/>
    <col min="6401" max="6401" width="21.7109375" style="5" customWidth="1"/>
    <col min="6402" max="6402" width="11.85546875" style="5" customWidth="1"/>
    <col min="6403" max="6403" width="10" style="5" customWidth="1"/>
    <col min="6404" max="6404" width="8.7109375" style="5" customWidth="1"/>
    <col min="6405" max="6406" width="9.85546875" style="5" customWidth="1"/>
    <col min="6407" max="6407" width="8.42578125" style="5" customWidth="1"/>
    <col min="6408" max="6409" width="9.85546875" style="5" customWidth="1"/>
    <col min="6410" max="6410" width="8.7109375" style="5" customWidth="1"/>
    <col min="6411" max="6411" width="9.5703125" style="5" customWidth="1"/>
    <col min="6412" max="6413" width="9" style="5" customWidth="1"/>
    <col min="6414" max="6414" width="5.5703125" style="5" customWidth="1"/>
    <col min="6415" max="6415" width="10.85546875" style="5" customWidth="1"/>
    <col min="6416" max="6656" width="9.140625" style="5"/>
    <col min="6657" max="6657" width="21.7109375" style="5" customWidth="1"/>
    <col min="6658" max="6658" width="11.85546875" style="5" customWidth="1"/>
    <col min="6659" max="6659" width="10" style="5" customWidth="1"/>
    <col min="6660" max="6660" width="8.7109375" style="5" customWidth="1"/>
    <col min="6661" max="6662" width="9.85546875" style="5" customWidth="1"/>
    <col min="6663" max="6663" width="8.42578125" style="5" customWidth="1"/>
    <col min="6664" max="6665" width="9.85546875" style="5" customWidth="1"/>
    <col min="6666" max="6666" width="8.7109375" style="5" customWidth="1"/>
    <col min="6667" max="6667" width="9.5703125" style="5" customWidth="1"/>
    <col min="6668" max="6669" width="9" style="5" customWidth="1"/>
    <col min="6670" max="6670" width="5.5703125" style="5" customWidth="1"/>
    <col min="6671" max="6671" width="10.85546875" style="5" customWidth="1"/>
    <col min="6672" max="6912" width="9.140625" style="5"/>
    <col min="6913" max="6913" width="21.7109375" style="5" customWidth="1"/>
    <col min="6914" max="6914" width="11.85546875" style="5" customWidth="1"/>
    <col min="6915" max="6915" width="10" style="5" customWidth="1"/>
    <col min="6916" max="6916" width="8.7109375" style="5" customWidth="1"/>
    <col min="6917" max="6918" width="9.85546875" style="5" customWidth="1"/>
    <col min="6919" max="6919" width="8.42578125" style="5" customWidth="1"/>
    <col min="6920" max="6921" width="9.85546875" style="5" customWidth="1"/>
    <col min="6922" max="6922" width="8.7109375" style="5" customWidth="1"/>
    <col min="6923" max="6923" width="9.5703125" style="5" customWidth="1"/>
    <col min="6924" max="6925" width="9" style="5" customWidth="1"/>
    <col min="6926" max="6926" width="5.5703125" style="5" customWidth="1"/>
    <col min="6927" max="6927" width="10.85546875" style="5" customWidth="1"/>
    <col min="6928" max="7168" width="9.140625" style="5"/>
    <col min="7169" max="7169" width="21.7109375" style="5" customWidth="1"/>
    <col min="7170" max="7170" width="11.85546875" style="5" customWidth="1"/>
    <col min="7171" max="7171" width="10" style="5" customWidth="1"/>
    <col min="7172" max="7172" width="8.7109375" style="5" customWidth="1"/>
    <col min="7173" max="7174" width="9.85546875" style="5" customWidth="1"/>
    <col min="7175" max="7175" width="8.42578125" style="5" customWidth="1"/>
    <col min="7176" max="7177" width="9.85546875" style="5" customWidth="1"/>
    <col min="7178" max="7178" width="8.7109375" style="5" customWidth="1"/>
    <col min="7179" max="7179" width="9.5703125" style="5" customWidth="1"/>
    <col min="7180" max="7181" width="9" style="5" customWidth="1"/>
    <col min="7182" max="7182" width="5.5703125" style="5" customWidth="1"/>
    <col min="7183" max="7183" width="10.85546875" style="5" customWidth="1"/>
    <col min="7184" max="7424" width="9.140625" style="5"/>
    <col min="7425" max="7425" width="21.7109375" style="5" customWidth="1"/>
    <col min="7426" max="7426" width="11.85546875" style="5" customWidth="1"/>
    <col min="7427" max="7427" width="10" style="5" customWidth="1"/>
    <col min="7428" max="7428" width="8.7109375" style="5" customWidth="1"/>
    <col min="7429" max="7430" width="9.85546875" style="5" customWidth="1"/>
    <col min="7431" max="7431" width="8.42578125" style="5" customWidth="1"/>
    <col min="7432" max="7433" width="9.85546875" style="5" customWidth="1"/>
    <col min="7434" max="7434" width="8.7109375" style="5" customWidth="1"/>
    <col min="7435" max="7435" width="9.5703125" style="5" customWidth="1"/>
    <col min="7436" max="7437" width="9" style="5" customWidth="1"/>
    <col min="7438" max="7438" width="5.5703125" style="5" customWidth="1"/>
    <col min="7439" max="7439" width="10.85546875" style="5" customWidth="1"/>
    <col min="7440" max="7680" width="9.140625" style="5"/>
    <col min="7681" max="7681" width="21.7109375" style="5" customWidth="1"/>
    <col min="7682" max="7682" width="11.85546875" style="5" customWidth="1"/>
    <col min="7683" max="7683" width="10" style="5" customWidth="1"/>
    <col min="7684" max="7684" width="8.7109375" style="5" customWidth="1"/>
    <col min="7685" max="7686" width="9.85546875" style="5" customWidth="1"/>
    <col min="7687" max="7687" width="8.42578125" style="5" customWidth="1"/>
    <col min="7688" max="7689" width="9.85546875" style="5" customWidth="1"/>
    <col min="7690" max="7690" width="8.7109375" style="5" customWidth="1"/>
    <col min="7691" max="7691" width="9.5703125" style="5" customWidth="1"/>
    <col min="7692" max="7693" width="9" style="5" customWidth="1"/>
    <col min="7694" max="7694" width="5.5703125" style="5" customWidth="1"/>
    <col min="7695" max="7695" width="10.85546875" style="5" customWidth="1"/>
    <col min="7696" max="7936" width="9.140625" style="5"/>
    <col min="7937" max="7937" width="21.7109375" style="5" customWidth="1"/>
    <col min="7938" max="7938" width="11.85546875" style="5" customWidth="1"/>
    <col min="7939" max="7939" width="10" style="5" customWidth="1"/>
    <col min="7940" max="7940" width="8.7109375" style="5" customWidth="1"/>
    <col min="7941" max="7942" width="9.85546875" style="5" customWidth="1"/>
    <col min="7943" max="7943" width="8.42578125" style="5" customWidth="1"/>
    <col min="7944" max="7945" width="9.85546875" style="5" customWidth="1"/>
    <col min="7946" max="7946" width="8.7109375" style="5" customWidth="1"/>
    <col min="7947" max="7947" width="9.5703125" style="5" customWidth="1"/>
    <col min="7948" max="7949" width="9" style="5" customWidth="1"/>
    <col min="7950" max="7950" width="5.5703125" style="5" customWidth="1"/>
    <col min="7951" max="7951" width="10.85546875" style="5" customWidth="1"/>
    <col min="7952" max="8192" width="9.140625" style="5"/>
    <col min="8193" max="8193" width="21.7109375" style="5" customWidth="1"/>
    <col min="8194" max="8194" width="11.85546875" style="5" customWidth="1"/>
    <col min="8195" max="8195" width="10" style="5" customWidth="1"/>
    <col min="8196" max="8196" width="8.7109375" style="5" customWidth="1"/>
    <col min="8197" max="8198" width="9.85546875" style="5" customWidth="1"/>
    <col min="8199" max="8199" width="8.42578125" style="5" customWidth="1"/>
    <col min="8200" max="8201" width="9.85546875" style="5" customWidth="1"/>
    <col min="8202" max="8202" width="8.7109375" style="5" customWidth="1"/>
    <col min="8203" max="8203" width="9.5703125" style="5" customWidth="1"/>
    <col min="8204" max="8205" width="9" style="5" customWidth="1"/>
    <col min="8206" max="8206" width="5.5703125" style="5" customWidth="1"/>
    <col min="8207" max="8207" width="10.85546875" style="5" customWidth="1"/>
    <col min="8208" max="8448" width="9.140625" style="5"/>
    <col min="8449" max="8449" width="21.7109375" style="5" customWidth="1"/>
    <col min="8450" max="8450" width="11.85546875" style="5" customWidth="1"/>
    <col min="8451" max="8451" width="10" style="5" customWidth="1"/>
    <col min="8452" max="8452" width="8.7109375" style="5" customWidth="1"/>
    <col min="8453" max="8454" width="9.85546875" style="5" customWidth="1"/>
    <col min="8455" max="8455" width="8.42578125" style="5" customWidth="1"/>
    <col min="8456" max="8457" width="9.85546875" style="5" customWidth="1"/>
    <col min="8458" max="8458" width="8.7109375" style="5" customWidth="1"/>
    <col min="8459" max="8459" width="9.5703125" style="5" customWidth="1"/>
    <col min="8460" max="8461" width="9" style="5" customWidth="1"/>
    <col min="8462" max="8462" width="5.5703125" style="5" customWidth="1"/>
    <col min="8463" max="8463" width="10.85546875" style="5" customWidth="1"/>
    <col min="8464" max="8704" width="9.140625" style="5"/>
    <col min="8705" max="8705" width="21.7109375" style="5" customWidth="1"/>
    <col min="8706" max="8706" width="11.85546875" style="5" customWidth="1"/>
    <col min="8707" max="8707" width="10" style="5" customWidth="1"/>
    <col min="8708" max="8708" width="8.7109375" style="5" customWidth="1"/>
    <col min="8709" max="8710" width="9.85546875" style="5" customWidth="1"/>
    <col min="8711" max="8711" width="8.42578125" style="5" customWidth="1"/>
    <col min="8712" max="8713" width="9.85546875" style="5" customWidth="1"/>
    <col min="8714" max="8714" width="8.7109375" style="5" customWidth="1"/>
    <col min="8715" max="8715" width="9.5703125" style="5" customWidth="1"/>
    <col min="8716" max="8717" width="9" style="5" customWidth="1"/>
    <col min="8718" max="8718" width="5.5703125" style="5" customWidth="1"/>
    <col min="8719" max="8719" width="10.85546875" style="5" customWidth="1"/>
    <col min="8720" max="8960" width="9.140625" style="5"/>
    <col min="8961" max="8961" width="21.7109375" style="5" customWidth="1"/>
    <col min="8962" max="8962" width="11.85546875" style="5" customWidth="1"/>
    <col min="8963" max="8963" width="10" style="5" customWidth="1"/>
    <col min="8964" max="8964" width="8.7109375" style="5" customWidth="1"/>
    <col min="8965" max="8966" width="9.85546875" style="5" customWidth="1"/>
    <col min="8967" max="8967" width="8.42578125" style="5" customWidth="1"/>
    <col min="8968" max="8969" width="9.85546875" style="5" customWidth="1"/>
    <col min="8970" max="8970" width="8.7109375" style="5" customWidth="1"/>
    <col min="8971" max="8971" width="9.5703125" style="5" customWidth="1"/>
    <col min="8972" max="8973" width="9" style="5" customWidth="1"/>
    <col min="8974" max="8974" width="5.5703125" style="5" customWidth="1"/>
    <col min="8975" max="8975" width="10.85546875" style="5" customWidth="1"/>
    <col min="8976" max="9216" width="9.140625" style="5"/>
    <col min="9217" max="9217" width="21.7109375" style="5" customWidth="1"/>
    <col min="9218" max="9218" width="11.85546875" style="5" customWidth="1"/>
    <col min="9219" max="9219" width="10" style="5" customWidth="1"/>
    <col min="9220" max="9220" width="8.7109375" style="5" customWidth="1"/>
    <col min="9221" max="9222" width="9.85546875" style="5" customWidth="1"/>
    <col min="9223" max="9223" width="8.42578125" style="5" customWidth="1"/>
    <col min="9224" max="9225" width="9.85546875" style="5" customWidth="1"/>
    <col min="9226" max="9226" width="8.7109375" style="5" customWidth="1"/>
    <col min="9227" max="9227" width="9.5703125" style="5" customWidth="1"/>
    <col min="9228" max="9229" width="9" style="5" customWidth="1"/>
    <col min="9230" max="9230" width="5.5703125" style="5" customWidth="1"/>
    <col min="9231" max="9231" width="10.85546875" style="5" customWidth="1"/>
    <col min="9232" max="9472" width="9.140625" style="5"/>
    <col min="9473" max="9473" width="21.7109375" style="5" customWidth="1"/>
    <col min="9474" max="9474" width="11.85546875" style="5" customWidth="1"/>
    <col min="9475" max="9475" width="10" style="5" customWidth="1"/>
    <col min="9476" max="9476" width="8.7109375" style="5" customWidth="1"/>
    <col min="9477" max="9478" width="9.85546875" style="5" customWidth="1"/>
    <col min="9479" max="9479" width="8.42578125" style="5" customWidth="1"/>
    <col min="9480" max="9481" width="9.85546875" style="5" customWidth="1"/>
    <col min="9482" max="9482" width="8.7109375" style="5" customWidth="1"/>
    <col min="9483" max="9483" width="9.5703125" style="5" customWidth="1"/>
    <col min="9484" max="9485" width="9" style="5" customWidth="1"/>
    <col min="9486" max="9486" width="5.5703125" style="5" customWidth="1"/>
    <col min="9487" max="9487" width="10.85546875" style="5" customWidth="1"/>
    <col min="9488" max="9728" width="9.140625" style="5"/>
    <col min="9729" max="9729" width="21.7109375" style="5" customWidth="1"/>
    <col min="9730" max="9730" width="11.85546875" style="5" customWidth="1"/>
    <col min="9731" max="9731" width="10" style="5" customWidth="1"/>
    <col min="9732" max="9732" width="8.7109375" style="5" customWidth="1"/>
    <col min="9733" max="9734" width="9.85546875" style="5" customWidth="1"/>
    <col min="9735" max="9735" width="8.42578125" style="5" customWidth="1"/>
    <col min="9736" max="9737" width="9.85546875" style="5" customWidth="1"/>
    <col min="9738" max="9738" width="8.7109375" style="5" customWidth="1"/>
    <col min="9739" max="9739" width="9.5703125" style="5" customWidth="1"/>
    <col min="9740" max="9741" width="9" style="5" customWidth="1"/>
    <col min="9742" max="9742" width="5.5703125" style="5" customWidth="1"/>
    <col min="9743" max="9743" width="10.85546875" style="5" customWidth="1"/>
    <col min="9744" max="9984" width="9.140625" style="5"/>
    <col min="9985" max="9985" width="21.7109375" style="5" customWidth="1"/>
    <col min="9986" max="9986" width="11.85546875" style="5" customWidth="1"/>
    <col min="9987" max="9987" width="10" style="5" customWidth="1"/>
    <col min="9988" max="9988" width="8.7109375" style="5" customWidth="1"/>
    <col min="9989" max="9990" width="9.85546875" style="5" customWidth="1"/>
    <col min="9991" max="9991" width="8.42578125" style="5" customWidth="1"/>
    <col min="9992" max="9993" width="9.85546875" style="5" customWidth="1"/>
    <col min="9994" max="9994" width="8.7109375" style="5" customWidth="1"/>
    <col min="9995" max="9995" width="9.5703125" style="5" customWidth="1"/>
    <col min="9996" max="9997" width="9" style="5" customWidth="1"/>
    <col min="9998" max="9998" width="5.5703125" style="5" customWidth="1"/>
    <col min="9999" max="9999" width="10.85546875" style="5" customWidth="1"/>
    <col min="10000" max="10240" width="9.140625" style="5"/>
    <col min="10241" max="10241" width="21.7109375" style="5" customWidth="1"/>
    <col min="10242" max="10242" width="11.85546875" style="5" customWidth="1"/>
    <col min="10243" max="10243" width="10" style="5" customWidth="1"/>
    <col min="10244" max="10244" width="8.7109375" style="5" customWidth="1"/>
    <col min="10245" max="10246" width="9.85546875" style="5" customWidth="1"/>
    <col min="10247" max="10247" width="8.42578125" style="5" customWidth="1"/>
    <col min="10248" max="10249" width="9.85546875" style="5" customWidth="1"/>
    <col min="10250" max="10250" width="8.7109375" style="5" customWidth="1"/>
    <col min="10251" max="10251" width="9.5703125" style="5" customWidth="1"/>
    <col min="10252" max="10253" width="9" style="5" customWidth="1"/>
    <col min="10254" max="10254" width="5.5703125" style="5" customWidth="1"/>
    <col min="10255" max="10255" width="10.85546875" style="5" customWidth="1"/>
    <col min="10256" max="10496" width="9.140625" style="5"/>
    <col min="10497" max="10497" width="21.7109375" style="5" customWidth="1"/>
    <col min="10498" max="10498" width="11.85546875" style="5" customWidth="1"/>
    <col min="10499" max="10499" width="10" style="5" customWidth="1"/>
    <col min="10500" max="10500" width="8.7109375" style="5" customWidth="1"/>
    <col min="10501" max="10502" width="9.85546875" style="5" customWidth="1"/>
    <col min="10503" max="10503" width="8.42578125" style="5" customWidth="1"/>
    <col min="10504" max="10505" width="9.85546875" style="5" customWidth="1"/>
    <col min="10506" max="10506" width="8.7109375" style="5" customWidth="1"/>
    <col min="10507" max="10507" width="9.5703125" style="5" customWidth="1"/>
    <col min="10508" max="10509" width="9" style="5" customWidth="1"/>
    <col min="10510" max="10510" width="5.5703125" style="5" customWidth="1"/>
    <col min="10511" max="10511" width="10.85546875" style="5" customWidth="1"/>
    <col min="10512" max="10752" width="9.140625" style="5"/>
    <col min="10753" max="10753" width="21.7109375" style="5" customWidth="1"/>
    <col min="10754" max="10754" width="11.85546875" style="5" customWidth="1"/>
    <col min="10755" max="10755" width="10" style="5" customWidth="1"/>
    <col min="10756" max="10756" width="8.7109375" style="5" customWidth="1"/>
    <col min="10757" max="10758" width="9.85546875" style="5" customWidth="1"/>
    <col min="10759" max="10759" width="8.42578125" style="5" customWidth="1"/>
    <col min="10760" max="10761" width="9.85546875" style="5" customWidth="1"/>
    <col min="10762" max="10762" width="8.7109375" style="5" customWidth="1"/>
    <col min="10763" max="10763" width="9.5703125" style="5" customWidth="1"/>
    <col min="10764" max="10765" width="9" style="5" customWidth="1"/>
    <col min="10766" max="10766" width="5.5703125" style="5" customWidth="1"/>
    <col min="10767" max="10767" width="10.85546875" style="5" customWidth="1"/>
    <col min="10768" max="11008" width="9.140625" style="5"/>
    <col min="11009" max="11009" width="21.7109375" style="5" customWidth="1"/>
    <col min="11010" max="11010" width="11.85546875" style="5" customWidth="1"/>
    <col min="11011" max="11011" width="10" style="5" customWidth="1"/>
    <col min="11012" max="11012" width="8.7109375" style="5" customWidth="1"/>
    <col min="11013" max="11014" width="9.85546875" style="5" customWidth="1"/>
    <col min="11015" max="11015" width="8.42578125" style="5" customWidth="1"/>
    <col min="11016" max="11017" width="9.85546875" style="5" customWidth="1"/>
    <col min="11018" max="11018" width="8.7109375" style="5" customWidth="1"/>
    <col min="11019" max="11019" width="9.5703125" style="5" customWidth="1"/>
    <col min="11020" max="11021" width="9" style="5" customWidth="1"/>
    <col min="11022" max="11022" width="5.5703125" style="5" customWidth="1"/>
    <col min="11023" max="11023" width="10.85546875" style="5" customWidth="1"/>
    <col min="11024" max="11264" width="9.140625" style="5"/>
    <col min="11265" max="11265" width="21.7109375" style="5" customWidth="1"/>
    <col min="11266" max="11266" width="11.85546875" style="5" customWidth="1"/>
    <col min="11267" max="11267" width="10" style="5" customWidth="1"/>
    <col min="11268" max="11268" width="8.7109375" style="5" customWidth="1"/>
    <col min="11269" max="11270" width="9.85546875" style="5" customWidth="1"/>
    <col min="11271" max="11271" width="8.42578125" style="5" customWidth="1"/>
    <col min="11272" max="11273" width="9.85546875" style="5" customWidth="1"/>
    <col min="11274" max="11274" width="8.7109375" style="5" customWidth="1"/>
    <col min="11275" max="11275" width="9.5703125" style="5" customWidth="1"/>
    <col min="11276" max="11277" width="9" style="5" customWidth="1"/>
    <col min="11278" max="11278" width="5.5703125" style="5" customWidth="1"/>
    <col min="11279" max="11279" width="10.85546875" style="5" customWidth="1"/>
    <col min="11280" max="11520" width="9.140625" style="5"/>
    <col min="11521" max="11521" width="21.7109375" style="5" customWidth="1"/>
    <col min="11522" max="11522" width="11.85546875" style="5" customWidth="1"/>
    <col min="11523" max="11523" width="10" style="5" customWidth="1"/>
    <col min="11524" max="11524" width="8.7109375" style="5" customWidth="1"/>
    <col min="11525" max="11526" width="9.85546875" style="5" customWidth="1"/>
    <col min="11527" max="11527" width="8.42578125" style="5" customWidth="1"/>
    <col min="11528" max="11529" width="9.85546875" style="5" customWidth="1"/>
    <col min="11530" max="11530" width="8.7109375" style="5" customWidth="1"/>
    <col min="11531" max="11531" width="9.5703125" style="5" customWidth="1"/>
    <col min="11532" max="11533" width="9" style="5" customWidth="1"/>
    <col min="11534" max="11534" width="5.5703125" style="5" customWidth="1"/>
    <col min="11535" max="11535" width="10.85546875" style="5" customWidth="1"/>
    <col min="11536" max="11776" width="9.140625" style="5"/>
    <col min="11777" max="11777" width="21.7109375" style="5" customWidth="1"/>
    <col min="11778" max="11778" width="11.85546875" style="5" customWidth="1"/>
    <col min="11779" max="11779" width="10" style="5" customWidth="1"/>
    <col min="11780" max="11780" width="8.7109375" style="5" customWidth="1"/>
    <col min="11781" max="11782" width="9.85546875" style="5" customWidth="1"/>
    <col min="11783" max="11783" width="8.42578125" style="5" customWidth="1"/>
    <col min="11784" max="11785" width="9.85546875" style="5" customWidth="1"/>
    <col min="11786" max="11786" width="8.7109375" style="5" customWidth="1"/>
    <col min="11787" max="11787" width="9.5703125" style="5" customWidth="1"/>
    <col min="11788" max="11789" width="9" style="5" customWidth="1"/>
    <col min="11790" max="11790" width="5.5703125" style="5" customWidth="1"/>
    <col min="11791" max="11791" width="10.85546875" style="5" customWidth="1"/>
    <col min="11792" max="12032" width="9.140625" style="5"/>
    <col min="12033" max="12033" width="21.7109375" style="5" customWidth="1"/>
    <col min="12034" max="12034" width="11.85546875" style="5" customWidth="1"/>
    <col min="12035" max="12035" width="10" style="5" customWidth="1"/>
    <col min="12036" max="12036" width="8.7109375" style="5" customWidth="1"/>
    <col min="12037" max="12038" width="9.85546875" style="5" customWidth="1"/>
    <col min="12039" max="12039" width="8.42578125" style="5" customWidth="1"/>
    <col min="12040" max="12041" width="9.85546875" style="5" customWidth="1"/>
    <col min="12042" max="12042" width="8.7109375" style="5" customWidth="1"/>
    <col min="12043" max="12043" width="9.5703125" style="5" customWidth="1"/>
    <col min="12044" max="12045" width="9" style="5" customWidth="1"/>
    <col min="12046" max="12046" width="5.5703125" style="5" customWidth="1"/>
    <col min="12047" max="12047" width="10.85546875" style="5" customWidth="1"/>
    <col min="12048" max="12288" width="9.140625" style="5"/>
    <col min="12289" max="12289" width="21.7109375" style="5" customWidth="1"/>
    <col min="12290" max="12290" width="11.85546875" style="5" customWidth="1"/>
    <col min="12291" max="12291" width="10" style="5" customWidth="1"/>
    <col min="12292" max="12292" width="8.7109375" style="5" customWidth="1"/>
    <col min="12293" max="12294" width="9.85546875" style="5" customWidth="1"/>
    <col min="12295" max="12295" width="8.42578125" style="5" customWidth="1"/>
    <col min="12296" max="12297" width="9.85546875" style="5" customWidth="1"/>
    <col min="12298" max="12298" width="8.7109375" style="5" customWidth="1"/>
    <col min="12299" max="12299" width="9.5703125" style="5" customWidth="1"/>
    <col min="12300" max="12301" width="9" style="5" customWidth="1"/>
    <col min="12302" max="12302" width="5.5703125" style="5" customWidth="1"/>
    <col min="12303" max="12303" width="10.85546875" style="5" customWidth="1"/>
    <col min="12304" max="12544" width="9.140625" style="5"/>
    <col min="12545" max="12545" width="21.7109375" style="5" customWidth="1"/>
    <col min="12546" max="12546" width="11.85546875" style="5" customWidth="1"/>
    <col min="12547" max="12547" width="10" style="5" customWidth="1"/>
    <col min="12548" max="12548" width="8.7109375" style="5" customWidth="1"/>
    <col min="12549" max="12550" width="9.85546875" style="5" customWidth="1"/>
    <col min="12551" max="12551" width="8.42578125" style="5" customWidth="1"/>
    <col min="12552" max="12553" width="9.85546875" style="5" customWidth="1"/>
    <col min="12554" max="12554" width="8.7109375" style="5" customWidth="1"/>
    <col min="12555" max="12555" width="9.5703125" style="5" customWidth="1"/>
    <col min="12556" max="12557" width="9" style="5" customWidth="1"/>
    <col min="12558" max="12558" width="5.5703125" style="5" customWidth="1"/>
    <col min="12559" max="12559" width="10.85546875" style="5" customWidth="1"/>
    <col min="12560" max="12800" width="9.140625" style="5"/>
    <col min="12801" max="12801" width="21.7109375" style="5" customWidth="1"/>
    <col min="12802" max="12802" width="11.85546875" style="5" customWidth="1"/>
    <col min="12803" max="12803" width="10" style="5" customWidth="1"/>
    <col min="12804" max="12804" width="8.7109375" style="5" customWidth="1"/>
    <col min="12805" max="12806" width="9.85546875" style="5" customWidth="1"/>
    <col min="12807" max="12807" width="8.42578125" style="5" customWidth="1"/>
    <col min="12808" max="12809" width="9.85546875" style="5" customWidth="1"/>
    <col min="12810" max="12810" width="8.7109375" style="5" customWidth="1"/>
    <col min="12811" max="12811" width="9.5703125" style="5" customWidth="1"/>
    <col min="12812" max="12813" width="9" style="5" customWidth="1"/>
    <col min="12814" max="12814" width="5.5703125" style="5" customWidth="1"/>
    <col min="12815" max="12815" width="10.85546875" style="5" customWidth="1"/>
    <col min="12816" max="13056" width="9.140625" style="5"/>
    <col min="13057" max="13057" width="21.7109375" style="5" customWidth="1"/>
    <col min="13058" max="13058" width="11.85546875" style="5" customWidth="1"/>
    <col min="13059" max="13059" width="10" style="5" customWidth="1"/>
    <col min="13060" max="13060" width="8.7109375" style="5" customWidth="1"/>
    <col min="13061" max="13062" width="9.85546875" style="5" customWidth="1"/>
    <col min="13063" max="13063" width="8.42578125" style="5" customWidth="1"/>
    <col min="13064" max="13065" width="9.85546875" style="5" customWidth="1"/>
    <col min="13066" max="13066" width="8.7109375" style="5" customWidth="1"/>
    <col min="13067" max="13067" width="9.5703125" style="5" customWidth="1"/>
    <col min="13068" max="13069" width="9" style="5" customWidth="1"/>
    <col min="13070" max="13070" width="5.5703125" style="5" customWidth="1"/>
    <col min="13071" max="13071" width="10.85546875" style="5" customWidth="1"/>
    <col min="13072" max="13312" width="9.140625" style="5"/>
    <col min="13313" max="13313" width="21.7109375" style="5" customWidth="1"/>
    <col min="13314" max="13314" width="11.85546875" style="5" customWidth="1"/>
    <col min="13315" max="13315" width="10" style="5" customWidth="1"/>
    <col min="13316" max="13316" width="8.7109375" style="5" customWidth="1"/>
    <col min="13317" max="13318" width="9.85546875" style="5" customWidth="1"/>
    <col min="13319" max="13319" width="8.42578125" style="5" customWidth="1"/>
    <col min="13320" max="13321" width="9.85546875" style="5" customWidth="1"/>
    <col min="13322" max="13322" width="8.7109375" style="5" customWidth="1"/>
    <col min="13323" max="13323" width="9.5703125" style="5" customWidth="1"/>
    <col min="13324" max="13325" width="9" style="5" customWidth="1"/>
    <col min="13326" max="13326" width="5.5703125" style="5" customWidth="1"/>
    <col min="13327" max="13327" width="10.85546875" style="5" customWidth="1"/>
    <col min="13328" max="13568" width="9.140625" style="5"/>
    <col min="13569" max="13569" width="21.7109375" style="5" customWidth="1"/>
    <col min="13570" max="13570" width="11.85546875" style="5" customWidth="1"/>
    <col min="13571" max="13571" width="10" style="5" customWidth="1"/>
    <col min="13572" max="13572" width="8.7109375" style="5" customWidth="1"/>
    <col min="13573" max="13574" width="9.85546875" style="5" customWidth="1"/>
    <col min="13575" max="13575" width="8.42578125" style="5" customWidth="1"/>
    <col min="13576" max="13577" width="9.85546875" style="5" customWidth="1"/>
    <col min="13578" max="13578" width="8.7109375" style="5" customWidth="1"/>
    <col min="13579" max="13579" width="9.5703125" style="5" customWidth="1"/>
    <col min="13580" max="13581" width="9" style="5" customWidth="1"/>
    <col min="13582" max="13582" width="5.5703125" style="5" customWidth="1"/>
    <col min="13583" max="13583" width="10.85546875" style="5" customWidth="1"/>
    <col min="13584" max="13824" width="9.140625" style="5"/>
    <col min="13825" max="13825" width="21.7109375" style="5" customWidth="1"/>
    <col min="13826" max="13826" width="11.85546875" style="5" customWidth="1"/>
    <col min="13827" max="13827" width="10" style="5" customWidth="1"/>
    <col min="13828" max="13828" width="8.7109375" style="5" customWidth="1"/>
    <col min="13829" max="13830" width="9.85546875" style="5" customWidth="1"/>
    <col min="13831" max="13831" width="8.42578125" style="5" customWidth="1"/>
    <col min="13832" max="13833" width="9.85546875" style="5" customWidth="1"/>
    <col min="13834" max="13834" width="8.7109375" style="5" customWidth="1"/>
    <col min="13835" max="13835" width="9.5703125" style="5" customWidth="1"/>
    <col min="13836" max="13837" width="9" style="5" customWidth="1"/>
    <col min="13838" max="13838" width="5.5703125" style="5" customWidth="1"/>
    <col min="13839" max="13839" width="10.85546875" style="5" customWidth="1"/>
    <col min="13840" max="14080" width="9.140625" style="5"/>
    <col min="14081" max="14081" width="21.7109375" style="5" customWidth="1"/>
    <col min="14082" max="14082" width="11.85546875" style="5" customWidth="1"/>
    <col min="14083" max="14083" width="10" style="5" customWidth="1"/>
    <col min="14084" max="14084" width="8.7109375" style="5" customWidth="1"/>
    <col min="14085" max="14086" width="9.85546875" style="5" customWidth="1"/>
    <col min="14087" max="14087" width="8.42578125" style="5" customWidth="1"/>
    <col min="14088" max="14089" width="9.85546875" style="5" customWidth="1"/>
    <col min="14090" max="14090" width="8.7109375" style="5" customWidth="1"/>
    <col min="14091" max="14091" width="9.5703125" style="5" customWidth="1"/>
    <col min="14092" max="14093" width="9" style="5" customWidth="1"/>
    <col min="14094" max="14094" width="5.5703125" style="5" customWidth="1"/>
    <col min="14095" max="14095" width="10.85546875" style="5" customWidth="1"/>
    <col min="14096" max="14336" width="9.140625" style="5"/>
    <col min="14337" max="14337" width="21.7109375" style="5" customWidth="1"/>
    <col min="14338" max="14338" width="11.85546875" style="5" customWidth="1"/>
    <col min="14339" max="14339" width="10" style="5" customWidth="1"/>
    <col min="14340" max="14340" width="8.7109375" style="5" customWidth="1"/>
    <col min="14341" max="14342" width="9.85546875" style="5" customWidth="1"/>
    <col min="14343" max="14343" width="8.42578125" style="5" customWidth="1"/>
    <col min="14344" max="14345" width="9.85546875" style="5" customWidth="1"/>
    <col min="14346" max="14346" width="8.7109375" style="5" customWidth="1"/>
    <col min="14347" max="14347" width="9.5703125" style="5" customWidth="1"/>
    <col min="14348" max="14349" width="9" style="5" customWidth="1"/>
    <col min="14350" max="14350" width="5.5703125" style="5" customWidth="1"/>
    <col min="14351" max="14351" width="10.85546875" style="5" customWidth="1"/>
    <col min="14352" max="14592" width="9.140625" style="5"/>
    <col min="14593" max="14593" width="21.7109375" style="5" customWidth="1"/>
    <col min="14594" max="14594" width="11.85546875" style="5" customWidth="1"/>
    <col min="14595" max="14595" width="10" style="5" customWidth="1"/>
    <col min="14596" max="14596" width="8.7109375" style="5" customWidth="1"/>
    <col min="14597" max="14598" width="9.85546875" style="5" customWidth="1"/>
    <col min="14599" max="14599" width="8.42578125" style="5" customWidth="1"/>
    <col min="14600" max="14601" width="9.85546875" style="5" customWidth="1"/>
    <col min="14602" max="14602" width="8.7109375" style="5" customWidth="1"/>
    <col min="14603" max="14603" width="9.5703125" style="5" customWidth="1"/>
    <col min="14604" max="14605" width="9" style="5" customWidth="1"/>
    <col min="14606" max="14606" width="5.5703125" style="5" customWidth="1"/>
    <col min="14607" max="14607" width="10.85546875" style="5" customWidth="1"/>
    <col min="14608" max="14848" width="9.140625" style="5"/>
    <col min="14849" max="14849" width="21.7109375" style="5" customWidth="1"/>
    <col min="14850" max="14850" width="11.85546875" style="5" customWidth="1"/>
    <col min="14851" max="14851" width="10" style="5" customWidth="1"/>
    <col min="14852" max="14852" width="8.7109375" style="5" customWidth="1"/>
    <col min="14853" max="14854" width="9.85546875" style="5" customWidth="1"/>
    <col min="14855" max="14855" width="8.42578125" style="5" customWidth="1"/>
    <col min="14856" max="14857" width="9.85546875" style="5" customWidth="1"/>
    <col min="14858" max="14858" width="8.7109375" style="5" customWidth="1"/>
    <col min="14859" max="14859" width="9.5703125" style="5" customWidth="1"/>
    <col min="14860" max="14861" width="9" style="5" customWidth="1"/>
    <col min="14862" max="14862" width="5.5703125" style="5" customWidth="1"/>
    <col min="14863" max="14863" width="10.85546875" style="5" customWidth="1"/>
    <col min="14864" max="15104" width="9.140625" style="5"/>
    <col min="15105" max="15105" width="21.7109375" style="5" customWidth="1"/>
    <col min="15106" max="15106" width="11.85546875" style="5" customWidth="1"/>
    <col min="15107" max="15107" width="10" style="5" customWidth="1"/>
    <col min="15108" max="15108" width="8.7109375" style="5" customWidth="1"/>
    <col min="15109" max="15110" width="9.85546875" style="5" customWidth="1"/>
    <col min="15111" max="15111" width="8.42578125" style="5" customWidth="1"/>
    <col min="15112" max="15113" width="9.85546875" style="5" customWidth="1"/>
    <col min="15114" max="15114" width="8.7109375" style="5" customWidth="1"/>
    <col min="15115" max="15115" width="9.5703125" style="5" customWidth="1"/>
    <col min="15116" max="15117" width="9" style="5" customWidth="1"/>
    <col min="15118" max="15118" width="5.5703125" style="5" customWidth="1"/>
    <col min="15119" max="15119" width="10.85546875" style="5" customWidth="1"/>
    <col min="15120" max="15360" width="9.140625" style="5"/>
    <col min="15361" max="15361" width="21.7109375" style="5" customWidth="1"/>
    <col min="15362" max="15362" width="11.85546875" style="5" customWidth="1"/>
    <col min="15363" max="15363" width="10" style="5" customWidth="1"/>
    <col min="15364" max="15364" width="8.7109375" style="5" customWidth="1"/>
    <col min="15365" max="15366" width="9.85546875" style="5" customWidth="1"/>
    <col min="15367" max="15367" width="8.42578125" style="5" customWidth="1"/>
    <col min="15368" max="15369" width="9.85546875" style="5" customWidth="1"/>
    <col min="15370" max="15370" width="8.7109375" style="5" customWidth="1"/>
    <col min="15371" max="15371" width="9.5703125" style="5" customWidth="1"/>
    <col min="15372" max="15373" width="9" style="5" customWidth="1"/>
    <col min="15374" max="15374" width="5.5703125" style="5" customWidth="1"/>
    <col min="15375" max="15375" width="10.85546875" style="5" customWidth="1"/>
    <col min="15376" max="15616" width="9.140625" style="5"/>
    <col min="15617" max="15617" width="21.7109375" style="5" customWidth="1"/>
    <col min="15618" max="15618" width="11.85546875" style="5" customWidth="1"/>
    <col min="15619" max="15619" width="10" style="5" customWidth="1"/>
    <col min="15620" max="15620" width="8.7109375" style="5" customWidth="1"/>
    <col min="15621" max="15622" width="9.85546875" style="5" customWidth="1"/>
    <col min="15623" max="15623" width="8.42578125" style="5" customWidth="1"/>
    <col min="15624" max="15625" width="9.85546875" style="5" customWidth="1"/>
    <col min="15626" max="15626" width="8.7109375" style="5" customWidth="1"/>
    <col min="15627" max="15627" width="9.5703125" style="5" customWidth="1"/>
    <col min="15628" max="15629" width="9" style="5" customWidth="1"/>
    <col min="15630" max="15630" width="5.5703125" style="5" customWidth="1"/>
    <col min="15631" max="15631" width="10.85546875" style="5" customWidth="1"/>
    <col min="15632" max="15872" width="9.140625" style="5"/>
    <col min="15873" max="15873" width="21.7109375" style="5" customWidth="1"/>
    <col min="15874" max="15874" width="11.85546875" style="5" customWidth="1"/>
    <col min="15875" max="15875" width="10" style="5" customWidth="1"/>
    <col min="15876" max="15876" width="8.7109375" style="5" customWidth="1"/>
    <col min="15877" max="15878" width="9.85546875" style="5" customWidth="1"/>
    <col min="15879" max="15879" width="8.42578125" style="5" customWidth="1"/>
    <col min="15880" max="15881" width="9.85546875" style="5" customWidth="1"/>
    <col min="15882" max="15882" width="8.7109375" style="5" customWidth="1"/>
    <col min="15883" max="15883" width="9.5703125" style="5" customWidth="1"/>
    <col min="15884" max="15885" width="9" style="5" customWidth="1"/>
    <col min="15886" max="15886" width="5.5703125" style="5" customWidth="1"/>
    <col min="15887" max="15887" width="10.85546875" style="5" customWidth="1"/>
    <col min="15888" max="16128" width="9.140625" style="5"/>
    <col min="16129" max="16129" width="21.7109375" style="5" customWidth="1"/>
    <col min="16130" max="16130" width="11.85546875" style="5" customWidth="1"/>
    <col min="16131" max="16131" width="10" style="5" customWidth="1"/>
    <col min="16132" max="16132" width="8.7109375" style="5" customWidth="1"/>
    <col min="16133" max="16134" width="9.85546875" style="5" customWidth="1"/>
    <col min="16135" max="16135" width="8.42578125" style="5" customWidth="1"/>
    <col min="16136" max="16137" width="9.85546875" style="5" customWidth="1"/>
    <col min="16138" max="16138" width="8.7109375" style="5" customWidth="1"/>
    <col min="16139" max="16139" width="9.5703125" style="5" customWidth="1"/>
    <col min="16140" max="16141" width="9" style="5" customWidth="1"/>
    <col min="16142" max="16142" width="5.5703125" style="5" customWidth="1"/>
    <col min="16143" max="16143" width="10.85546875" style="5" customWidth="1"/>
    <col min="16144" max="16384" width="9.140625" style="5"/>
  </cols>
  <sheetData>
    <row r="1" spans="1:18" ht="29.25" customHeight="1">
      <c r="A1" s="387" t="s">
        <v>114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s="2" t="s">
        <v>82</v>
      </c>
    </row>
    <row r="3" spans="1:18" ht="12.75" customHeight="1">
      <c r="A3" s="400"/>
      <c r="B3" s="379" t="s">
        <v>156</v>
      </c>
      <c r="C3" s="379"/>
      <c r="D3" s="379"/>
      <c r="E3" s="380" t="s">
        <v>78</v>
      </c>
      <c r="F3" s="382"/>
      <c r="G3" s="382"/>
      <c r="H3" s="382"/>
      <c r="I3" s="382"/>
      <c r="J3" s="382"/>
      <c r="K3" s="373" t="s">
        <v>190</v>
      </c>
      <c r="L3" s="374"/>
      <c r="M3" s="375"/>
      <c r="N3" s="379" t="s">
        <v>79</v>
      </c>
      <c r="O3" s="379"/>
      <c r="P3" s="380"/>
      <c r="Q3" s="16"/>
    </row>
    <row r="4" spans="1:18" ht="38.25" customHeight="1">
      <c r="A4" s="400"/>
      <c r="B4" s="379"/>
      <c r="C4" s="379"/>
      <c r="D4" s="379"/>
      <c r="E4" s="379" t="s">
        <v>77</v>
      </c>
      <c r="F4" s="379"/>
      <c r="G4" s="379"/>
      <c r="H4" s="379" t="s">
        <v>76</v>
      </c>
      <c r="I4" s="379"/>
      <c r="J4" s="379"/>
      <c r="K4" s="376"/>
      <c r="L4" s="377"/>
      <c r="M4" s="378"/>
      <c r="N4" s="379"/>
      <c r="O4" s="379"/>
      <c r="P4" s="380"/>
      <c r="Q4" s="16"/>
    </row>
    <row r="5" spans="1:18" ht="33.75">
      <c r="A5" s="400"/>
      <c r="B5" s="216" t="s">
        <v>154</v>
      </c>
      <c r="C5" s="216" t="s">
        <v>75</v>
      </c>
      <c r="D5" s="216" t="s">
        <v>155</v>
      </c>
      <c r="E5" s="216" t="s">
        <v>154</v>
      </c>
      <c r="F5" s="216" t="s">
        <v>75</v>
      </c>
      <c r="G5" s="216" t="s">
        <v>155</v>
      </c>
      <c r="H5" s="216" t="s">
        <v>154</v>
      </c>
      <c r="I5" s="216" t="s">
        <v>75</v>
      </c>
      <c r="J5" s="216" t="s">
        <v>155</v>
      </c>
      <c r="K5" s="216" t="s">
        <v>154</v>
      </c>
      <c r="L5" s="216" t="s">
        <v>75</v>
      </c>
      <c r="M5" s="217" t="s">
        <v>155</v>
      </c>
      <c r="N5" s="216" t="s">
        <v>154</v>
      </c>
      <c r="O5" s="216" t="s">
        <v>75</v>
      </c>
      <c r="P5" s="217" t="s">
        <v>155</v>
      </c>
      <c r="Q5" s="16"/>
    </row>
    <row r="6" spans="1:18">
      <c r="A6" s="72" t="s">
        <v>83</v>
      </c>
      <c r="B6" s="67">
        <f>SUM(B7:B26)</f>
        <v>209477.07</v>
      </c>
      <c r="C6" s="67">
        <f>SUM(C7:C26)</f>
        <v>194395.4</v>
      </c>
      <c r="D6" s="67">
        <f>B6/C6*100</f>
        <v>107.75824427944283</v>
      </c>
      <c r="E6" s="67">
        <f>SUM(E7:E26)</f>
        <v>153093.52000000002</v>
      </c>
      <c r="F6" s="67">
        <f>SUM(F7:F26)</f>
        <v>139371.51</v>
      </c>
      <c r="G6" s="67">
        <f>E6/F6%</f>
        <v>109.84563487903661</v>
      </c>
      <c r="H6" s="67">
        <f>SUM(H7:H26)</f>
        <v>56383.550000000017</v>
      </c>
      <c r="I6" s="67">
        <f>SUM(I7:I26)</f>
        <v>55023.89</v>
      </c>
      <c r="J6" s="67">
        <f>H6/I6%</f>
        <v>102.4710357628296</v>
      </c>
      <c r="K6" s="67">
        <f>SUM(K7:K26)</f>
        <v>149784.69999999998</v>
      </c>
      <c r="L6" s="67">
        <f>SUM(L7:L26)</f>
        <v>156200.35</v>
      </c>
      <c r="M6" s="229">
        <f>K6/L6%</f>
        <v>95.892678857633783</v>
      </c>
      <c r="N6" s="67">
        <f>SUM(N7:N26)</f>
        <v>359261.76999999996</v>
      </c>
      <c r="O6" s="67">
        <f>SUM(O7:O26)</f>
        <v>350595.75</v>
      </c>
      <c r="P6" s="67">
        <f>N6/O6*100</f>
        <v>102.47179836036231</v>
      </c>
    </row>
    <row r="7" spans="1:18">
      <c r="A7" s="72" t="s">
        <v>84</v>
      </c>
      <c r="B7" s="67">
        <f>E7+H7</f>
        <v>15117.990000000002</v>
      </c>
      <c r="C7" s="67">
        <f>F7+I7</f>
        <v>14284.599999999999</v>
      </c>
      <c r="D7" s="67">
        <f t="shared" ref="D7:D24" si="0">B7/C7*100</f>
        <v>105.83418506643521</v>
      </c>
      <c r="E7" s="316">
        <v>6254.21</v>
      </c>
      <c r="F7" s="316">
        <v>5653.89</v>
      </c>
      <c r="G7" s="67">
        <f>E7/F7%</f>
        <v>110.61782241960843</v>
      </c>
      <c r="H7" s="316">
        <v>8863.7800000000007</v>
      </c>
      <c r="I7" s="316">
        <v>8630.7099999999991</v>
      </c>
      <c r="J7" s="67">
        <f t="shared" ref="J7:J23" si="1">H7/I7%</f>
        <v>102.70047307811295</v>
      </c>
      <c r="K7" s="316">
        <v>8668.9</v>
      </c>
      <c r="L7" s="316">
        <v>8653.73</v>
      </c>
      <c r="M7" s="230">
        <f>K7/L7%</f>
        <v>100.17530013069508</v>
      </c>
      <c r="N7" s="67">
        <f>B7+K7</f>
        <v>23786.89</v>
      </c>
      <c r="O7" s="67">
        <f>C7+L7</f>
        <v>22938.329999999998</v>
      </c>
      <c r="P7" s="67">
        <f>N7/O7*100</f>
        <v>103.69931028108847</v>
      </c>
      <c r="R7" s="257"/>
    </row>
    <row r="8" spans="1:18">
      <c r="A8" s="72" t="s">
        <v>85</v>
      </c>
      <c r="B8" s="67">
        <f t="shared" ref="B8:C26" si="2">E8+H8</f>
        <v>34805.839999999997</v>
      </c>
      <c r="C8" s="67">
        <f t="shared" si="2"/>
        <v>36680.660000000003</v>
      </c>
      <c r="D8" s="67">
        <f t="shared" si="0"/>
        <v>94.888805163265857</v>
      </c>
      <c r="E8" s="277">
        <v>33594.74</v>
      </c>
      <c r="F8" s="277">
        <v>35416.61</v>
      </c>
      <c r="G8" s="67">
        <f t="shared" ref="G8:G26" si="3">E8/F8%</f>
        <v>94.855888240009406</v>
      </c>
      <c r="H8" s="277">
        <v>1211.0999999999999</v>
      </c>
      <c r="I8" s="277">
        <v>1264.05</v>
      </c>
      <c r="J8" s="67">
        <f t="shared" si="1"/>
        <v>95.81108342233297</v>
      </c>
      <c r="K8" s="277">
        <v>9449.7999999999993</v>
      </c>
      <c r="L8" s="277">
        <v>9329.07</v>
      </c>
      <c r="M8" s="230">
        <f t="shared" ref="M8:M25" si="4">K8/L8%</f>
        <v>101.2941268529446</v>
      </c>
      <c r="N8" s="67">
        <f t="shared" ref="N8:O26" si="5">B8+K8</f>
        <v>44255.64</v>
      </c>
      <c r="O8" s="67">
        <f t="shared" si="5"/>
        <v>46009.73</v>
      </c>
      <c r="P8" s="67">
        <f t="shared" ref="P8:P25" si="6">N8/O8*100</f>
        <v>96.18756728196405</v>
      </c>
    </row>
    <row r="9" spans="1:18">
      <c r="A9" s="72" t="s">
        <v>86</v>
      </c>
      <c r="B9" s="67">
        <f t="shared" si="2"/>
        <v>7104.28</v>
      </c>
      <c r="C9" s="67">
        <f t="shared" si="2"/>
        <v>6866.85</v>
      </c>
      <c r="D9" s="67">
        <f t="shared" si="0"/>
        <v>103.45762613134116</v>
      </c>
      <c r="E9" s="277">
        <v>3042.68</v>
      </c>
      <c r="F9" s="277">
        <v>3217.97</v>
      </c>
      <c r="G9" s="67">
        <f t="shared" si="3"/>
        <v>94.552777061315055</v>
      </c>
      <c r="H9" s="277">
        <v>4061.6</v>
      </c>
      <c r="I9" s="277">
        <v>3648.88</v>
      </c>
      <c r="J9" s="67">
        <f t="shared" si="1"/>
        <v>111.31086799237026</v>
      </c>
      <c r="K9" s="277">
        <v>14498.9</v>
      </c>
      <c r="L9" s="277">
        <v>14490.83</v>
      </c>
      <c r="M9" s="230">
        <f t="shared" si="4"/>
        <v>100.0556903917857</v>
      </c>
      <c r="N9" s="67">
        <f t="shared" si="5"/>
        <v>21603.18</v>
      </c>
      <c r="O9" s="67">
        <f t="shared" si="5"/>
        <v>21357.68</v>
      </c>
      <c r="P9" s="67">
        <f t="shared" si="6"/>
        <v>101.14946941802667</v>
      </c>
    </row>
    <row r="10" spans="1:18">
      <c r="A10" s="72" t="s">
        <v>87</v>
      </c>
      <c r="B10" s="67">
        <f t="shared" si="2"/>
        <v>47168.87</v>
      </c>
      <c r="C10" s="67">
        <f t="shared" si="2"/>
        <v>39572.199999999997</v>
      </c>
      <c r="D10" s="67">
        <f t="shared" si="0"/>
        <v>119.19698677354307</v>
      </c>
      <c r="E10" s="277">
        <v>39188.47</v>
      </c>
      <c r="F10" s="277">
        <v>31536.17</v>
      </c>
      <c r="G10" s="67">
        <f t="shared" si="3"/>
        <v>124.2651533144323</v>
      </c>
      <c r="H10" s="277">
        <v>7980.4</v>
      </c>
      <c r="I10" s="277">
        <v>8036.03</v>
      </c>
      <c r="J10" s="67">
        <f t="shared" si="1"/>
        <v>99.307742753573592</v>
      </c>
      <c r="K10" s="277">
        <v>12467.6</v>
      </c>
      <c r="L10" s="277">
        <v>12680.9</v>
      </c>
      <c r="M10" s="230">
        <f t="shared" si="4"/>
        <v>98.317942732771343</v>
      </c>
      <c r="N10" s="67">
        <f t="shared" si="5"/>
        <v>59636.47</v>
      </c>
      <c r="O10" s="67">
        <f t="shared" si="5"/>
        <v>52253.1</v>
      </c>
      <c r="P10" s="67">
        <f t="shared" si="6"/>
        <v>114.13001333892151</v>
      </c>
    </row>
    <row r="11" spans="1:18">
      <c r="A11" s="72" t="s">
        <v>88</v>
      </c>
      <c r="B11" s="67">
        <f t="shared" si="2"/>
        <v>2630.02</v>
      </c>
      <c r="C11" s="67">
        <f t="shared" si="2"/>
        <v>2479.08</v>
      </c>
      <c r="D11" s="67">
        <f t="shared" si="0"/>
        <v>106.08854897784663</v>
      </c>
      <c r="E11" s="277">
        <v>135.02000000000001</v>
      </c>
      <c r="F11" s="277">
        <v>71.849999999999994</v>
      </c>
      <c r="G11" s="67">
        <f>E11/F11%</f>
        <v>187.919276270007</v>
      </c>
      <c r="H11" s="277">
        <v>2495</v>
      </c>
      <c r="I11" s="277">
        <v>2407.23</v>
      </c>
      <c r="J11" s="67">
        <f t="shared" si="1"/>
        <v>103.64609945871396</v>
      </c>
      <c r="K11" s="277">
        <v>6431.5</v>
      </c>
      <c r="L11" s="277">
        <v>6324.88</v>
      </c>
      <c r="M11" s="230">
        <f t="shared" si="4"/>
        <v>101.68572368171411</v>
      </c>
      <c r="N11" s="67">
        <f t="shared" si="5"/>
        <v>9061.52</v>
      </c>
      <c r="O11" s="67">
        <f t="shared" si="5"/>
        <v>8803.9599999999991</v>
      </c>
      <c r="P11" s="67">
        <f t="shared" si="6"/>
        <v>102.92550170605048</v>
      </c>
    </row>
    <row r="12" spans="1:18">
      <c r="A12" s="72" t="s">
        <v>89</v>
      </c>
      <c r="B12" s="67">
        <f t="shared" si="2"/>
        <v>9052.01</v>
      </c>
      <c r="C12" s="67">
        <f t="shared" si="2"/>
        <v>8287.36</v>
      </c>
      <c r="D12" s="67">
        <f t="shared" si="0"/>
        <v>109.22670186887018</v>
      </c>
      <c r="E12" s="277">
        <v>4035.21</v>
      </c>
      <c r="F12" s="277">
        <v>3816.24</v>
      </c>
      <c r="G12" s="67">
        <f t="shared" si="3"/>
        <v>105.73784667630967</v>
      </c>
      <c r="H12" s="277">
        <v>5016.8</v>
      </c>
      <c r="I12" s="277">
        <v>4471.12</v>
      </c>
      <c r="J12" s="67">
        <f t="shared" si="1"/>
        <v>112.20454830109682</v>
      </c>
      <c r="K12" s="277">
        <v>6812</v>
      </c>
      <c r="L12" s="277">
        <v>6718.34</v>
      </c>
      <c r="M12" s="230">
        <f t="shared" si="4"/>
        <v>101.39409437450321</v>
      </c>
      <c r="N12" s="67">
        <f t="shared" si="5"/>
        <v>15864.01</v>
      </c>
      <c r="O12" s="67">
        <f t="shared" si="5"/>
        <v>15005.7</v>
      </c>
      <c r="P12" s="67">
        <f t="shared" si="6"/>
        <v>105.71989310728588</v>
      </c>
    </row>
    <row r="13" spans="1:18">
      <c r="A13" s="72" t="s">
        <v>90</v>
      </c>
      <c r="B13" s="67">
        <f t="shared" si="2"/>
        <v>10598.31</v>
      </c>
      <c r="C13" s="67">
        <f t="shared" si="2"/>
        <v>9522.7900000000009</v>
      </c>
      <c r="D13" s="67">
        <f t="shared" si="0"/>
        <v>111.29416904079581</v>
      </c>
      <c r="E13" s="277">
        <v>5948.91</v>
      </c>
      <c r="F13" s="277">
        <v>5021.72</v>
      </c>
      <c r="G13" s="67">
        <f t="shared" si="3"/>
        <v>118.4635941470253</v>
      </c>
      <c r="H13" s="277">
        <v>4649.3999999999996</v>
      </c>
      <c r="I13" s="277">
        <v>4501.07</v>
      </c>
      <c r="J13" s="67">
        <f t="shared" si="1"/>
        <v>103.29543864014556</v>
      </c>
      <c r="K13" s="277">
        <v>10188</v>
      </c>
      <c r="L13" s="277">
        <v>10089.469999999999</v>
      </c>
      <c r="M13" s="230">
        <f t="shared" si="4"/>
        <v>100.97656269358053</v>
      </c>
      <c r="N13" s="67">
        <f t="shared" si="5"/>
        <v>20786.309999999998</v>
      </c>
      <c r="O13" s="67">
        <f t="shared" si="5"/>
        <v>19612.260000000002</v>
      </c>
      <c r="P13" s="67">
        <f t="shared" si="6"/>
        <v>105.98630652459224</v>
      </c>
    </row>
    <row r="14" spans="1:18">
      <c r="A14" s="72" t="s">
        <v>91</v>
      </c>
      <c r="B14" s="67">
        <f t="shared" si="2"/>
        <v>6457.72</v>
      </c>
      <c r="C14" s="67">
        <f t="shared" si="2"/>
        <v>5915.43</v>
      </c>
      <c r="D14" s="67">
        <f t="shared" si="0"/>
        <v>109.16738090045864</v>
      </c>
      <c r="E14" s="277">
        <v>1073.6199999999999</v>
      </c>
      <c r="F14" s="277">
        <v>640.35</v>
      </c>
      <c r="G14" s="67">
        <f t="shared" si="3"/>
        <v>167.66143515265088</v>
      </c>
      <c r="H14" s="277">
        <v>5384.1</v>
      </c>
      <c r="I14" s="277">
        <v>5275.08</v>
      </c>
      <c r="J14" s="67">
        <f t="shared" si="1"/>
        <v>102.06669851452492</v>
      </c>
      <c r="K14" s="277">
        <v>9022.2999999999993</v>
      </c>
      <c r="L14" s="277">
        <v>8860.0499999999993</v>
      </c>
      <c r="M14" s="230">
        <f t="shared" si="4"/>
        <v>101.8312537739629</v>
      </c>
      <c r="N14" s="67">
        <f t="shared" si="5"/>
        <v>15480.02</v>
      </c>
      <c r="O14" s="67">
        <f t="shared" si="5"/>
        <v>14775.48</v>
      </c>
      <c r="P14" s="67">
        <f t="shared" si="6"/>
        <v>104.76830532747499</v>
      </c>
    </row>
    <row r="15" spans="1:18">
      <c r="A15" s="72" t="s">
        <v>92</v>
      </c>
      <c r="B15" s="67">
        <f t="shared" si="2"/>
        <v>8601.1200000000008</v>
      </c>
      <c r="C15" s="67">
        <f t="shared" si="2"/>
        <v>8525.8700000000008</v>
      </c>
      <c r="D15" s="67">
        <f t="shared" si="0"/>
        <v>100.8826078746216</v>
      </c>
      <c r="E15" s="277">
        <v>5589.52</v>
      </c>
      <c r="F15" s="277">
        <v>5407.09</v>
      </c>
      <c r="G15" s="67">
        <f t="shared" si="3"/>
        <v>103.37390352296707</v>
      </c>
      <c r="H15" s="277">
        <v>3011.6</v>
      </c>
      <c r="I15" s="277">
        <v>3118.78</v>
      </c>
      <c r="J15" s="67">
        <f t="shared" si="1"/>
        <v>96.563399790943876</v>
      </c>
      <c r="K15" s="277">
        <v>6154.2</v>
      </c>
      <c r="L15" s="277">
        <v>6179.22</v>
      </c>
      <c r="M15" s="230">
        <f t="shared" si="4"/>
        <v>99.595094526493625</v>
      </c>
      <c r="N15" s="67">
        <f t="shared" si="5"/>
        <v>14755.32</v>
      </c>
      <c r="O15" s="67">
        <f t="shared" si="5"/>
        <v>14705.09</v>
      </c>
      <c r="P15" s="67">
        <f t="shared" si="6"/>
        <v>100.34158240445994</v>
      </c>
    </row>
    <row r="16" spans="1:18">
      <c r="A16" s="72" t="s">
        <v>93</v>
      </c>
      <c r="B16" s="67">
        <f t="shared" si="2"/>
        <v>6902.35</v>
      </c>
      <c r="C16" s="67">
        <f t="shared" si="2"/>
        <v>7539.78</v>
      </c>
      <c r="D16" s="67">
        <f t="shared" si="0"/>
        <v>91.545774545145889</v>
      </c>
      <c r="E16" s="277">
        <v>6617.05</v>
      </c>
      <c r="F16" s="277">
        <v>7270.44</v>
      </c>
      <c r="G16" s="67">
        <f t="shared" si="3"/>
        <v>91.013061107718386</v>
      </c>
      <c r="H16" s="277">
        <v>285.3</v>
      </c>
      <c r="I16" s="277">
        <v>269.33999999999997</v>
      </c>
      <c r="J16" s="67">
        <f t="shared" si="1"/>
        <v>105.92559590109158</v>
      </c>
      <c r="K16" s="277">
        <v>7172.9</v>
      </c>
      <c r="L16" s="277">
        <v>7236.01</v>
      </c>
      <c r="M16" s="230">
        <f t="shared" si="4"/>
        <v>99.12783426225225</v>
      </c>
      <c r="N16" s="67">
        <f t="shared" si="5"/>
        <v>14075.25</v>
      </c>
      <c r="O16" s="67">
        <f t="shared" si="5"/>
        <v>14775.79</v>
      </c>
      <c r="P16" s="67">
        <f t="shared" si="6"/>
        <v>95.258866023407208</v>
      </c>
    </row>
    <row r="17" spans="1:16">
      <c r="A17" s="72" t="s">
        <v>94</v>
      </c>
      <c r="B17" s="67">
        <f t="shared" si="2"/>
        <v>1110.49</v>
      </c>
      <c r="C17" s="67">
        <f t="shared" si="2"/>
        <v>1089.6799999999998</v>
      </c>
      <c r="D17" s="67">
        <f t="shared" si="0"/>
        <v>101.90973496806404</v>
      </c>
      <c r="E17" s="277">
        <v>251.39</v>
      </c>
      <c r="F17" s="277">
        <v>256.27999999999997</v>
      </c>
      <c r="G17" s="67">
        <f t="shared" si="3"/>
        <v>98.091930700796013</v>
      </c>
      <c r="H17" s="277">
        <v>859.1</v>
      </c>
      <c r="I17" s="277">
        <v>833.4</v>
      </c>
      <c r="J17" s="67">
        <f t="shared" si="1"/>
        <v>103.08375329973603</v>
      </c>
      <c r="K17" s="277">
        <v>5634.8</v>
      </c>
      <c r="L17" s="277">
        <v>5520.83</v>
      </c>
      <c r="M17" s="230">
        <f t="shared" si="4"/>
        <v>102.0643635105591</v>
      </c>
      <c r="N17" s="67">
        <f t="shared" si="5"/>
        <v>6745.29</v>
      </c>
      <c r="O17" s="67">
        <f t="shared" si="5"/>
        <v>6610.51</v>
      </c>
      <c r="P17" s="67">
        <f t="shared" si="6"/>
        <v>102.03887445900544</v>
      </c>
    </row>
    <row r="18" spans="1:16">
      <c r="A18" s="72" t="s">
        <v>95</v>
      </c>
      <c r="B18" s="67">
        <f t="shared" si="2"/>
        <v>2975.8500000000004</v>
      </c>
      <c r="C18" s="67">
        <f t="shared" si="2"/>
        <v>2966.7</v>
      </c>
      <c r="D18" s="67">
        <f t="shared" si="0"/>
        <v>100.30842350085956</v>
      </c>
      <c r="E18" s="277">
        <v>2626.55</v>
      </c>
      <c r="F18" s="277">
        <v>2619.23</v>
      </c>
      <c r="G18" s="67">
        <f t="shared" si="3"/>
        <v>100.27947144771557</v>
      </c>
      <c r="H18" s="277">
        <v>349.3</v>
      </c>
      <c r="I18" s="277">
        <v>347.47</v>
      </c>
      <c r="J18" s="67">
        <f t="shared" si="1"/>
        <v>100.52666417244653</v>
      </c>
      <c r="K18" s="277">
        <v>849.3</v>
      </c>
      <c r="L18" s="277">
        <v>860.47</v>
      </c>
      <c r="M18" s="230">
        <f t="shared" si="4"/>
        <v>98.701872232617035</v>
      </c>
      <c r="N18" s="67">
        <f t="shared" si="5"/>
        <v>3825.1500000000005</v>
      </c>
      <c r="O18" s="67">
        <f t="shared" si="5"/>
        <v>3827.17</v>
      </c>
      <c r="P18" s="67">
        <f t="shared" si="6"/>
        <v>99.947219485938703</v>
      </c>
    </row>
    <row r="19" spans="1:16">
      <c r="A19" s="72" t="s">
        <v>96</v>
      </c>
      <c r="B19" s="67">
        <f t="shared" si="2"/>
        <v>11303.14</v>
      </c>
      <c r="C19" s="67">
        <f t="shared" si="2"/>
        <v>10765.75</v>
      </c>
      <c r="D19" s="67">
        <f t="shared" si="0"/>
        <v>104.99166337691288</v>
      </c>
      <c r="E19" s="277">
        <v>7729.8</v>
      </c>
      <c r="F19" s="277">
        <v>7002.04</v>
      </c>
      <c r="G19" s="67">
        <f t="shared" si="3"/>
        <v>110.39354245334218</v>
      </c>
      <c r="H19" s="277">
        <v>3573.34</v>
      </c>
      <c r="I19" s="277">
        <v>3763.71</v>
      </c>
      <c r="J19" s="67">
        <f t="shared" si="1"/>
        <v>94.941958865056023</v>
      </c>
      <c r="K19" s="277">
        <v>6194.2</v>
      </c>
      <c r="L19" s="277">
        <v>6566.19</v>
      </c>
      <c r="M19" s="230">
        <f t="shared" si="4"/>
        <v>94.334766432284169</v>
      </c>
      <c r="N19" s="67">
        <f t="shared" si="5"/>
        <v>17497.34</v>
      </c>
      <c r="O19" s="67">
        <f t="shared" si="5"/>
        <v>17331.939999999999</v>
      </c>
      <c r="P19" s="67">
        <f t="shared" si="6"/>
        <v>100.95430748087057</v>
      </c>
    </row>
    <row r="20" spans="1:16">
      <c r="A20" s="72" t="s">
        <v>97</v>
      </c>
      <c r="B20" s="67">
        <f t="shared" si="2"/>
        <v>6441.7</v>
      </c>
      <c r="C20" s="67">
        <f t="shared" si="2"/>
        <v>6497.4</v>
      </c>
      <c r="D20" s="67">
        <f t="shared" si="0"/>
        <v>99.142734016683605</v>
      </c>
      <c r="E20" s="277">
        <v>5048.8999999999996</v>
      </c>
      <c r="F20" s="277">
        <v>5078.49</v>
      </c>
      <c r="G20" s="67">
        <f t="shared" si="3"/>
        <v>99.417346494725791</v>
      </c>
      <c r="H20" s="277">
        <v>1392.8</v>
      </c>
      <c r="I20" s="277">
        <v>1418.91</v>
      </c>
      <c r="J20" s="67">
        <f t="shared" si="1"/>
        <v>98.159855100041568</v>
      </c>
      <c r="K20" s="277">
        <v>5154.3999999999996</v>
      </c>
      <c r="L20" s="277">
        <v>5624.69</v>
      </c>
      <c r="M20" s="230">
        <f t="shared" si="4"/>
        <v>91.638828095415036</v>
      </c>
      <c r="N20" s="67">
        <f t="shared" si="5"/>
        <v>11596.099999999999</v>
      </c>
      <c r="O20" s="67">
        <f t="shared" si="5"/>
        <v>12122.09</v>
      </c>
      <c r="P20" s="67">
        <f t="shared" si="6"/>
        <v>95.660896759552173</v>
      </c>
    </row>
    <row r="21" spans="1:16">
      <c r="A21" s="72" t="s">
        <v>98</v>
      </c>
      <c r="B21" s="67">
        <f t="shared" si="2"/>
        <v>11489.27</v>
      </c>
      <c r="C21" s="67">
        <f t="shared" si="2"/>
        <v>6632.12</v>
      </c>
      <c r="D21" s="67">
        <f>B21/C21*100</f>
        <v>173.23676290537566</v>
      </c>
      <c r="E21" s="277">
        <v>9313.4699999999993</v>
      </c>
      <c r="F21" s="277">
        <v>4803.84</v>
      </c>
      <c r="G21" s="67">
        <f>E21/F21%</f>
        <v>193.87552458033571</v>
      </c>
      <c r="H21" s="277">
        <v>2175.8000000000002</v>
      </c>
      <c r="I21" s="277">
        <v>1828.28</v>
      </c>
      <c r="J21" s="67">
        <f t="shared" si="1"/>
        <v>119.0080294046864</v>
      </c>
      <c r="K21" s="277">
        <v>30198.799999999999</v>
      </c>
      <c r="L21" s="277">
        <v>36062.480000000003</v>
      </c>
      <c r="M21" s="230">
        <f t="shared" si="4"/>
        <v>83.740219751941623</v>
      </c>
      <c r="N21" s="67">
        <f t="shared" si="5"/>
        <v>41688.07</v>
      </c>
      <c r="O21" s="67">
        <f t="shared" si="5"/>
        <v>42694.600000000006</v>
      </c>
      <c r="P21" s="67">
        <f t="shared" si="6"/>
        <v>97.642488745649317</v>
      </c>
    </row>
    <row r="22" spans="1:16">
      <c r="A22" s="72" t="s">
        <v>99</v>
      </c>
      <c r="B22" s="67">
        <f t="shared" si="2"/>
        <v>1974.22</v>
      </c>
      <c r="C22" s="67">
        <f t="shared" si="2"/>
        <v>2023.95</v>
      </c>
      <c r="D22" s="67">
        <f t="shared" si="0"/>
        <v>97.542923491192965</v>
      </c>
      <c r="E22" s="277">
        <v>7.42</v>
      </c>
      <c r="F22" s="277">
        <v>66.150000000000006</v>
      </c>
      <c r="G22" s="67">
        <f t="shared" si="3"/>
        <v>11.216931216931215</v>
      </c>
      <c r="H22" s="277">
        <v>1966.8</v>
      </c>
      <c r="I22" s="277">
        <v>1957.8</v>
      </c>
      <c r="J22" s="67">
        <f t="shared" si="1"/>
        <v>100.45969966288692</v>
      </c>
      <c r="K22" s="277">
        <v>2506.1999999999998</v>
      </c>
      <c r="L22" s="277">
        <v>2537.84</v>
      </c>
      <c r="M22" s="230">
        <f t="shared" si="4"/>
        <v>98.753270497746101</v>
      </c>
      <c r="N22" s="67">
        <f t="shared" si="5"/>
        <v>4480.42</v>
      </c>
      <c r="O22" s="67">
        <f t="shared" si="5"/>
        <v>4561.79</v>
      </c>
      <c r="P22" s="67">
        <f t="shared" si="6"/>
        <v>98.216270367553093</v>
      </c>
    </row>
    <row r="23" spans="1:16">
      <c r="A23" s="72" t="s">
        <v>100</v>
      </c>
      <c r="B23" s="67">
        <f t="shared" si="2"/>
        <v>25092.949999999997</v>
      </c>
      <c r="C23" s="67">
        <f t="shared" si="2"/>
        <v>24031.699999999997</v>
      </c>
      <c r="D23" s="67">
        <f t="shared" si="0"/>
        <v>104.41604214433436</v>
      </c>
      <c r="E23" s="277">
        <v>22202.12</v>
      </c>
      <c r="F23" s="277">
        <v>20995.67</v>
      </c>
      <c r="G23" s="67">
        <f t="shared" si="3"/>
        <v>105.74618480858196</v>
      </c>
      <c r="H23" s="277">
        <v>2890.83</v>
      </c>
      <c r="I23" s="277">
        <v>3036.03</v>
      </c>
      <c r="J23" s="67">
        <f t="shared" si="1"/>
        <v>95.217438562860039</v>
      </c>
      <c r="K23" s="277">
        <v>7233.9</v>
      </c>
      <c r="L23" s="277">
        <v>7315.15</v>
      </c>
      <c r="M23" s="230">
        <f t="shared" si="4"/>
        <v>98.88929140209018</v>
      </c>
      <c r="N23" s="67">
        <f t="shared" si="5"/>
        <v>32326.85</v>
      </c>
      <c r="O23" s="67">
        <f t="shared" si="5"/>
        <v>31346.85</v>
      </c>
      <c r="P23" s="67">
        <f>N23/O23*100</f>
        <v>103.1263109371436</v>
      </c>
    </row>
    <row r="24" spans="1:16">
      <c r="A24" s="72" t="s">
        <v>101</v>
      </c>
      <c r="B24" s="67">
        <f>E24</f>
        <v>1.25</v>
      </c>
      <c r="C24" s="67">
        <f>F24</f>
        <v>1.17</v>
      </c>
      <c r="D24" s="67">
        <f t="shared" si="0"/>
        <v>106.83760683760684</v>
      </c>
      <c r="E24" s="277">
        <v>1.25</v>
      </c>
      <c r="F24" s="277">
        <v>1.17</v>
      </c>
      <c r="G24" s="67">
        <f>E24/F24%</f>
        <v>106.83760683760686</v>
      </c>
      <c r="H24" s="277" t="s">
        <v>162</v>
      </c>
      <c r="I24" s="277" t="s">
        <v>162</v>
      </c>
      <c r="J24" s="67" t="s">
        <v>162</v>
      </c>
      <c r="K24" s="277">
        <v>12.8</v>
      </c>
      <c r="L24" s="277">
        <v>16.899999999999999</v>
      </c>
      <c r="M24" s="230">
        <f>K24/L24%</f>
        <v>75.739644970414219</v>
      </c>
      <c r="N24" s="67">
        <f t="shared" si="5"/>
        <v>14.05</v>
      </c>
      <c r="O24" s="67">
        <f t="shared" si="5"/>
        <v>18.07</v>
      </c>
      <c r="P24" s="67">
        <f t="shared" si="6"/>
        <v>77.753182069728837</v>
      </c>
    </row>
    <row r="25" spans="1:16">
      <c r="A25" s="72" t="s">
        <v>102</v>
      </c>
      <c r="B25" s="67" t="s">
        <v>162</v>
      </c>
      <c r="C25" s="67" t="s">
        <v>162</v>
      </c>
      <c r="D25" s="67" t="s">
        <v>162</v>
      </c>
      <c r="E25" s="277" t="s">
        <v>162</v>
      </c>
      <c r="F25" s="277" t="s">
        <v>162</v>
      </c>
      <c r="G25" s="67" t="s">
        <v>162</v>
      </c>
      <c r="H25" s="277" t="s">
        <v>162</v>
      </c>
      <c r="I25" s="277" t="s">
        <v>162</v>
      </c>
      <c r="J25" s="67" t="s">
        <v>162</v>
      </c>
      <c r="K25" s="277">
        <v>7.2</v>
      </c>
      <c r="L25" s="277">
        <v>4.0999999999999996</v>
      </c>
      <c r="M25" s="230">
        <f t="shared" si="4"/>
        <v>175.60975609756099</v>
      </c>
      <c r="N25" s="67">
        <f>K25</f>
        <v>7.2</v>
      </c>
      <c r="O25" s="67">
        <f>L25</f>
        <v>4.0999999999999996</v>
      </c>
      <c r="P25" s="67">
        <f t="shared" si="6"/>
        <v>175.60975609756099</v>
      </c>
    </row>
    <row r="26" spans="1:16">
      <c r="A26" s="74" t="s">
        <v>103</v>
      </c>
      <c r="B26" s="75">
        <f t="shared" si="2"/>
        <v>649.69000000000005</v>
      </c>
      <c r="C26" s="75">
        <f t="shared" si="2"/>
        <v>712.31</v>
      </c>
      <c r="D26" s="75">
        <f>B26/C26*100</f>
        <v>91.208883772514795</v>
      </c>
      <c r="E26" s="278">
        <v>433.19</v>
      </c>
      <c r="F26" s="278">
        <v>496.31</v>
      </c>
      <c r="G26" s="75">
        <f t="shared" si="3"/>
        <v>87.282142209506162</v>
      </c>
      <c r="H26" s="278">
        <v>216.5</v>
      </c>
      <c r="I26" s="278">
        <v>216</v>
      </c>
      <c r="J26" s="75">
        <f>H26/I26%</f>
        <v>100.23148148148148</v>
      </c>
      <c r="K26" s="278">
        <v>1127</v>
      </c>
      <c r="L26" s="278">
        <v>1129.2</v>
      </c>
      <c r="M26" s="75">
        <f>K26/L26%</f>
        <v>99.805171803046406</v>
      </c>
      <c r="N26" s="75">
        <f t="shared" si="5"/>
        <v>1776.69</v>
      </c>
      <c r="O26" s="75">
        <f t="shared" si="5"/>
        <v>1841.51</v>
      </c>
      <c r="P26" s="75">
        <f>N26/O26*100</f>
        <v>96.480062557357826</v>
      </c>
    </row>
    <row r="27" spans="1:16">
      <c r="B27" s="6"/>
      <c r="C27" s="6"/>
      <c r="D27" s="7"/>
      <c r="E27" s="6"/>
      <c r="F27" s="6"/>
      <c r="G27" s="7"/>
      <c r="H27" s="6"/>
      <c r="I27" s="6"/>
      <c r="J27" s="7"/>
      <c r="K27" s="6"/>
      <c r="L27" s="6"/>
      <c r="M27" s="7"/>
    </row>
    <row r="28" spans="1:16">
      <c r="A28" s="213"/>
      <c r="B28" s="6"/>
      <c r="C28" s="6"/>
      <c r="D28" s="7"/>
      <c r="E28" s="6"/>
      <c r="F28" s="6"/>
      <c r="G28" s="7"/>
      <c r="H28" s="6"/>
      <c r="I28" s="6"/>
      <c r="J28" s="7"/>
      <c r="K28" s="6"/>
      <c r="L28" s="6"/>
      <c r="M28" s="7"/>
    </row>
    <row r="29" spans="1:16">
      <c r="B29" s="6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</row>
    <row r="30" spans="1:16">
      <c r="B30" s="6"/>
      <c r="C30" s="6"/>
      <c r="D30" s="7"/>
      <c r="E30" s="6"/>
      <c r="F30" s="6"/>
      <c r="G30" s="7"/>
      <c r="H30" s="6"/>
      <c r="I30" s="6"/>
      <c r="J30" s="7"/>
      <c r="K30" s="6"/>
      <c r="L30" s="6"/>
      <c r="M30" s="7"/>
    </row>
    <row r="31" spans="1:16">
      <c r="B31" s="6"/>
      <c r="C31" s="6"/>
      <c r="D31" s="7"/>
      <c r="E31" s="6"/>
      <c r="F31" s="6"/>
      <c r="G31" s="7"/>
      <c r="H31" s="6"/>
      <c r="I31" s="6"/>
      <c r="J31" s="7"/>
      <c r="K31" s="6"/>
      <c r="L31" s="6"/>
      <c r="M31" s="7"/>
    </row>
    <row r="32" spans="1:16">
      <c r="B32" s="72"/>
      <c r="C32" s="6"/>
      <c r="D32" s="7"/>
      <c r="E32" s="6"/>
      <c r="F32" s="6"/>
      <c r="G32" s="7"/>
      <c r="H32" s="6"/>
      <c r="I32" s="6"/>
      <c r="J32" s="7"/>
      <c r="K32" s="6"/>
      <c r="L32" s="6"/>
      <c r="M32" s="7"/>
    </row>
    <row r="33" spans="2:13"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</row>
    <row r="34" spans="2:13">
      <c r="B34" s="6"/>
      <c r="C34" s="6"/>
      <c r="D34" s="7"/>
      <c r="E34" s="6"/>
      <c r="F34" s="6"/>
      <c r="G34" s="7"/>
      <c r="H34" s="6"/>
      <c r="I34" s="6"/>
      <c r="J34" s="7"/>
      <c r="K34" s="6"/>
      <c r="L34" s="6"/>
      <c r="M34" s="7"/>
    </row>
    <row r="35" spans="2:13">
      <c r="B35" s="6"/>
      <c r="C35" s="6"/>
      <c r="D35" s="7"/>
      <c r="E35" s="6"/>
      <c r="F35" s="6"/>
      <c r="G35" s="7"/>
      <c r="H35" s="6"/>
      <c r="I35" s="6"/>
      <c r="J35" s="7"/>
      <c r="K35" s="6"/>
      <c r="L35" s="6"/>
      <c r="M35" s="7"/>
    </row>
    <row r="36" spans="2:13">
      <c r="B36" s="6"/>
      <c r="C36" s="6"/>
      <c r="D36" s="7"/>
      <c r="E36" s="6"/>
      <c r="F36" s="6"/>
      <c r="G36" s="7"/>
      <c r="H36" s="6"/>
      <c r="I36" s="6"/>
      <c r="J36" s="7"/>
      <c r="K36" s="6"/>
      <c r="L36" s="6"/>
      <c r="M36" s="7"/>
    </row>
    <row r="37" spans="2:13">
      <c r="B37" s="6"/>
      <c r="C37" s="6"/>
      <c r="D37" s="7"/>
      <c r="E37" s="6"/>
      <c r="F37" s="6"/>
      <c r="G37" s="7"/>
      <c r="H37" s="6"/>
      <c r="I37" s="6"/>
      <c r="J37" s="7"/>
      <c r="K37" s="6"/>
      <c r="L37" s="6"/>
      <c r="M37" s="7"/>
    </row>
    <row r="38" spans="2:13">
      <c r="B38" s="6"/>
      <c r="C38" s="6"/>
      <c r="D38" s="7"/>
      <c r="E38" s="6"/>
      <c r="F38" s="6"/>
      <c r="G38" s="7"/>
      <c r="H38" s="6"/>
      <c r="I38" s="6"/>
      <c r="J38" s="7"/>
      <c r="K38" s="6"/>
      <c r="L38" s="6"/>
      <c r="M38" s="7"/>
    </row>
    <row r="39" spans="2:13"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</row>
    <row r="40" spans="2:13">
      <c r="B40" s="6"/>
      <c r="C40" s="6"/>
      <c r="D40" s="7"/>
      <c r="E40" s="6"/>
      <c r="F40" s="6"/>
      <c r="G40" s="7"/>
      <c r="H40" s="6"/>
      <c r="I40" s="6"/>
      <c r="J40" s="7"/>
      <c r="K40" s="6"/>
      <c r="L40" s="6"/>
      <c r="M40" s="7"/>
    </row>
    <row r="41" spans="2:13">
      <c r="B41" s="6"/>
      <c r="C41" s="6"/>
      <c r="D41" s="7"/>
      <c r="E41" s="8"/>
      <c r="F41" s="6"/>
      <c r="G41" s="8"/>
      <c r="H41" s="8"/>
      <c r="I41" s="6"/>
      <c r="J41" s="8"/>
      <c r="K41" s="6"/>
      <c r="L41" s="6"/>
      <c r="M41" s="7"/>
    </row>
    <row r="42" spans="2:13">
      <c r="B42" s="6"/>
      <c r="C42" s="6"/>
      <c r="D42" s="7"/>
      <c r="E42" s="8"/>
      <c r="F42" s="8"/>
      <c r="G42" s="8"/>
      <c r="H42" s="8"/>
      <c r="I42" s="8"/>
      <c r="J42" s="8"/>
      <c r="K42" s="6"/>
      <c r="L42" s="6"/>
      <c r="M42" s="7"/>
    </row>
    <row r="43" spans="2:13">
      <c r="B43" s="6"/>
      <c r="C43" s="6"/>
      <c r="D43" s="7"/>
      <c r="E43" s="6"/>
      <c r="F43" s="6"/>
      <c r="G43" s="7"/>
      <c r="H43" s="6"/>
      <c r="I43" s="6"/>
      <c r="J43" s="7"/>
      <c r="K43" s="6"/>
      <c r="L43" s="6"/>
      <c r="M43" s="7"/>
    </row>
  </sheetData>
  <mergeCells count="8">
    <mergeCell ref="N3:P4"/>
    <mergeCell ref="E4:G4"/>
    <mergeCell ref="H4:J4"/>
    <mergeCell ref="A1:P1"/>
    <mergeCell ref="A3:A5"/>
    <mergeCell ref="B3:D4"/>
    <mergeCell ref="E3:J3"/>
    <mergeCell ref="K3:M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A3" sqref="A3:A4"/>
    </sheetView>
  </sheetViews>
  <sheetFormatPr defaultRowHeight="12.75"/>
  <cols>
    <col min="1" max="1" width="22.28515625" style="47" customWidth="1"/>
    <col min="2" max="2" width="20.42578125" style="47" customWidth="1"/>
    <col min="3" max="9" width="13.85546875" style="47" customWidth="1"/>
    <col min="10" max="10" width="8.42578125" style="47" customWidth="1"/>
    <col min="11" max="256" width="9.140625" style="47"/>
    <col min="257" max="257" width="22.28515625" style="47" customWidth="1"/>
    <col min="258" max="258" width="20.42578125" style="47" customWidth="1"/>
    <col min="259" max="265" width="13.85546875" style="47" customWidth="1"/>
    <col min="266" max="266" width="8.42578125" style="47" customWidth="1"/>
    <col min="267" max="512" width="9.140625" style="47"/>
    <col min="513" max="513" width="22.28515625" style="47" customWidth="1"/>
    <col min="514" max="514" width="20.42578125" style="47" customWidth="1"/>
    <col min="515" max="521" width="13.85546875" style="47" customWidth="1"/>
    <col min="522" max="522" width="8.42578125" style="47" customWidth="1"/>
    <col min="523" max="768" width="9.140625" style="47"/>
    <col min="769" max="769" width="22.28515625" style="47" customWidth="1"/>
    <col min="770" max="770" width="20.42578125" style="47" customWidth="1"/>
    <col min="771" max="777" width="13.85546875" style="47" customWidth="1"/>
    <col min="778" max="778" width="8.42578125" style="47" customWidth="1"/>
    <col min="779" max="1024" width="9.140625" style="47"/>
    <col min="1025" max="1025" width="22.28515625" style="47" customWidth="1"/>
    <col min="1026" max="1026" width="20.42578125" style="47" customWidth="1"/>
    <col min="1027" max="1033" width="13.85546875" style="47" customWidth="1"/>
    <col min="1034" max="1034" width="8.42578125" style="47" customWidth="1"/>
    <col min="1035" max="1280" width="9.140625" style="47"/>
    <col min="1281" max="1281" width="22.28515625" style="47" customWidth="1"/>
    <col min="1282" max="1282" width="20.42578125" style="47" customWidth="1"/>
    <col min="1283" max="1289" width="13.85546875" style="47" customWidth="1"/>
    <col min="1290" max="1290" width="8.42578125" style="47" customWidth="1"/>
    <col min="1291" max="1536" width="9.140625" style="47"/>
    <col min="1537" max="1537" width="22.28515625" style="47" customWidth="1"/>
    <col min="1538" max="1538" width="20.42578125" style="47" customWidth="1"/>
    <col min="1539" max="1545" width="13.85546875" style="47" customWidth="1"/>
    <col min="1546" max="1546" width="8.42578125" style="47" customWidth="1"/>
    <col min="1547" max="1792" width="9.140625" style="47"/>
    <col min="1793" max="1793" width="22.28515625" style="47" customWidth="1"/>
    <col min="1794" max="1794" width="20.42578125" style="47" customWidth="1"/>
    <col min="1795" max="1801" width="13.85546875" style="47" customWidth="1"/>
    <col min="1802" max="1802" width="8.42578125" style="47" customWidth="1"/>
    <col min="1803" max="2048" width="9.140625" style="47"/>
    <col min="2049" max="2049" width="22.28515625" style="47" customWidth="1"/>
    <col min="2050" max="2050" width="20.42578125" style="47" customWidth="1"/>
    <col min="2051" max="2057" width="13.85546875" style="47" customWidth="1"/>
    <col min="2058" max="2058" width="8.42578125" style="47" customWidth="1"/>
    <col min="2059" max="2304" width="9.140625" style="47"/>
    <col min="2305" max="2305" width="22.28515625" style="47" customWidth="1"/>
    <col min="2306" max="2306" width="20.42578125" style="47" customWidth="1"/>
    <col min="2307" max="2313" width="13.85546875" style="47" customWidth="1"/>
    <col min="2314" max="2314" width="8.42578125" style="47" customWidth="1"/>
    <col min="2315" max="2560" width="9.140625" style="47"/>
    <col min="2561" max="2561" width="22.28515625" style="47" customWidth="1"/>
    <col min="2562" max="2562" width="20.42578125" style="47" customWidth="1"/>
    <col min="2563" max="2569" width="13.85546875" style="47" customWidth="1"/>
    <col min="2570" max="2570" width="8.42578125" style="47" customWidth="1"/>
    <col min="2571" max="2816" width="9.140625" style="47"/>
    <col min="2817" max="2817" width="22.28515625" style="47" customWidth="1"/>
    <col min="2818" max="2818" width="20.42578125" style="47" customWidth="1"/>
    <col min="2819" max="2825" width="13.85546875" style="47" customWidth="1"/>
    <col min="2826" max="2826" width="8.42578125" style="47" customWidth="1"/>
    <col min="2827" max="3072" width="9.140625" style="47"/>
    <col min="3073" max="3073" width="22.28515625" style="47" customWidth="1"/>
    <col min="3074" max="3074" width="20.42578125" style="47" customWidth="1"/>
    <col min="3075" max="3081" width="13.85546875" style="47" customWidth="1"/>
    <col min="3082" max="3082" width="8.42578125" style="47" customWidth="1"/>
    <col min="3083" max="3328" width="9.140625" style="47"/>
    <col min="3329" max="3329" width="22.28515625" style="47" customWidth="1"/>
    <col min="3330" max="3330" width="20.42578125" style="47" customWidth="1"/>
    <col min="3331" max="3337" width="13.85546875" style="47" customWidth="1"/>
    <col min="3338" max="3338" width="8.42578125" style="47" customWidth="1"/>
    <col min="3339" max="3584" width="9.140625" style="47"/>
    <col min="3585" max="3585" width="22.28515625" style="47" customWidth="1"/>
    <col min="3586" max="3586" width="20.42578125" style="47" customWidth="1"/>
    <col min="3587" max="3593" width="13.85546875" style="47" customWidth="1"/>
    <col min="3594" max="3594" width="8.42578125" style="47" customWidth="1"/>
    <col min="3595" max="3840" width="9.140625" style="47"/>
    <col min="3841" max="3841" width="22.28515625" style="47" customWidth="1"/>
    <col min="3842" max="3842" width="20.42578125" style="47" customWidth="1"/>
    <col min="3843" max="3849" width="13.85546875" style="47" customWidth="1"/>
    <col min="3850" max="3850" width="8.42578125" style="47" customWidth="1"/>
    <col min="3851" max="4096" width="9.140625" style="47"/>
    <col min="4097" max="4097" width="22.28515625" style="47" customWidth="1"/>
    <col min="4098" max="4098" width="20.42578125" style="47" customWidth="1"/>
    <col min="4099" max="4105" width="13.85546875" style="47" customWidth="1"/>
    <col min="4106" max="4106" width="8.42578125" style="47" customWidth="1"/>
    <col min="4107" max="4352" width="9.140625" style="47"/>
    <col min="4353" max="4353" width="22.28515625" style="47" customWidth="1"/>
    <col min="4354" max="4354" width="20.42578125" style="47" customWidth="1"/>
    <col min="4355" max="4361" width="13.85546875" style="47" customWidth="1"/>
    <col min="4362" max="4362" width="8.42578125" style="47" customWidth="1"/>
    <col min="4363" max="4608" width="9.140625" style="47"/>
    <col min="4609" max="4609" width="22.28515625" style="47" customWidth="1"/>
    <col min="4610" max="4610" width="20.42578125" style="47" customWidth="1"/>
    <col min="4611" max="4617" width="13.85546875" style="47" customWidth="1"/>
    <col min="4618" max="4618" width="8.42578125" style="47" customWidth="1"/>
    <col min="4619" max="4864" width="9.140625" style="47"/>
    <col min="4865" max="4865" width="22.28515625" style="47" customWidth="1"/>
    <col min="4866" max="4866" width="20.42578125" style="47" customWidth="1"/>
    <col min="4867" max="4873" width="13.85546875" style="47" customWidth="1"/>
    <col min="4874" max="4874" width="8.42578125" style="47" customWidth="1"/>
    <col min="4875" max="5120" width="9.140625" style="47"/>
    <col min="5121" max="5121" width="22.28515625" style="47" customWidth="1"/>
    <col min="5122" max="5122" width="20.42578125" style="47" customWidth="1"/>
    <col min="5123" max="5129" width="13.85546875" style="47" customWidth="1"/>
    <col min="5130" max="5130" width="8.42578125" style="47" customWidth="1"/>
    <col min="5131" max="5376" width="9.140625" style="47"/>
    <col min="5377" max="5377" width="22.28515625" style="47" customWidth="1"/>
    <col min="5378" max="5378" width="20.42578125" style="47" customWidth="1"/>
    <col min="5379" max="5385" width="13.85546875" style="47" customWidth="1"/>
    <col min="5386" max="5386" width="8.42578125" style="47" customWidth="1"/>
    <col min="5387" max="5632" width="9.140625" style="47"/>
    <col min="5633" max="5633" width="22.28515625" style="47" customWidth="1"/>
    <col min="5634" max="5634" width="20.42578125" style="47" customWidth="1"/>
    <col min="5635" max="5641" width="13.85546875" style="47" customWidth="1"/>
    <col min="5642" max="5642" width="8.42578125" style="47" customWidth="1"/>
    <col min="5643" max="5888" width="9.140625" style="47"/>
    <col min="5889" max="5889" width="22.28515625" style="47" customWidth="1"/>
    <col min="5890" max="5890" width="20.42578125" style="47" customWidth="1"/>
    <col min="5891" max="5897" width="13.85546875" style="47" customWidth="1"/>
    <col min="5898" max="5898" width="8.42578125" style="47" customWidth="1"/>
    <col min="5899" max="6144" width="9.140625" style="47"/>
    <col min="6145" max="6145" width="22.28515625" style="47" customWidth="1"/>
    <col min="6146" max="6146" width="20.42578125" style="47" customWidth="1"/>
    <col min="6147" max="6153" width="13.85546875" style="47" customWidth="1"/>
    <col min="6154" max="6154" width="8.42578125" style="47" customWidth="1"/>
    <col min="6155" max="6400" width="9.140625" style="47"/>
    <col min="6401" max="6401" width="22.28515625" style="47" customWidth="1"/>
    <col min="6402" max="6402" width="20.42578125" style="47" customWidth="1"/>
    <col min="6403" max="6409" width="13.85546875" style="47" customWidth="1"/>
    <col min="6410" max="6410" width="8.42578125" style="47" customWidth="1"/>
    <col min="6411" max="6656" width="9.140625" style="47"/>
    <col min="6657" max="6657" width="22.28515625" style="47" customWidth="1"/>
    <col min="6658" max="6658" width="20.42578125" style="47" customWidth="1"/>
    <col min="6659" max="6665" width="13.85546875" style="47" customWidth="1"/>
    <col min="6666" max="6666" width="8.42578125" style="47" customWidth="1"/>
    <col min="6667" max="6912" width="9.140625" style="47"/>
    <col min="6913" max="6913" width="22.28515625" style="47" customWidth="1"/>
    <col min="6914" max="6914" width="20.42578125" style="47" customWidth="1"/>
    <col min="6915" max="6921" width="13.85546875" style="47" customWidth="1"/>
    <col min="6922" max="6922" width="8.42578125" style="47" customWidth="1"/>
    <col min="6923" max="7168" width="9.140625" style="47"/>
    <col min="7169" max="7169" width="22.28515625" style="47" customWidth="1"/>
    <col min="7170" max="7170" width="20.42578125" style="47" customWidth="1"/>
    <col min="7171" max="7177" width="13.85546875" style="47" customWidth="1"/>
    <col min="7178" max="7178" width="8.42578125" style="47" customWidth="1"/>
    <col min="7179" max="7424" width="9.140625" style="47"/>
    <col min="7425" max="7425" width="22.28515625" style="47" customWidth="1"/>
    <col min="7426" max="7426" width="20.42578125" style="47" customWidth="1"/>
    <col min="7427" max="7433" width="13.85546875" style="47" customWidth="1"/>
    <col min="7434" max="7434" width="8.42578125" style="47" customWidth="1"/>
    <col min="7435" max="7680" width="9.140625" style="47"/>
    <col min="7681" max="7681" width="22.28515625" style="47" customWidth="1"/>
    <col min="7682" max="7682" width="20.42578125" style="47" customWidth="1"/>
    <col min="7683" max="7689" width="13.85546875" style="47" customWidth="1"/>
    <col min="7690" max="7690" width="8.42578125" style="47" customWidth="1"/>
    <col min="7691" max="7936" width="9.140625" style="47"/>
    <col min="7937" max="7937" width="22.28515625" style="47" customWidth="1"/>
    <col min="7938" max="7938" width="20.42578125" style="47" customWidth="1"/>
    <col min="7939" max="7945" width="13.85546875" style="47" customWidth="1"/>
    <col min="7946" max="7946" width="8.42578125" style="47" customWidth="1"/>
    <col min="7947" max="8192" width="9.140625" style="47"/>
    <col min="8193" max="8193" width="22.28515625" style="47" customWidth="1"/>
    <col min="8194" max="8194" width="20.42578125" style="47" customWidth="1"/>
    <col min="8195" max="8201" width="13.85546875" style="47" customWidth="1"/>
    <col min="8202" max="8202" width="8.42578125" style="47" customWidth="1"/>
    <col min="8203" max="8448" width="9.140625" style="47"/>
    <col min="8449" max="8449" width="22.28515625" style="47" customWidth="1"/>
    <col min="8450" max="8450" width="20.42578125" style="47" customWidth="1"/>
    <col min="8451" max="8457" width="13.85546875" style="47" customWidth="1"/>
    <col min="8458" max="8458" width="8.42578125" style="47" customWidth="1"/>
    <col min="8459" max="8704" width="9.140625" style="47"/>
    <col min="8705" max="8705" width="22.28515625" style="47" customWidth="1"/>
    <col min="8706" max="8706" width="20.42578125" style="47" customWidth="1"/>
    <col min="8707" max="8713" width="13.85546875" style="47" customWidth="1"/>
    <col min="8714" max="8714" width="8.42578125" style="47" customWidth="1"/>
    <col min="8715" max="8960" width="9.140625" style="47"/>
    <col min="8961" max="8961" width="22.28515625" style="47" customWidth="1"/>
    <col min="8962" max="8962" width="20.42578125" style="47" customWidth="1"/>
    <col min="8963" max="8969" width="13.85546875" style="47" customWidth="1"/>
    <col min="8970" max="8970" width="8.42578125" style="47" customWidth="1"/>
    <col min="8971" max="9216" width="9.140625" style="47"/>
    <col min="9217" max="9217" width="22.28515625" style="47" customWidth="1"/>
    <col min="9218" max="9218" width="20.42578125" style="47" customWidth="1"/>
    <col min="9219" max="9225" width="13.85546875" style="47" customWidth="1"/>
    <col min="9226" max="9226" width="8.42578125" style="47" customWidth="1"/>
    <col min="9227" max="9472" width="9.140625" style="47"/>
    <col min="9473" max="9473" width="22.28515625" style="47" customWidth="1"/>
    <col min="9474" max="9474" width="20.42578125" style="47" customWidth="1"/>
    <col min="9475" max="9481" width="13.85546875" style="47" customWidth="1"/>
    <col min="9482" max="9482" width="8.42578125" style="47" customWidth="1"/>
    <col min="9483" max="9728" width="9.140625" style="47"/>
    <col min="9729" max="9729" width="22.28515625" style="47" customWidth="1"/>
    <col min="9730" max="9730" width="20.42578125" style="47" customWidth="1"/>
    <col min="9731" max="9737" width="13.85546875" style="47" customWidth="1"/>
    <col min="9738" max="9738" width="8.42578125" style="47" customWidth="1"/>
    <col min="9739" max="9984" width="9.140625" style="47"/>
    <col min="9985" max="9985" width="22.28515625" style="47" customWidth="1"/>
    <col min="9986" max="9986" width="20.42578125" style="47" customWidth="1"/>
    <col min="9987" max="9993" width="13.85546875" style="47" customWidth="1"/>
    <col min="9994" max="9994" width="8.42578125" style="47" customWidth="1"/>
    <col min="9995" max="10240" width="9.140625" style="47"/>
    <col min="10241" max="10241" width="22.28515625" style="47" customWidth="1"/>
    <col min="10242" max="10242" width="20.42578125" style="47" customWidth="1"/>
    <col min="10243" max="10249" width="13.85546875" style="47" customWidth="1"/>
    <col min="10250" max="10250" width="8.42578125" style="47" customWidth="1"/>
    <col min="10251" max="10496" width="9.140625" style="47"/>
    <col min="10497" max="10497" width="22.28515625" style="47" customWidth="1"/>
    <col min="10498" max="10498" width="20.42578125" style="47" customWidth="1"/>
    <col min="10499" max="10505" width="13.85546875" style="47" customWidth="1"/>
    <col min="10506" max="10506" width="8.42578125" style="47" customWidth="1"/>
    <col min="10507" max="10752" width="9.140625" style="47"/>
    <col min="10753" max="10753" width="22.28515625" style="47" customWidth="1"/>
    <col min="10754" max="10754" width="20.42578125" style="47" customWidth="1"/>
    <col min="10755" max="10761" width="13.85546875" style="47" customWidth="1"/>
    <col min="10762" max="10762" width="8.42578125" style="47" customWidth="1"/>
    <col min="10763" max="11008" width="9.140625" style="47"/>
    <col min="11009" max="11009" width="22.28515625" style="47" customWidth="1"/>
    <col min="11010" max="11010" width="20.42578125" style="47" customWidth="1"/>
    <col min="11011" max="11017" width="13.85546875" style="47" customWidth="1"/>
    <col min="11018" max="11018" width="8.42578125" style="47" customWidth="1"/>
    <col min="11019" max="11264" width="9.140625" style="47"/>
    <col min="11265" max="11265" width="22.28515625" style="47" customWidth="1"/>
    <col min="11266" max="11266" width="20.42578125" style="47" customWidth="1"/>
    <col min="11267" max="11273" width="13.85546875" style="47" customWidth="1"/>
    <col min="11274" max="11274" width="8.42578125" style="47" customWidth="1"/>
    <col min="11275" max="11520" width="9.140625" style="47"/>
    <col min="11521" max="11521" width="22.28515625" style="47" customWidth="1"/>
    <col min="11522" max="11522" width="20.42578125" style="47" customWidth="1"/>
    <col min="11523" max="11529" width="13.85546875" style="47" customWidth="1"/>
    <col min="11530" max="11530" width="8.42578125" style="47" customWidth="1"/>
    <col min="11531" max="11776" width="9.140625" style="47"/>
    <col min="11777" max="11777" width="22.28515625" style="47" customWidth="1"/>
    <col min="11778" max="11778" width="20.42578125" style="47" customWidth="1"/>
    <col min="11779" max="11785" width="13.85546875" style="47" customWidth="1"/>
    <col min="11786" max="11786" width="8.42578125" style="47" customWidth="1"/>
    <col min="11787" max="12032" width="9.140625" style="47"/>
    <col min="12033" max="12033" width="22.28515625" style="47" customWidth="1"/>
    <col min="12034" max="12034" width="20.42578125" style="47" customWidth="1"/>
    <col min="12035" max="12041" width="13.85546875" style="47" customWidth="1"/>
    <col min="12042" max="12042" width="8.42578125" style="47" customWidth="1"/>
    <col min="12043" max="12288" width="9.140625" style="47"/>
    <col min="12289" max="12289" width="22.28515625" style="47" customWidth="1"/>
    <col min="12290" max="12290" width="20.42578125" style="47" customWidth="1"/>
    <col min="12291" max="12297" width="13.85546875" style="47" customWidth="1"/>
    <col min="12298" max="12298" width="8.42578125" style="47" customWidth="1"/>
    <col min="12299" max="12544" width="9.140625" style="47"/>
    <col min="12545" max="12545" width="22.28515625" style="47" customWidth="1"/>
    <col min="12546" max="12546" width="20.42578125" style="47" customWidth="1"/>
    <col min="12547" max="12553" width="13.85546875" style="47" customWidth="1"/>
    <col min="12554" max="12554" width="8.42578125" style="47" customWidth="1"/>
    <col min="12555" max="12800" width="9.140625" style="47"/>
    <col min="12801" max="12801" width="22.28515625" style="47" customWidth="1"/>
    <col min="12802" max="12802" width="20.42578125" style="47" customWidth="1"/>
    <col min="12803" max="12809" width="13.85546875" style="47" customWidth="1"/>
    <col min="12810" max="12810" width="8.42578125" style="47" customWidth="1"/>
    <col min="12811" max="13056" width="9.140625" style="47"/>
    <col min="13057" max="13057" width="22.28515625" style="47" customWidth="1"/>
    <col min="13058" max="13058" width="20.42578125" style="47" customWidth="1"/>
    <col min="13059" max="13065" width="13.85546875" style="47" customWidth="1"/>
    <col min="13066" max="13066" width="8.42578125" style="47" customWidth="1"/>
    <col min="13067" max="13312" width="9.140625" style="47"/>
    <col min="13313" max="13313" width="22.28515625" style="47" customWidth="1"/>
    <col min="13314" max="13314" width="20.42578125" style="47" customWidth="1"/>
    <col min="13315" max="13321" width="13.85546875" style="47" customWidth="1"/>
    <col min="13322" max="13322" width="8.42578125" style="47" customWidth="1"/>
    <col min="13323" max="13568" width="9.140625" style="47"/>
    <col min="13569" max="13569" width="22.28515625" style="47" customWidth="1"/>
    <col min="13570" max="13570" width="20.42578125" style="47" customWidth="1"/>
    <col min="13571" max="13577" width="13.85546875" style="47" customWidth="1"/>
    <col min="13578" max="13578" width="8.42578125" style="47" customWidth="1"/>
    <col min="13579" max="13824" width="9.140625" style="47"/>
    <col min="13825" max="13825" width="22.28515625" style="47" customWidth="1"/>
    <col min="13826" max="13826" width="20.42578125" style="47" customWidth="1"/>
    <col min="13827" max="13833" width="13.85546875" style="47" customWidth="1"/>
    <col min="13834" max="13834" width="8.42578125" style="47" customWidth="1"/>
    <col min="13835" max="14080" width="9.140625" style="47"/>
    <col min="14081" max="14081" width="22.28515625" style="47" customWidth="1"/>
    <col min="14082" max="14082" width="20.42578125" style="47" customWidth="1"/>
    <col min="14083" max="14089" width="13.85546875" style="47" customWidth="1"/>
    <col min="14090" max="14090" width="8.42578125" style="47" customWidth="1"/>
    <col min="14091" max="14336" width="9.140625" style="47"/>
    <col min="14337" max="14337" width="22.28515625" style="47" customWidth="1"/>
    <col min="14338" max="14338" width="20.42578125" style="47" customWidth="1"/>
    <col min="14339" max="14345" width="13.85546875" style="47" customWidth="1"/>
    <col min="14346" max="14346" width="8.42578125" style="47" customWidth="1"/>
    <col min="14347" max="14592" width="9.140625" style="47"/>
    <col min="14593" max="14593" width="22.28515625" style="47" customWidth="1"/>
    <col min="14594" max="14594" width="20.42578125" style="47" customWidth="1"/>
    <col min="14595" max="14601" width="13.85546875" style="47" customWidth="1"/>
    <col min="14602" max="14602" width="8.42578125" style="47" customWidth="1"/>
    <col min="14603" max="14848" width="9.140625" style="47"/>
    <col min="14849" max="14849" width="22.28515625" style="47" customWidth="1"/>
    <col min="14850" max="14850" width="20.42578125" style="47" customWidth="1"/>
    <col min="14851" max="14857" width="13.85546875" style="47" customWidth="1"/>
    <col min="14858" max="14858" width="8.42578125" style="47" customWidth="1"/>
    <col min="14859" max="15104" width="9.140625" style="47"/>
    <col min="15105" max="15105" width="22.28515625" style="47" customWidth="1"/>
    <col min="15106" max="15106" width="20.42578125" style="47" customWidth="1"/>
    <col min="15107" max="15113" width="13.85546875" style="47" customWidth="1"/>
    <col min="15114" max="15114" width="8.42578125" style="47" customWidth="1"/>
    <col min="15115" max="15360" width="9.140625" style="47"/>
    <col min="15361" max="15361" width="22.28515625" style="47" customWidth="1"/>
    <col min="15362" max="15362" width="20.42578125" style="47" customWidth="1"/>
    <col min="15363" max="15369" width="13.85546875" style="47" customWidth="1"/>
    <col min="15370" max="15370" width="8.42578125" style="47" customWidth="1"/>
    <col min="15371" max="15616" width="9.140625" style="47"/>
    <col min="15617" max="15617" width="22.28515625" style="47" customWidth="1"/>
    <col min="15618" max="15618" width="20.42578125" style="47" customWidth="1"/>
    <col min="15619" max="15625" width="13.85546875" style="47" customWidth="1"/>
    <col min="15626" max="15626" width="8.42578125" style="47" customWidth="1"/>
    <col min="15627" max="15872" width="9.140625" style="47"/>
    <col min="15873" max="15873" width="22.28515625" style="47" customWidth="1"/>
    <col min="15874" max="15874" width="20.42578125" style="47" customWidth="1"/>
    <col min="15875" max="15881" width="13.85546875" style="47" customWidth="1"/>
    <col min="15882" max="15882" width="8.42578125" style="47" customWidth="1"/>
    <col min="15883" max="16128" width="9.140625" style="47"/>
    <col min="16129" max="16129" width="22.28515625" style="47" customWidth="1"/>
    <col min="16130" max="16130" width="20.42578125" style="47" customWidth="1"/>
    <col min="16131" max="16137" width="13.85546875" style="47" customWidth="1"/>
    <col min="16138" max="16138" width="8.42578125" style="47" customWidth="1"/>
    <col min="16139" max="16384" width="9.140625" style="47"/>
  </cols>
  <sheetData>
    <row r="1" spans="1:9" ht="24" customHeight="1">
      <c r="A1" s="395" t="s">
        <v>115</v>
      </c>
      <c r="B1" s="395"/>
      <c r="C1" s="395"/>
      <c r="D1" s="395"/>
      <c r="E1" s="395"/>
      <c r="F1" s="395"/>
      <c r="G1" s="395"/>
      <c r="H1" s="395"/>
      <c r="I1" s="395"/>
    </row>
    <row r="2" spans="1:9" s="71" customFormat="1" ht="12.75" customHeight="1">
      <c r="A2" s="88"/>
      <c r="B2" s="89"/>
      <c r="C2" s="89"/>
      <c r="D2" s="89"/>
      <c r="E2" s="89"/>
      <c r="F2" s="89"/>
      <c r="G2" s="89"/>
      <c r="H2" s="89"/>
      <c r="I2" s="90" t="s">
        <v>116</v>
      </c>
    </row>
    <row r="3" spans="1:9" ht="12" customHeight="1">
      <c r="A3" s="401"/>
      <c r="B3" s="397" t="s">
        <v>106</v>
      </c>
      <c r="C3" s="398" t="s">
        <v>78</v>
      </c>
      <c r="D3" s="399"/>
      <c r="E3" s="399"/>
      <c r="F3" s="399"/>
      <c r="G3" s="399"/>
      <c r="H3" s="399"/>
      <c r="I3" s="399"/>
    </row>
    <row r="4" spans="1:9" ht="24" customHeight="1">
      <c r="A4" s="401"/>
      <c r="B4" s="397"/>
      <c r="C4" s="82" t="s">
        <v>107</v>
      </c>
      <c r="D4" s="82" t="s">
        <v>108</v>
      </c>
      <c r="E4" s="82" t="s">
        <v>109</v>
      </c>
      <c r="F4" s="82" t="s">
        <v>110</v>
      </c>
      <c r="G4" s="82" t="s">
        <v>111</v>
      </c>
      <c r="H4" s="83" t="s">
        <v>112</v>
      </c>
      <c r="I4" s="83" t="s">
        <v>113</v>
      </c>
    </row>
    <row r="5" spans="1:9" s="92" customFormat="1" ht="12.75" customHeight="1">
      <c r="A5" s="66" t="s">
        <v>83</v>
      </c>
      <c r="B5" s="68">
        <f>SUM(C5:I5)</f>
        <v>359261.77</v>
      </c>
      <c r="C5" s="68">
        <f>SUM(C6:C25)</f>
        <v>139158.25000000003</v>
      </c>
      <c r="D5" s="68">
        <f>SUM(D6:D25)</f>
        <v>37579.87999999999</v>
      </c>
      <c r="E5" s="68">
        <f t="shared" ref="E5:I5" si="0">SUM(E6:E25)</f>
        <v>3891.74</v>
      </c>
      <c r="F5" s="68">
        <f t="shared" si="0"/>
        <v>17088.82</v>
      </c>
      <c r="G5" s="68">
        <f t="shared" si="0"/>
        <v>40068.399999999994</v>
      </c>
      <c r="H5" s="68">
        <f t="shared" si="0"/>
        <v>2692.79</v>
      </c>
      <c r="I5" s="68">
        <f t="shared" si="0"/>
        <v>118781.89000000004</v>
      </c>
    </row>
    <row r="6" spans="1:9" s="92" customFormat="1" ht="12.75" customHeight="1">
      <c r="A6" s="71" t="s">
        <v>84</v>
      </c>
      <c r="B6" s="317">
        <f t="shared" ref="B6:B25" si="1">SUM(C6:I6)</f>
        <v>23786.89</v>
      </c>
      <c r="C6" s="317">
        <v>11106.72</v>
      </c>
      <c r="D6" s="68">
        <v>2455.0700000000002</v>
      </c>
      <c r="E6" s="68">
        <v>269.55</v>
      </c>
      <c r="F6" s="68">
        <v>309.5</v>
      </c>
      <c r="G6" s="68">
        <v>3640.95</v>
      </c>
      <c r="H6" s="68" t="s">
        <v>162</v>
      </c>
      <c r="I6" s="68">
        <v>6005.1</v>
      </c>
    </row>
    <row r="7" spans="1:9" ht="12.75" customHeight="1">
      <c r="A7" s="72" t="s">
        <v>85</v>
      </c>
      <c r="B7" s="68">
        <f t="shared" si="1"/>
        <v>44255.64</v>
      </c>
      <c r="C7" s="68">
        <v>8167.98</v>
      </c>
      <c r="D7" s="68">
        <v>1320.39</v>
      </c>
      <c r="E7" s="68">
        <v>48.26</v>
      </c>
      <c r="F7" s="68">
        <v>1081.6600000000001</v>
      </c>
      <c r="G7" s="68">
        <v>2336.79</v>
      </c>
      <c r="H7" s="68" t="s">
        <v>162</v>
      </c>
      <c r="I7" s="68">
        <v>31300.560000000001</v>
      </c>
    </row>
    <row r="8" spans="1:9" ht="12.75" customHeight="1">
      <c r="A8" s="72" t="s">
        <v>86</v>
      </c>
      <c r="B8" s="68">
        <f t="shared" si="1"/>
        <v>21603.180000000004</v>
      </c>
      <c r="C8" s="68">
        <v>14274.6</v>
      </c>
      <c r="D8" s="68">
        <v>2916.45</v>
      </c>
      <c r="E8" s="68">
        <v>335.08</v>
      </c>
      <c r="F8" s="68">
        <v>308.3</v>
      </c>
      <c r="G8" s="68">
        <v>3204.13</v>
      </c>
      <c r="H8" s="68">
        <v>400.72</v>
      </c>
      <c r="I8" s="68">
        <v>163.9</v>
      </c>
    </row>
    <row r="9" spans="1:9" ht="12.75" customHeight="1">
      <c r="A9" s="72" t="s">
        <v>87</v>
      </c>
      <c r="B9" s="68">
        <f>SUM(C9:I9)</f>
        <v>59636.479999999996</v>
      </c>
      <c r="C9" s="68">
        <v>12789.17</v>
      </c>
      <c r="D9" s="68">
        <v>3646.83</v>
      </c>
      <c r="E9" s="68">
        <v>132.72</v>
      </c>
      <c r="F9" s="68">
        <v>896.17</v>
      </c>
      <c r="G9" s="68">
        <v>3860.25</v>
      </c>
      <c r="H9" s="68">
        <v>36.299999999999997</v>
      </c>
      <c r="I9" s="68">
        <v>38275.040000000001</v>
      </c>
    </row>
    <row r="10" spans="1:9" ht="12.75" customHeight="1">
      <c r="A10" s="72" t="s">
        <v>88</v>
      </c>
      <c r="B10" s="68">
        <f t="shared" si="1"/>
        <v>9061.51</v>
      </c>
      <c r="C10" s="68">
        <v>4482.83</v>
      </c>
      <c r="D10" s="68">
        <v>1367.08</v>
      </c>
      <c r="E10" s="68">
        <v>411.1</v>
      </c>
      <c r="F10" s="68">
        <v>5.3</v>
      </c>
      <c r="G10" s="68">
        <v>1952.77</v>
      </c>
      <c r="H10" s="68">
        <v>842.33</v>
      </c>
      <c r="I10" s="68">
        <v>0.1</v>
      </c>
    </row>
    <row r="11" spans="1:9" ht="12.75" customHeight="1">
      <c r="A11" s="72" t="s">
        <v>89</v>
      </c>
      <c r="B11" s="68">
        <f t="shared" si="1"/>
        <v>15864.020000000002</v>
      </c>
      <c r="C11" s="68">
        <v>8378.59</v>
      </c>
      <c r="D11" s="68">
        <v>1651.78</v>
      </c>
      <c r="E11" s="68">
        <v>290.82</v>
      </c>
      <c r="F11" s="68">
        <v>535</v>
      </c>
      <c r="G11" s="68">
        <v>2131.21</v>
      </c>
      <c r="H11" s="68">
        <v>11.6</v>
      </c>
      <c r="I11" s="68">
        <v>2865.02</v>
      </c>
    </row>
    <row r="12" spans="1:9" ht="12.75" customHeight="1">
      <c r="A12" s="72" t="s">
        <v>90</v>
      </c>
      <c r="B12" s="68">
        <f t="shared" si="1"/>
        <v>20786.310000000001</v>
      </c>
      <c r="C12" s="68">
        <v>8168.88</v>
      </c>
      <c r="D12" s="68">
        <v>4379.57</v>
      </c>
      <c r="E12" s="68">
        <v>392.4</v>
      </c>
      <c r="F12" s="68">
        <v>147.6</v>
      </c>
      <c r="G12" s="68">
        <v>2636.6</v>
      </c>
      <c r="H12" s="68">
        <v>90.8</v>
      </c>
      <c r="I12" s="68">
        <v>4970.46</v>
      </c>
    </row>
    <row r="13" spans="1:9" ht="12.75" customHeight="1">
      <c r="A13" s="72" t="s">
        <v>91</v>
      </c>
      <c r="B13" s="68">
        <f t="shared" si="1"/>
        <v>15480.010000000002</v>
      </c>
      <c r="C13" s="68">
        <v>9515</v>
      </c>
      <c r="D13" s="68">
        <v>2754.18</v>
      </c>
      <c r="E13" s="68">
        <v>295.29000000000002</v>
      </c>
      <c r="F13" s="68">
        <v>530.91999999999996</v>
      </c>
      <c r="G13" s="68">
        <v>2105.62</v>
      </c>
      <c r="H13" s="68">
        <v>2.9</v>
      </c>
      <c r="I13" s="68">
        <v>276.10000000000002</v>
      </c>
    </row>
    <row r="14" spans="1:9" ht="12.75" customHeight="1">
      <c r="A14" s="72" t="s">
        <v>92</v>
      </c>
      <c r="B14" s="68">
        <f t="shared" si="1"/>
        <v>14755.32</v>
      </c>
      <c r="C14" s="68">
        <v>5607.33</v>
      </c>
      <c r="D14" s="68">
        <v>1034.17</v>
      </c>
      <c r="E14" s="68">
        <v>280.68</v>
      </c>
      <c r="F14" s="68">
        <v>2032.98</v>
      </c>
      <c r="G14" s="68">
        <v>2398.1</v>
      </c>
      <c r="H14" s="68">
        <v>7.4</v>
      </c>
      <c r="I14" s="68">
        <v>3394.66</v>
      </c>
    </row>
    <row r="15" spans="1:9" s="77" customFormat="1" ht="12.75" customHeight="1">
      <c r="A15" s="72" t="s">
        <v>93</v>
      </c>
      <c r="B15" s="68">
        <f t="shared" si="1"/>
        <v>14075.26</v>
      </c>
      <c r="C15" s="68">
        <v>7339.56</v>
      </c>
      <c r="D15" s="68">
        <v>1032.54</v>
      </c>
      <c r="E15" s="68">
        <v>33.01</v>
      </c>
      <c r="F15" s="68">
        <v>1253.57</v>
      </c>
      <c r="G15" s="68">
        <v>762.51</v>
      </c>
      <c r="H15" s="68" t="s">
        <v>162</v>
      </c>
      <c r="I15" s="68">
        <v>3654.07</v>
      </c>
    </row>
    <row r="16" spans="1:9" ht="12.75" customHeight="1">
      <c r="A16" s="72" t="s">
        <v>94</v>
      </c>
      <c r="B16" s="68">
        <f t="shared" si="1"/>
        <v>6745.2900000000009</v>
      </c>
      <c r="C16" s="68">
        <v>3595.88</v>
      </c>
      <c r="D16" s="68">
        <v>570.39</v>
      </c>
      <c r="E16" s="68">
        <v>361.2</v>
      </c>
      <c r="F16" s="68">
        <v>19</v>
      </c>
      <c r="G16" s="68">
        <v>1544.23</v>
      </c>
      <c r="H16" s="68">
        <v>644.14</v>
      </c>
      <c r="I16" s="68">
        <v>10.45</v>
      </c>
    </row>
    <row r="17" spans="1:9" ht="12.75" customHeight="1">
      <c r="A17" s="72" t="s">
        <v>95</v>
      </c>
      <c r="B17" s="68">
        <f t="shared" si="1"/>
        <v>3825.1499999999996</v>
      </c>
      <c r="C17" s="68">
        <v>357.8</v>
      </c>
      <c r="D17" s="68">
        <v>220.2</v>
      </c>
      <c r="E17" s="68">
        <v>101.55</v>
      </c>
      <c r="F17" s="68" t="s">
        <v>162</v>
      </c>
      <c r="G17" s="68">
        <v>224.34</v>
      </c>
      <c r="H17" s="68">
        <v>451.37</v>
      </c>
      <c r="I17" s="68">
        <v>2469.89</v>
      </c>
    </row>
    <row r="18" spans="1:9" ht="12.75" customHeight="1">
      <c r="A18" s="72" t="s">
        <v>96</v>
      </c>
      <c r="B18" s="68">
        <f t="shared" si="1"/>
        <v>17497.339999999997</v>
      </c>
      <c r="C18" s="68">
        <v>7298.83</v>
      </c>
      <c r="D18" s="68">
        <v>1123.6400000000001</v>
      </c>
      <c r="E18" s="68">
        <v>105.2</v>
      </c>
      <c r="F18" s="68">
        <v>4583.18</v>
      </c>
      <c r="G18" s="68">
        <v>3415.18</v>
      </c>
      <c r="H18" s="68">
        <v>0.21</v>
      </c>
      <c r="I18" s="68">
        <v>971.1</v>
      </c>
    </row>
    <row r="19" spans="1:9" s="77" customFormat="1" ht="12.75" customHeight="1">
      <c r="A19" s="72" t="s">
        <v>97</v>
      </c>
      <c r="B19" s="68">
        <f t="shared" si="1"/>
        <v>11596.089999999998</v>
      </c>
      <c r="C19" s="68">
        <v>5261.33</v>
      </c>
      <c r="D19" s="68">
        <v>364.62</v>
      </c>
      <c r="E19" s="68">
        <v>11.44</v>
      </c>
      <c r="F19" s="68">
        <v>4133.76</v>
      </c>
      <c r="G19" s="68">
        <v>1129.3900000000001</v>
      </c>
      <c r="H19" s="68" t="s">
        <v>162</v>
      </c>
      <c r="I19" s="68">
        <v>695.55</v>
      </c>
    </row>
    <row r="20" spans="1:9" ht="12.75" customHeight="1">
      <c r="A20" s="72" t="s">
        <v>98</v>
      </c>
      <c r="B20" s="68">
        <f t="shared" si="1"/>
        <v>41688.080000000002</v>
      </c>
      <c r="C20" s="68">
        <v>22837.21</v>
      </c>
      <c r="D20" s="68">
        <v>10840.64</v>
      </c>
      <c r="E20" s="68">
        <v>351.8</v>
      </c>
      <c r="F20" s="68">
        <v>12.9</v>
      </c>
      <c r="G20" s="68">
        <v>5307.85</v>
      </c>
      <c r="H20" s="68">
        <v>204.62</v>
      </c>
      <c r="I20" s="68">
        <v>2133.06</v>
      </c>
    </row>
    <row r="21" spans="1:9" ht="12.75" customHeight="1">
      <c r="A21" s="71" t="s">
        <v>99</v>
      </c>
      <c r="B21" s="68">
        <f t="shared" si="1"/>
        <v>4480.42</v>
      </c>
      <c r="C21" s="68">
        <v>2202.92</v>
      </c>
      <c r="D21" s="68">
        <v>434.9</v>
      </c>
      <c r="E21" s="68">
        <v>131.69999999999999</v>
      </c>
      <c r="F21" s="68">
        <v>4.5999999999999996</v>
      </c>
      <c r="G21" s="68">
        <v>1706.3</v>
      </c>
      <c r="H21" s="68" t="s">
        <v>162</v>
      </c>
      <c r="I21" s="68" t="s">
        <v>162</v>
      </c>
    </row>
    <row r="22" spans="1:9" ht="12.75" customHeight="1">
      <c r="A22" s="72" t="s">
        <v>100</v>
      </c>
      <c r="B22" s="68">
        <f t="shared" si="1"/>
        <v>32326.840000000004</v>
      </c>
      <c r="C22" s="68">
        <v>6479.21</v>
      </c>
      <c r="D22" s="68">
        <v>1300.53</v>
      </c>
      <c r="E22" s="68">
        <v>339.04</v>
      </c>
      <c r="F22" s="68">
        <v>1226.58</v>
      </c>
      <c r="G22" s="68">
        <v>1546.61</v>
      </c>
      <c r="H22" s="68">
        <v>0.4</v>
      </c>
      <c r="I22" s="68">
        <v>21434.47</v>
      </c>
    </row>
    <row r="23" spans="1:9" ht="12.75" customHeight="1">
      <c r="A23" s="72" t="s">
        <v>101</v>
      </c>
      <c r="B23" s="68">
        <f t="shared" si="1"/>
        <v>14.049999999999999</v>
      </c>
      <c r="C23" s="68">
        <v>6.2</v>
      </c>
      <c r="D23" s="68">
        <v>1.5</v>
      </c>
      <c r="E23" s="68">
        <v>0.4</v>
      </c>
      <c r="F23" s="68" t="s">
        <v>162</v>
      </c>
      <c r="G23" s="68">
        <v>5.85</v>
      </c>
      <c r="H23" s="68" t="s">
        <v>162</v>
      </c>
      <c r="I23" s="68">
        <v>0.1</v>
      </c>
    </row>
    <row r="24" spans="1:9" ht="12.75" customHeight="1">
      <c r="A24" s="72" t="s">
        <v>102</v>
      </c>
      <c r="B24" s="68">
        <f t="shared" si="1"/>
        <v>7.2000000000000011</v>
      </c>
      <c r="C24" s="68">
        <v>5.9</v>
      </c>
      <c r="D24" s="68">
        <v>0.2</v>
      </c>
      <c r="E24" s="68">
        <v>0.2</v>
      </c>
      <c r="F24" s="68" t="s">
        <v>162</v>
      </c>
      <c r="G24" s="68">
        <v>0.4</v>
      </c>
      <c r="H24" s="68" t="s">
        <v>162</v>
      </c>
      <c r="I24" s="68">
        <v>0.5</v>
      </c>
    </row>
    <row r="25" spans="1:9" ht="12.75" customHeight="1">
      <c r="A25" s="74" t="s">
        <v>103</v>
      </c>
      <c r="B25" s="76">
        <f t="shared" si="1"/>
        <v>1776.6899999999998</v>
      </c>
      <c r="C25" s="76">
        <v>1282.31</v>
      </c>
      <c r="D25" s="76">
        <v>165.2</v>
      </c>
      <c r="E25" s="76">
        <v>0.3</v>
      </c>
      <c r="F25" s="76">
        <v>7.8</v>
      </c>
      <c r="G25" s="76">
        <v>159.32</v>
      </c>
      <c r="H25" s="76" t="s">
        <v>162</v>
      </c>
      <c r="I25" s="76">
        <v>161.76</v>
      </c>
    </row>
    <row r="26" spans="1:9" ht="12.75" customHeight="1">
      <c r="B26" s="94"/>
      <c r="C26" s="94"/>
      <c r="D26" s="94"/>
      <c r="E26" s="94"/>
      <c r="F26" s="94"/>
      <c r="G26" s="94"/>
      <c r="H26" s="94"/>
      <c r="I26" s="94"/>
    </row>
    <row r="27" spans="1:9">
      <c r="A27" s="213"/>
      <c r="C27" s="70"/>
      <c r="D27" s="70"/>
      <c r="E27" s="70"/>
      <c r="F27" s="70"/>
      <c r="G27" s="70"/>
      <c r="H27" s="73"/>
      <c r="I27" s="70"/>
    </row>
    <row r="28" spans="1:9">
      <c r="C28" s="70"/>
      <c r="D28" s="70"/>
      <c r="E28" s="70"/>
      <c r="F28" s="70"/>
      <c r="G28" s="70"/>
      <c r="H28" s="70"/>
      <c r="I28" s="70"/>
    </row>
    <row r="29" spans="1:9">
      <c r="C29" s="70"/>
      <c r="D29" s="70"/>
      <c r="E29" s="70"/>
      <c r="F29" s="70"/>
      <c r="G29" s="70"/>
      <c r="H29" s="70"/>
      <c r="I29" s="70"/>
    </row>
    <row r="30" spans="1:9">
      <c r="C30" s="70"/>
      <c r="D30" s="70"/>
      <c r="E30" s="70"/>
      <c r="F30" s="70"/>
      <c r="G30" s="70"/>
      <c r="H30" s="70"/>
      <c r="I30" s="70"/>
    </row>
    <row r="31" spans="1:9">
      <c r="C31" s="70"/>
      <c r="D31" s="70"/>
      <c r="E31" s="70"/>
      <c r="F31" s="70"/>
      <c r="G31" s="70"/>
      <c r="H31" s="70"/>
      <c r="I31" s="70"/>
    </row>
    <row r="32" spans="1:9">
      <c r="C32" s="70"/>
      <c r="D32" s="70"/>
      <c r="E32" s="70"/>
      <c r="F32" s="70"/>
      <c r="G32" s="70"/>
      <c r="H32" s="70"/>
      <c r="I32" s="70"/>
    </row>
    <row r="33" spans="3:9">
      <c r="C33" s="70"/>
      <c r="D33" s="70"/>
      <c r="E33" s="70"/>
      <c r="F33" s="70"/>
      <c r="G33" s="70"/>
      <c r="H33" s="70"/>
      <c r="I33" s="70"/>
    </row>
    <row r="34" spans="3:9">
      <c r="C34" s="70"/>
      <c r="D34" s="70"/>
      <c r="E34" s="70"/>
      <c r="F34" s="70"/>
      <c r="G34" s="70"/>
      <c r="H34" s="73"/>
      <c r="I34" s="70"/>
    </row>
    <row r="35" spans="3:9">
      <c r="C35" s="70"/>
      <c r="D35" s="70"/>
      <c r="E35" s="70"/>
      <c r="F35" s="70"/>
      <c r="G35" s="70"/>
      <c r="H35" s="70"/>
      <c r="I35" s="70"/>
    </row>
    <row r="36" spans="3:9">
      <c r="C36" s="70"/>
      <c r="D36" s="70"/>
      <c r="E36" s="70"/>
      <c r="F36" s="70"/>
      <c r="G36" s="70"/>
      <c r="H36" s="70"/>
      <c r="I36" s="70"/>
    </row>
    <row r="37" spans="3:9">
      <c r="C37" s="70"/>
      <c r="D37" s="70"/>
      <c r="E37" s="70"/>
      <c r="F37" s="70"/>
      <c r="G37" s="70"/>
      <c r="H37" s="73"/>
      <c r="I37" s="70"/>
    </row>
    <row r="38" spans="3:9">
      <c r="C38" s="70"/>
      <c r="D38" s="70"/>
      <c r="E38" s="70"/>
      <c r="F38" s="70"/>
      <c r="G38" s="70"/>
      <c r="H38" s="73"/>
      <c r="I38" s="70"/>
    </row>
    <row r="39" spans="3:9">
      <c r="C39" s="70"/>
      <c r="D39" s="70"/>
      <c r="E39" s="70"/>
      <c r="F39" s="70"/>
      <c r="G39" s="70"/>
      <c r="H39" s="70"/>
      <c r="I39" s="70"/>
    </row>
    <row r="40" spans="3:9">
      <c r="C40" s="70"/>
      <c r="D40" s="70"/>
      <c r="E40" s="70"/>
      <c r="F40" s="70"/>
      <c r="G40" s="70"/>
      <c r="H40" s="73"/>
      <c r="I40" s="70"/>
    </row>
    <row r="41" spans="3:9">
      <c r="C41" s="70"/>
      <c r="D41" s="70"/>
      <c r="E41" s="70"/>
      <c r="F41" s="73"/>
      <c r="G41" s="70"/>
      <c r="H41" s="73"/>
      <c r="I41" s="73"/>
    </row>
    <row r="42" spans="3:9">
      <c r="C42" s="70"/>
      <c r="D42" s="70"/>
      <c r="E42" s="73"/>
      <c r="F42" s="73"/>
      <c r="G42" s="73"/>
      <c r="H42" s="73"/>
      <c r="I42" s="70"/>
    </row>
    <row r="43" spans="3:9">
      <c r="C43" s="70"/>
      <c r="D43" s="70"/>
      <c r="E43" s="70"/>
      <c r="F43" s="70"/>
      <c r="G43" s="70"/>
      <c r="H43" s="73"/>
      <c r="I43" s="70"/>
    </row>
  </sheetData>
  <mergeCells count="4">
    <mergeCell ref="A1:I1"/>
    <mergeCell ref="A3:A4"/>
    <mergeCell ref="B3:B4"/>
    <mergeCell ref="C3:I3"/>
  </mergeCells>
  <pageMargins left="0.23622047244094491" right="0.19685039370078741" top="0.59055118110236227" bottom="0.59055118110236227" header="0.39370078740157483" footer="0.39370078740157483"/>
  <pageSetup paperSize="9" orientation="landscape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workbookViewId="0">
      <selection activeCell="A3" sqref="A3:A5"/>
    </sheetView>
  </sheetViews>
  <sheetFormatPr defaultRowHeight="12.75"/>
  <cols>
    <col min="1" max="1" width="22.140625" style="95" customWidth="1"/>
    <col min="2" max="3" width="11.42578125" style="95" customWidth="1"/>
    <col min="4" max="4" width="8.28515625" style="95" customWidth="1"/>
    <col min="5" max="5" width="10" style="95" customWidth="1"/>
    <col min="6" max="6" width="9.28515625" style="95" customWidth="1"/>
    <col min="7" max="7" width="9" style="95" customWidth="1"/>
    <col min="8" max="8" width="10" style="95" customWidth="1"/>
    <col min="9" max="9" width="10.28515625" style="95" customWidth="1"/>
    <col min="10" max="10" width="8.28515625" style="95" customWidth="1"/>
    <col min="11" max="12" width="11.42578125" style="95" customWidth="1"/>
    <col min="13" max="13" width="8" style="95" customWidth="1"/>
    <col min="14" max="256" width="9.140625" style="95"/>
    <col min="257" max="257" width="22.140625" style="95" customWidth="1"/>
    <col min="258" max="259" width="11.42578125" style="95" customWidth="1"/>
    <col min="260" max="260" width="8.28515625" style="95" customWidth="1"/>
    <col min="261" max="261" width="10" style="95" customWidth="1"/>
    <col min="262" max="262" width="9.28515625" style="95" customWidth="1"/>
    <col min="263" max="263" width="9" style="95" customWidth="1"/>
    <col min="264" max="264" width="10" style="95" customWidth="1"/>
    <col min="265" max="265" width="10.28515625" style="95" customWidth="1"/>
    <col min="266" max="266" width="8.28515625" style="95" customWidth="1"/>
    <col min="267" max="268" width="11.42578125" style="95" customWidth="1"/>
    <col min="269" max="269" width="8" style="95" customWidth="1"/>
    <col min="270" max="512" width="9.140625" style="95"/>
    <col min="513" max="513" width="22.140625" style="95" customWidth="1"/>
    <col min="514" max="515" width="11.42578125" style="95" customWidth="1"/>
    <col min="516" max="516" width="8.28515625" style="95" customWidth="1"/>
    <col min="517" max="517" width="10" style="95" customWidth="1"/>
    <col min="518" max="518" width="9.28515625" style="95" customWidth="1"/>
    <col min="519" max="519" width="9" style="95" customWidth="1"/>
    <col min="520" max="520" width="10" style="95" customWidth="1"/>
    <col min="521" max="521" width="10.28515625" style="95" customWidth="1"/>
    <col min="522" max="522" width="8.28515625" style="95" customWidth="1"/>
    <col min="523" max="524" width="11.42578125" style="95" customWidth="1"/>
    <col min="525" max="525" width="8" style="95" customWidth="1"/>
    <col min="526" max="768" width="9.140625" style="95"/>
    <col min="769" max="769" width="22.140625" style="95" customWidth="1"/>
    <col min="770" max="771" width="11.42578125" style="95" customWidth="1"/>
    <col min="772" max="772" width="8.28515625" style="95" customWidth="1"/>
    <col min="773" max="773" width="10" style="95" customWidth="1"/>
    <col min="774" max="774" width="9.28515625" style="95" customWidth="1"/>
    <col min="775" max="775" width="9" style="95" customWidth="1"/>
    <col min="776" max="776" width="10" style="95" customWidth="1"/>
    <col min="777" max="777" width="10.28515625" style="95" customWidth="1"/>
    <col min="778" max="778" width="8.28515625" style="95" customWidth="1"/>
    <col min="779" max="780" width="11.42578125" style="95" customWidth="1"/>
    <col min="781" max="781" width="8" style="95" customWidth="1"/>
    <col min="782" max="1024" width="9.140625" style="95"/>
    <col min="1025" max="1025" width="22.140625" style="95" customWidth="1"/>
    <col min="1026" max="1027" width="11.42578125" style="95" customWidth="1"/>
    <col min="1028" max="1028" width="8.28515625" style="95" customWidth="1"/>
    <col min="1029" max="1029" width="10" style="95" customWidth="1"/>
    <col min="1030" max="1030" width="9.28515625" style="95" customWidth="1"/>
    <col min="1031" max="1031" width="9" style="95" customWidth="1"/>
    <col min="1032" max="1032" width="10" style="95" customWidth="1"/>
    <col min="1033" max="1033" width="10.28515625" style="95" customWidth="1"/>
    <col min="1034" max="1034" width="8.28515625" style="95" customWidth="1"/>
    <col min="1035" max="1036" width="11.42578125" style="95" customWidth="1"/>
    <col min="1037" max="1037" width="8" style="95" customWidth="1"/>
    <col min="1038" max="1280" width="9.140625" style="95"/>
    <col min="1281" max="1281" width="22.140625" style="95" customWidth="1"/>
    <col min="1282" max="1283" width="11.42578125" style="95" customWidth="1"/>
    <col min="1284" max="1284" width="8.28515625" style="95" customWidth="1"/>
    <col min="1285" max="1285" width="10" style="95" customWidth="1"/>
    <col min="1286" max="1286" width="9.28515625" style="95" customWidth="1"/>
    <col min="1287" max="1287" width="9" style="95" customWidth="1"/>
    <col min="1288" max="1288" width="10" style="95" customWidth="1"/>
    <col min="1289" max="1289" width="10.28515625" style="95" customWidth="1"/>
    <col min="1290" max="1290" width="8.28515625" style="95" customWidth="1"/>
    <col min="1291" max="1292" width="11.42578125" style="95" customWidth="1"/>
    <col min="1293" max="1293" width="8" style="95" customWidth="1"/>
    <col min="1294" max="1536" width="9.140625" style="95"/>
    <col min="1537" max="1537" width="22.140625" style="95" customWidth="1"/>
    <col min="1538" max="1539" width="11.42578125" style="95" customWidth="1"/>
    <col min="1540" max="1540" width="8.28515625" style="95" customWidth="1"/>
    <col min="1541" max="1541" width="10" style="95" customWidth="1"/>
    <col min="1542" max="1542" width="9.28515625" style="95" customWidth="1"/>
    <col min="1543" max="1543" width="9" style="95" customWidth="1"/>
    <col min="1544" max="1544" width="10" style="95" customWidth="1"/>
    <col min="1545" max="1545" width="10.28515625" style="95" customWidth="1"/>
    <col min="1546" max="1546" width="8.28515625" style="95" customWidth="1"/>
    <col min="1547" max="1548" width="11.42578125" style="95" customWidth="1"/>
    <col min="1549" max="1549" width="8" style="95" customWidth="1"/>
    <col min="1550" max="1792" width="9.140625" style="95"/>
    <col min="1793" max="1793" width="22.140625" style="95" customWidth="1"/>
    <col min="1794" max="1795" width="11.42578125" style="95" customWidth="1"/>
    <col min="1796" max="1796" width="8.28515625" style="95" customWidth="1"/>
    <col min="1797" max="1797" width="10" style="95" customWidth="1"/>
    <col min="1798" max="1798" width="9.28515625" style="95" customWidth="1"/>
    <col min="1799" max="1799" width="9" style="95" customWidth="1"/>
    <col min="1800" max="1800" width="10" style="95" customWidth="1"/>
    <col min="1801" max="1801" width="10.28515625" style="95" customWidth="1"/>
    <col min="1802" max="1802" width="8.28515625" style="95" customWidth="1"/>
    <col min="1803" max="1804" width="11.42578125" style="95" customWidth="1"/>
    <col min="1805" max="1805" width="8" style="95" customWidth="1"/>
    <col min="1806" max="2048" width="9.140625" style="95"/>
    <col min="2049" max="2049" width="22.140625" style="95" customWidth="1"/>
    <col min="2050" max="2051" width="11.42578125" style="95" customWidth="1"/>
    <col min="2052" max="2052" width="8.28515625" style="95" customWidth="1"/>
    <col min="2053" max="2053" width="10" style="95" customWidth="1"/>
    <col min="2054" max="2054" width="9.28515625" style="95" customWidth="1"/>
    <col min="2055" max="2055" width="9" style="95" customWidth="1"/>
    <col min="2056" max="2056" width="10" style="95" customWidth="1"/>
    <col min="2057" max="2057" width="10.28515625" style="95" customWidth="1"/>
    <col min="2058" max="2058" width="8.28515625" style="95" customWidth="1"/>
    <col min="2059" max="2060" width="11.42578125" style="95" customWidth="1"/>
    <col min="2061" max="2061" width="8" style="95" customWidth="1"/>
    <col min="2062" max="2304" width="9.140625" style="95"/>
    <col min="2305" max="2305" width="22.140625" style="95" customWidth="1"/>
    <col min="2306" max="2307" width="11.42578125" style="95" customWidth="1"/>
    <col min="2308" max="2308" width="8.28515625" style="95" customWidth="1"/>
    <col min="2309" max="2309" width="10" style="95" customWidth="1"/>
    <col min="2310" max="2310" width="9.28515625" style="95" customWidth="1"/>
    <col min="2311" max="2311" width="9" style="95" customWidth="1"/>
    <col min="2312" max="2312" width="10" style="95" customWidth="1"/>
    <col min="2313" max="2313" width="10.28515625" style="95" customWidth="1"/>
    <col min="2314" max="2314" width="8.28515625" style="95" customWidth="1"/>
    <col min="2315" max="2316" width="11.42578125" style="95" customWidth="1"/>
    <col min="2317" max="2317" width="8" style="95" customWidth="1"/>
    <col min="2318" max="2560" width="9.140625" style="95"/>
    <col min="2561" max="2561" width="22.140625" style="95" customWidth="1"/>
    <col min="2562" max="2563" width="11.42578125" style="95" customWidth="1"/>
    <col min="2564" max="2564" width="8.28515625" style="95" customWidth="1"/>
    <col min="2565" max="2565" width="10" style="95" customWidth="1"/>
    <col min="2566" max="2566" width="9.28515625" style="95" customWidth="1"/>
    <col min="2567" max="2567" width="9" style="95" customWidth="1"/>
    <col min="2568" max="2568" width="10" style="95" customWidth="1"/>
    <col min="2569" max="2569" width="10.28515625" style="95" customWidth="1"/>
    <col min="2570" max="2570" width="8.28515625" style="95" customWidth="1"/>
    <col min="2571" max="2572" width="11.42578125" style="95" customWidth="1"/>
    <col min="2573" max="2573" width="8" style="95" customWidth="1"/>
    <col min="2574" max="2816" width="9.140625" style="95"/>
    <col min="2817" max="2817" width="22.140625" style="95" customWidth="1"/>
    <col min="2818" max="2819" width="11.42578125" style="95" customWidth="1"/>
    <col min="2820" max="2820" width="8.28515625" style="95" customWidth="1"/>
    <col min="2821" max="2821" width="10" style="95" customWidth="1"/>
    <col min="2822" max="2822" width="9.28515625" style="95" customWidth="1"/>
    <col min="2823" max="2823" width="9" style="95" customWidth="1"/>
    <col min="2824" max="2824" width="10" style="95" customWidth="1"/>
    <col min="2825" max="2825" width="10.28515625" style="95" customWidth="1"/>
    <col min="2826" max="2826" width="8.28515625" style="95" customWidth="1"/>
    <col min="2827" max="2828" width="11.42578125" style="95" customWidth="1"/>
    <col min="2829" max="2829" width="8" style="95" customWidth="1"/>
    <col min="2830" max="3072" width="9.140625" style="95"/>
    <col min="3073" max="3073" width="22.140625" style="95" customWidth="1"/>
    <col min="3074" max="3075" width="11.42578125" style="95" customWidth="1"/>
    <col min="3076" max="3076" width="8.28515625" style="95" customWidth="1"/>
    <col min="3077" max="3077" width="10" style="95" customWidth="1"/>
    <col min="3078" max="3078" width="9.28515625" style="95" customWidth="1"/>
    <col min="3079" max="3079" width="9" style="95" customWidth="1"/>
    <col min="3080" max="3080" width="10" style="95" customWidth="1"/>
    <col min="3081" max="3081" width="10.28515625" style="95" customWidth="1"/>
    <col min="3082" max="3082" width="8.28515625" style="95" customWidth="1"/>
    <col min="3083" max="3084" width="11.42578125" style="95" customWidth="1"/>
    <col min="3085" max="3085" width="8" style="95" customWidth="1"/>
    <col min="3086" max="3328" width="9.140625" style="95"/>
    <col min="3329" max="3329" width="22.140625" style="95" customWidth="1"/>
    <col min="3330" max="3331" width="11.42578125" style="95" customWidth="1"/>
    <col min="3332" max="3332" width="8.28515625" style="95" customWidth="1"/>
    <col min="3333" max="3333" width="10" style="95" customWidth="1"/>
    <col min="3334" max="3334" width="9.28515625" style="95" customWidth="1"/>
    <col min="3335" max="3335" width="9" style="95" customWidth="1"/>
    <col min="3336" max="3336" width="10" style="95" customWidth="1"/>
    <col min="3337" max="3337" width="10.28515625" style="95" customWidth="1"/>
    <col min="3338" max="3338" width="8.28515625" style="95" customWidth="1"/>
    <col min="3339" max="3340" width="11.42578125" style="95" customWidth="1"/>
    <col min="3341" max="3341" width="8" style="95" customWidth="1"/>
    <col min="3342" max="3584" width="9.140625" style="95"/>
    <col min="3585" max="3585" width="22.140625" style="95" customWidth="1"/>
    <col min="3586" max="3587" width="11.42578125" style="95" customWidth="1"/>
    <col min="3588" max="3588" width="8.28515625" style="95" customWidth="1"/>
    <col min="3589" max="3589" width="10" style="95" customWidth="1"/>
    <col min="3590" max="3590" width="9.28515625" style="95" customWidth="1"/>
    <col min="3591" max="3591" width="9" style="95" customWidth="1"/>
    <col min="3592" max="3592" width="10" style="95" customWidth="1"/>
    <col min="3593" max="3593" width="10.28515625" style="95" customWidth="1"/>
    <col min="3594" max="3594" width="8.28515625" style="95" customWidth="1"/>
    <col min="3595" max="3596" width="11.42578125" style="95" customWidth="1"/>
    <col min="3597" max="3597" width="8" style="95" customWidth="1"/>
    <col min="3598" max="3840" width="9.140625" style="95"/>
    <col min="3841" max="3841" width="22.140625" style="95" customWidth="1"/>
    <col min="3842" max="3843" width="11.42578125" style="95" customWidth="1"/>
    <col min="3844" max="3844" width="8.28515625" style="95" customWidth="1"/>
    <col min="3845" max="3845" width="10" style="95" customWidth="1"/>
    <col min="3846" max="3846" width="9.28515625" style="95" customWidth="1"/>
    <col min="3847" max="3847" width="9" style="95" customWidth="1"/>
    <col min="3848" max="3848" width="10" style="95" customWidth="1"/>
    <col min="3849" max="3849" width="10.28515625" style="95" customWidth="1"/>
    <col min="3850" max="3850" width="8.28515625" style="95" customWidth="1"/>
    <col min="3851" max="3852" width="11.42578125" style="95" customWidth="1"/>
    <col min="3853" max="3853" width="8" style="95" customWidth="1"/>
    <col min="3854" max="4096" width="9.140625" style="95"/>
    <col min="4097" max="4097" width="22.140625" style="95" customWidth="1"/>
    <col min="4098" max="4099" width="11.42578125" style="95" customWidth="1"/>
    <col min="4100" max="4100" width="8.28515625" style="95" customWidth="1"/>
    <col min="4101" max="4101" width="10" style="95" customWidth="1"/>
    <col min="4102" max="4102" width="9.28515625" style="95" customWidth="1"/>
    <col min="4103" max="4103" width="9" style="95" customWidth="1"/>
    <col min="4104" max="4104" width="10" style="95" customWidth="1"/>
    <col min="4105" max="4105" width="10.28515625" style="95" customWidth="1"/>
    <col min="4106" max="4106" width="8.28515625" style="95" customWidth="1"/>
    <col min="4107" max="4108" width="11.42578125" style="95" customWidth="1"/>
    <col min="4109" max="4109" width="8" style="95" customWidth="1"/>
    <col min="4110" max="4352" width="9.140625" style="95"/>
    <col min="4353" max="4353" width="22.140625" style="95" customWidth="1"/>
    <col min="4354" max="4355" width="11.42578125" style="95" customWidth="1"/>
    <col min="4356" max="4356" width="8.28515625" style="95" customWidth="1"/>
    <col min="4357" max="4357" width="10" style="95" customWidth="1"/>
    <col min="4358" max="4358" width="9.28515625" style="95" customWidth="1"/>
    <col min="4359" max="4359" width="9" style="95" customWidth="1"/>
    <col min="4360" max="4360" width="10" style="95" customWidth="1"/>
    <col min="4361" max="4361" width="10.28515625" style="95" customWidth="1"/>
    <col min="4362" max="4362" width="8.28515625" style="95" customWidth="1"/>
    <col min="4363" max="4364" width="11.42578125" style="95" customWidth="1"/>
    <col min="4365" max="4365" width="8" style="95" customWidth="1"/>
    <col min="4366" max="4608" width="9.140625" style="95"/>
    <col min="4609" max="4609" width="22.140625" style="95" customWidth="1"/>
    <col min="4610" max="4611" width="11.42578125" style="95" customWidth="1"/>
    <col min="4612" max="4612" width="8.28515625" style="95" customWidth="1"/>
    <col min="4613" max="4613" width="10" style="95" customWidth="1"/>
    <col min="4614" max="4614" width="9.28515625" style="95" customWidth="1"/>
    <col min="4615" max="4615" width="9" style="95" customWidth="1"/>
    <col min="4616" max="4616" width="10" style="95" customWidth="1"/>
    <col min="4617" max="4617" width="10.28515625" style="95" customWidth="1"/>
    <col min="4618" max="4618" width="8.28515625" style="95" customWidth="1"/>
    <col min="4619" max="4620" width="11.42578125" style="95" customWidth="1"/>
    <col min="4621" max="4621" width="8" style="95" customWidth="1"/>
    <col min="4622" max="4864" width="9.140625" style="95"/>
    <col min="4865" max="4865" width="22.140625" style="95" customWidth="1"/>
    <col min="4866" max="4867" width="11.42578125" style="95" customWidth="1"/>
    <col min="4868" max="4868" width="8.28515625" style="95" customWidth="1"/>
    <col min="4869" max="4869" width="10" style="95" customWidth="1"/>
    <col min="4870" max="4870" width="9.28515625" style="95" customWidth="1"/>
    <col min="4871" max="4871" width="9" style="95" customWidth="1"/>
    <col min="4872" max="4872" width="10" style="95" customWidth="1"/>
    <col min="4873" max="4873" width="10.28515625" style="95" customWidth="1"/>
    <col min="4874" max="4874" width="8.28515625" style="95" customWidth="1"/>
    <col min="4875" max="4876" width="11.42578125" style="95" customWidth="1"/>
    <col min="4877" max="4877" width="8" style="95" customWidth="1"/>
    <col min="4878" max="5120" width="9.140625" style="95"/>
    <col min="5121" max="5121" width="22.140625" style="95" customWidth="1"/>
    <col min="5122" max="5123" width="11.42578125" style="95" customWidth="1"/>
    <col min="5124" max="5124" width="8.28515625" style="95" customWidth="1"/>
    <col min="5125" max="5125" width="10" style="95" customWidth="1"/>
    <col min="5126" max="5126" width="9.28515625" style="95" customWidth="1"/>
    <col min="5127" max="5127" width="9" style="95" customWidth="1"/>
    <col min="5128" max="5128" width="10" style="95" customWidth="1"/>
    <col min="5129" max="5129" width="10.28515625" style="95" customWidth="1"/>
    <col min="5130" max="5130" width="8.28515625" style="95" customWidth="1"/>
    <col min="5131" max="5132" width="11.42578125" style="95" customWidth="1"/>
    <col min="5133" max="5133" width="8" style="95" customWidth="1"/>
    <col min="5134" max="5376" width="9.140625" style="95"/>
    <col min="5377" max="5377" width="22.140625" style="95" customWidth="1"/>
    <col min="5378" max="5379" width="11.42578125" style="95" customWidth="1"/>
    <col min="5380" max="5380" width="8.28515625" style="95" customWidth="1"/>
    <col min="5381" max="5381" width="10" style="95" customWidth="1"/>
    <col min="5382" max="5382" width="9.28515625" style="95" customWidth="1"/>
    <col min="5383" max="5383" width="9" style="95" customWidth="1"/>
    <col min="5384" max="5384" width="10" style="95" customWidth="1"/>
    <col min="5385" max="5385" width="10.28515625" style="95" customWidth="1"/>
    <col min="5386" max="5386" width="8.28515625" style="95" customWidth="1"/>
    <col min="5387" max="5388" width="11.42578125" style="95" customWidth="1"/>
    <col min="5389" max="5389" width="8" style="95" customWidth="1"/>
    <col min="5390" max="5632" width="9.140625" style="95"/>
    <col min="5633" max="5633" width="22.140625" style="95" customWidth="1"/>
    <col min="5634" max="5635" width="11.42578125" style="95" customWidth="1"/>
    <col min="5636" max="5636" width="8.28515625" style="95" customWidth="1"/>
    <col min="5637" max="5637" width="10" style="95" customWidth="1"/>
    <col min="5638" max="5638" width="9.28515625" style="95" customWidth="1"/>
    <col min="5639" max="5639" width="9" style="95" customWidth="1"/>
    <col min="5640" max="5640" width="10" style="95" customWidth="1"/>
    <col min="5641" max="5641" width="10.28515625" style="95" customWidth="1"/>
    <col min="5642" max="5642" width="8.28515625" style="95" customWidth="1"/>
    <col min="5643" max="5644" width="11.42578125" style="95" customWidth="1"/>
    <col min="5645" max="5645" width="8" style="95" customWidth="1"/>
    <col min="5646" max="5888" width="9.140625" style="95"/>
    <col min="5889" max="5889" width="22.140625" style="95" customWidth="1"/>
    <col min="5890" max="5891" width="11.42578125" style="95" customWidth="1"/>
    <col min="5892" max="5892" width="8.28515625" style="95" customWidth="1"/>
    <col min="5893" max="5893" width="10" style="95" customWidth="1"/>
    <col min="5894" max="5894" width="9.28515625" style="95" customWidth="1"/>
    <col min="5895" max="5895" width="9" style="95" customWidth="1"/>
    <col min="5896" max="5896" width="10" style="95" customWidth="1"/>
    <col min="5897" max="5897" width="10.28515625" style="95" customWidth="1"/>
    <col min="5898" max="5898" width="8.28515625" style="95" customWidth="1"/>
    <col min="5899" max="5900" width="11.42578125" style="95" customWidth="1"/>
    <col min="5901" max="5901" width="8" style="95" customWidth="1"/>
    <col min="5902" max="6144" width="9.140625" style="95"/>
    <col min="6145" max="6145" width="22.140625" style="95" customWidth="1"/>
    <col min="6146" max="6147" width="11.42578125" style="95" customWidth="1"/>
    <col min="6148" max="6148" width="8.28515625" style="95" customWidth="1"/>
    <col min="6149" max="6149" width="10" style="95" customWidth="1"/>
    <col min="6150" max="6150" width="9.28515625" style="95" customWidth="1"/>
    <col min="6151" max="6151" width="9" style="95" customWidth="1"/>
    <col min="6152" max="6152" width="10" style="95" customWidth="1"/>
    <col min="6153" max="6153" width="10.28515625" style="95" customWidth="1"/>
    <col min="6154" max="6154" width="8.28515625" style="95" customWidth="1"/>
    <col min="6155" max="6156" width="11.42578125" style="95" customWidth="1"/>
    <col min="6157" max="6157" width="8" style="95" customWidth="1"/>
    <col min="6158" max="6400" width="9.140625" style="95"/>
    <col min="6401" max="6401" width="22.140625" style="95" customWidth="1"/>
    <col min="6402" max="6403" width="11.42578125" style="95" customWidth="1"/>
    <col min="6404" max="6404" width="8.28515625" style="95" customWidth="1"/>
    <col min="6405" max="6405" width="10" style="95" customWidth="1"/>
    <col min="6406" max="6406" width="9.28515625" style="95" customWidth="1"/>
    <col min="6407" max="6407" width="9" style="95" customWidth="1"/>
    <col min="6408" max="6408" width="10" style="95" customWidth="1"/>
    <col min="6409" max="6409" width="10.28515625" style="95" customWidth="1"/>
    <col min="6410" max="6410" width="8.28515625" style="95" customWidth="1"/>
    <col min="6411" max="6412" width="11.42578125" style="95" customWidth="1"/>
    <col min="6413" max="6413" width="8" style="95" customWidth="1"/>
    <col min="6414" max="6656" width="9.140625" style="95"/>
    <col min="6657" max="6657" width="22.140625" style="95" customWidth="1"/>
    <col min="6658" max="6659" width="11.42578125" style="95" customWidth="1"/>
    <col min="6660" max="6660" width="8.28515625" style="95" customWidth="1"/>
    <col min="6661" max="6661" width="10" style="95" customWidth="1"/>
    <col min="6662" max="6662" width="9.28515625" style="95" customWidth="1"/>
    <col min="6663" max="6663" width="9" style="95" customWidth="1"/>
    <col min="6664" max="6664" width="10" style="95" customWidth="1"/>
    <col min="6665" max="6665" width="10.28515625" style="95" customWidth="1"/>
    <col min="6666" max="6666" width="8.28515625" style="95" customWidth="1"/>
    <col min="6667" max="6668" width="11.42578125" style="95" customWidth="1"/>
    <col min="6669" max="6669" width="8" style="95" customWidth="1"/>
    <col min="6670" max="6912" width="9.140625" style="95"/>
    <col min="6913" max="6913" width="22.140625" style="95" customWidth="1"/>
    <col min="6914" max="6915" width="11.42578125" style="95" customWidth="1"/>
    <col min="6916" max="6916" width="8.28515625" style="95" customWidth="1"/>
    <col min="6917" max="6917" width="10" style="95" customWidth="1"/>
    <col min="6918" max="6918" width="9.28515625" style="95" customWidth="1"/>
    <col min="6919" max="6919" width="9" style="95" customWidth="1"/>
    <col min="6920" max="6920" width="10" style="95" customWidth="1"/>
    <col min="6921" max="6921" width="10.28515625" style="95" customWidth="1"/>
    <col min="6922" max="6922" width="8.28515625" style="95" customWidth="1"/>
    <col min="6923" max="6924" width="11.42578125" style="95" customWidth="1"/>
    <col min="6925" max="6925" width="8" style="95" customWidth="1"/>
    <col min="6926" max="7168" width="9.140625" style="95"/>
    <col min="7169" max="7169" width="22.140625" style="95" customWidth="1"/>
    <col min="7170" max="7171" width="11.42578125" style="95" customWidth="1"/>
    <col min="7172" max="7172" width="8.28515625" style="95" customWidth="1"/>
    <col min="7173" max="7173" width="10" style="95" customWidth="1"/>
    <col min="7174" max="7174" width="9.28515625" style="95" customWidth="1"/>
    <col min="7175" max="7175" width="9" style="95" customWidth="1"/>
    <col min="7176" max="7176" width="10" style="95" customWidth="1"/>
    <col min="7177" max="7177" width="10.28515625" style="95" customWidth="1"/>
    <col min="7178" max="7178" width="8.28515625" style="95" customWidth="1"/>
    <col min="7179" max="7180" width="11.42578125" style="95" customWidth="1"/>
    <col min="7181" max="7181" width="8" style="95" customWidth="1"/>
    <col min="7182" max="7424" width="9.140625" style="95"/>
    <col min="7425" max="7425" width="22.140625" style="95" customWidth="1"/>
    <col min="7426" max="7427" width="11.42578125" style="95" customWidth="1"/>
    <col min="7428" max="7428" width="8.28515625" style="95" customWidth="1"/>
    <col min="7429" max="7429" width="10" style="95" customWidth="1"/>
    <col min="7430" max="7430" width="9.28515625" style="95" customWidth="1"/>
    <col min="7431" max="7431" width="9" style="95" customWidth="1"/>
    <col min="7432" max="7432" width="10" style="95" customWidth="1"/>
    <col min="7433" max="7433" width="10.28515625" style="95" customWidth="1"/>
    <col min="7434" max="7434" width="8.28515625" style="95" customWidth="1"/>
    <col min="7435" max="7436" width="11.42578125" style="95" customWidth="1"/>
    <col min="7437" max="7437" width="8" style="95" customWidth="1"/>
    <col min="7438" max="7680" width="9.140625" style="95"/>
    <col min="7681" max="7681" width="22.140625" style="95" customWidth="1"/>
    <col min="7682" max="7683" width="11.42578125" style="95" customWidth="1"/>
    <col min="7684" max="7684" width="8.28515625" style="95" customWidth="1"/>
    <col min="7685" max="7685" width="10" style="95" customWidth="1"/>
    <col min="7686" max="7686" width="9.28515625" style="95" customWidth="1"/>
    <col min="7687" max="7687" width="9" style="95" customWidth="1"/>
    <col min="7688" max="7688" width="10" style="95" customWidth="1"/>
    <col min="7689" max="7689" width="10.28515625" style="95" customWidth="1"/>
    <col min="7690" max="7690" width="8.28515625" style="95" customWidth="1"/>
    <col min="7691" max="7692" width="11.42578125" style="95" customWidth="1"/>
    <col min="7693" max="7693" width="8" style="95" customWidth="1"/>
    <col min="7694" max="7936" width="9.140625" style="95"/>
    <col min="7937" max="7937" width="22.140625" style="95" customWidth="1"/>
    <col min="7938" max="7939" width="11.42578125" style="95" customWidth="1"/>
    <col min="7940" max="7940" width="8.28515625" style="95" customWidth="1"/>
    <col min="7941" max="7941" width="10" style="95" customWidth="1"/>
    <col min="7942" max="7942" width="9.28515625" style="95" customWidth="1"/>
    <col min="7943" max="7943" width="9" style="95" customWidth="1"/>
    <col min="7944" max="7944" width="10" style="95" customWidth="1"/>
    <col min="7945" max="7945" width="10.28515625" style="95" customWidth="1"/>
    <col min="7946" max="7946" width="8.28515625" style="95" customWidth="1"/>
    <col min="7947" max="7948" width="11.42578125" style="95" customWidth="1"/>
    <col min="7949" max="7949" width="8" style="95" customWidth="1"/>
    <col min="7950" max="8192" width="9.140625" style="95"/>
    <col min="8193" max="8193" width="22.140625" style="95" customWidth="1"/>
    <col min="8194" max="8195" width="11.42578125" style="95" customWidth="1"/>
    <col min="8196" max="8196" width="8.28515625" style="95" customWidth="1"/>
    <col min="8197" max="8197" width="10" style="95" customWidth="1"/>
    <col min="8198" max="8198" width="9.28515625" style="95" customWidth="1"/>
    <col min="8199" max="8199" width="9" style="95" customWidth="1"/>
    <col min="8200" max="8200" width="10" style="95" customWidth="1"/>
    <col min="8201" max="8201" width="10.28515625" style="95" customWidth="1"/>
    <col min="8202" max="8202" width="8.28515625" style="95" customWidth="1"/>
    <col min="8203" max="8204" width="11.42578125" style="95" customWidth="1"/>
    <col min="8205" max="8205" width="8" style="95" customWidth="1"/>
    <col min="8206" max="8448" width="9.140625" style="95"/>
    <col min="8449" max="8449" width="22.140625" style="95" customWidth="1"/>
    <col min="8450" max="8451" width="11.42578125" style="95" customWidth="1"/>
    <col min="8452" max="8452" width="8.28515625" style="95" customWidth="1"/>
    <col min="8453" max="8453" width="10" style="95" customWidth="1"/>
    <col min="8454" max="8454" width="9.28515625" style="95" customWidth="1"/>
    <col min="8455" max="8455" width="9" style="95" customWidth="1"/>
    <col min="8456" max="8456" width="10" style="95" customWidth="1"/>
    <col min="8457" max="8457" width="10.28515625" style="95" customWidth="1"/>
    <col min="8458" max="8458" width="8.28515625" style="95" customWidth="1"/>
    <col min="8459" max="8460" width="11.42578125" style="95" customWidth="1"/>
    <col min="8461" max="8461" width="8" style="95" customWidth="1"/>
    <col min="8462" max="8704" width="9.140625" style="95"/>
    <col min="8705" max="8705" width="22.140625" style="95" customWidth="1"/>
    <col min="8706" max="8707" width="11.42578125" style="95" customWidth="1"/>
    <col min="8708" max="8708" width="8.28515625" style="95" customWidth="1"/>
    <col min="8709" max="8709" width="10" style="95" customWidth="1"/>
    <col min="8710" max="8710" width="9.28515625" style="95" customWidth="1"/>
    <col min="8711" max="8711" width="9" style="95" customWidth="1"/>
    <col min="8712" max="8712" width="10" style="95" customWidth="1"/>
    <col min="8713" max="8713" width="10.28515625" style="95" customWidth="1"/>
    <col min="8714" max="8714" width="8.28515625" style="95" customWidth="1"/>
    <col min="8715" max="8716" width="11.42578125" style="95" customWidth="1"/>
    <col min="8717" max="8717" width="8" style="95" customWidth="1"/>
    <col min="8718" max="8960" width="9.140625" style="95"/>
    <col min="8961" max="8961" width="22.140625" style="95" customWidth="1"/>
    <col min="8962" max="8963" width="11.42578125" style="95" customWidth="1"/>
    <col min="8964" max="8964" width="8.28515625" style="95" customWidth="1"/>
    <col min="8965" max="8965" width="10" style="95" customWidth="1"/>
    <col min="8966" max="8966" width="9.28515625" style="95" customWidth="1"/>
    <col min="8967" max="8967" width="9" style="95" customWidth="1"/>
    <col min="8968" max="8968" width="10" style="95" customWidth="1"/>
    <col min="8969" max="8969" width="10.28515625" style="95" customWidth="1"/>
    <col min="8970" max="8970" width="8.28515625" style="95" customWidth="1"/>
    <col min="8971" max="8972" width="11.42578125" style="95" customWidth="1"/>
    <col min="8973" max="8973" width="8" style="95" customWidth="1"/>
    <col min="8974" max="9216" width="9.140625" style="95"/>
    <col min="9217" max="9217" width="22.140625" style="95" customWidth="1"/>
    <col min="9218" max="9219" width="11.42578125" style="95" customWidth="1"/>
    <col min="9220" max="9220" width="8.28515625" style="95" customWidth="1"/>
    <col min="9221" max="9221" width="10" style="95" customWidth="1"/>
    <col min="9222" max="9222" width="9.28515625" style="95" customWidth="1"/>
    <col min="9223" max="9223" width="9" style="95" customWidth="1"/>
    <col min="9224" max="9224" width="10" style="95" customWidth="1"/>
    <col min="9225" max="9225" width="10.28515625" style="95" customWidth="1"/>
    <col min="9226" max="9226" width="8.28515625" style="95" customWidth="1"/>
    <col min="9227" max="9228" width="11.42578125" style="95" customWidth="1"/>
    <col min="9229" max="9229" width="8" style="95" customWidth="1"/>
    <col min="9230" max="9472" width="9.140625" style="95"/>
    <col min="9473" max="9473" width="22.140625" style="95" customWidth="1"/>
    <col min="9474" max="9475" width="11.42578125" style="95" customWidth="1"/>
    <col min="9476" max="9476" width="8.28515625" style="95" customWidth="1"/>
    <col min="9477" max="9477" width="10" style="95" customWidth="1"/>
    <col min="9478" max="9478" width="9.28515625" style="95" customWidth="1"/>
    <col min="9479" max="9479" width="9" style="95" customWidth="1"/>
    <col min="9480" max="9480" width="10" style="95" customWidth="1"/>
    <col min="9481" max="9481" width="10.28515625" style="95" customWidth="1"/>
    <col min="9482" max="9482" width="8.28515625" style="95" customWidth="1"/>
    <col min="9483" max="9484" width="11.42578125" style="95" customWidth="1"/>
    <col min="9485" max="9485" width="8" style="95" customWidth="1"/>
    <col min="9486" max="9728" width="9.140625" style="95"/>
    <col min="9729" max="9729" width="22.140625" style="95" customWidth="1"/>
    <col min="9730" max="9731" width="11.42578125" style="95" customWidth="1"/>
    <col min="9732" max="9732" width="8.28515625" style="95" customWidth="1"/>
    <col min="9733" max="9733" width="10" style="95" customWidth="1"/>
    <col min="9734" max="9734" width="9.28515625" style="95" customWidth="1"/>
    <col min="9735" max="9735" width="9" style="95" customWidth="1"/>
    <col min="9736" max="9736" width="10" style="95" customWidth="1"/>
    <col min="9737" max="9737" width="10.28515625" style="95" customWidth="1"/>
    <col min="9738" max="9738" width="8.28515625" style="95" customWidth="1"/>
    <col min="9739" max="9740" width="11.42578125" style="95" customWidth="1"/>
    <col min="9741" max="9741" width="8" style="95" customWidth="1"/>
    <col min="9742" max="9984" width="9.140625" style="95"/>
    <col min="9985" max="9985" width="22.140625" style="95" customWidth="1"/>
    <col min="9986" max="9987" width="11.42578125" style="95" customWidth="1"/>
    <col min="9988" max="9988" width="8.28515625" style="95" customWidth="1"/>
    <col min="9989" max="9989" width="10" style="95" customWidth="1"/>
    <col min="9990" max="9990" width="9.28515625" style="95" customWidth="1"/>
    <col min="9991" max="9991" width="9" style="95" customWidth="1"/>
    <col min="9992" max="9992" width="10" style="95" customWidth="1"/>
    <col min="9993" max="9993" width="10.28515625" style="95" customWidth="1"/>
    <col min="9994" max="9994" width="8.28515625" style="95" customWidth="1"/>
    <col min="9995" max="9996" width="11.42578125" style="95" customWidth="1"/>
    <col min="9997" max="9997" width="8" style="95" customWidth="1"/>
    <col min="9998" max="10240" width="9.140625" style="95"/>
    <col min="10241" max="10241" width="22.140625" style="95" customWidth="1"/>
    <col min="10242" max="10243" width="11.42578125" style="95" customWidth="1"/>
    <col min="10244" max="10244" width="8.28515625" style="95" customWidth="1"/>
    <col min="10245" max="10245" width="10" style="95" customWidth="1"/>
    <col min="10246" max="10246" width="9.28515625" style="95" customWidth="1"/>
    <col min="10247" max="10247" width="9" style="95" customWidth="1"/>
    <col min="10248" max="10248" width="10" style="95" customWidth="1"/>
    <col min="10249" max="10249" width="10.28515625" style="95" customWidth="1"/>
    <col min="10250" max="10250" width="8.28515625" style="95" customWidth="1"/>
    <col min="10251" max="10252" width="11.42578125" style="95" customWidth="1"/>
    <col min="10253" max="10253" width="8" style="95" customWidth="1"/>
    <col min="10254" max="10496" width="9.140625" style="95"/>
    <col min="10497" max="10497" width="22.140625" style="95" customWidth="1"/>
    <col min="10498" max="10499" width="11.42578125" style="95" customWidth="1"/>
    <col min="10500" max="10500" width="8.28515625" style="95" customWidth="1"/>
    <col min="10501" max="10501" width="10" style="95" customWidth="1"/>
    <col min="10502" max="10502" width="9.28515625" style="95" customWidth="1"/>
    <col min="10503" max="10503" width="9" style="95" customWidth="1"/>
    <col min="10504" max="10504" width="10" style="95" customWidth="1"/>
    <col min="10505" max="10505" width="10.28515625" style="95" customWidth="1"/>
    <col min="10506" max="10506" width="8.28515625" style="95" customWidth="1"/>
    <col min="10507" max="10508" width="11.42578125" style="95" customWidth="1"/>
    <col min="10509" max="10509" width="8" style="95" customWidth="1"/>
    <col min="10510" max="10752" width="9.140625" style="95"/>
    <col min="10753" max="10753" width="22.140625" style="95" customWidth="1"/>
    <col min="10754" max="10755" width="11.42578125" style="95" customWidth="1"/>
    <col min="10756" max="10756" width="8.28515625" style="95" customWidth="1"/>
    <col min="10757" max="10757" width="10" style="95" customWidth="1"/>
    <col min="10758" max="10758" width="9.28515625" style="95" customWidth="1"/>
    <col min="10759" max="10759" width="9" style="95" customWidth="1"/>
    <col min="10760" max="10760" width="10" style="95" customWidth="1"/>
    <col min="10761" max="10761" width="10.28515625" style="95" customWidth="1"/>
    <col min="10762" max="10762" width="8.28515625" style="95" customWidth="1"/>
    <col min="10763" max="10764" width="11.42578125" style="95" customWidth="1"/>
    <col min="10765" max="10765" width="8" style="95" customWidth="1"/>
    <col min="10766" max="11008" width="9.140625" style="95"/>
    <col min="11009" max="11009" width="22.140625" style="95" customWidth="1"/>
    <col min="11010" max="11011" width="11.42578125" style="95" customWidth="1"/>
    <col min="11012" max="11012" width="8.28515625" style="95" customWidth="1"/>
    <col min="11013" max="11013" width="10" style="95" customWidth="1"/>
    <col min="11014" max="11014" width="9.28515625" style="95" customWidth="1"/>
    <col min="11015" max="11015" width="9" style="95" customWidth="1"/>
    <col min="11016" max="11016" width="10" style="95" customWidth="1"/>
    <col min="11017" max="11017" width="10.28515625" style="95" customWidth="1"/>
    <col min="11018" max="11018" width="8.28515625" style="95" customWidth="1"/>
    <col min="11019" max="11020" width="11.42578125" style="95" customWidth="1"/>
    <col min="11021" max="11021" width="8" style="95" customWidth="1"/>
    <col min="11022" max="11264" width="9.140625" style="95"/>
    <col min="11265" max="11265" width="22.140625" style="95" customWidth="1"/>
    <col min="11266" max="11267" width="11.42578125" style="95" customWidth="1"/>
    <col min="11268" max="11268" width="8.28515625" style="95" customWidth="1"/>
    <col min="11269" max="11269" width="10" style="95" customWidth="1"/>
    <col min="11270" max="11270" width="9.28515625" style="95" customWidth="1"/>
    <col min="11271" max="11271" width="9" style="95" customWidth="1"/>
    <col min="11272" max="11272" width="10" style="95" customWidth="1"/>
    <col min="11273" max="11273" width="10.28515625" style="95" customWidth="1"/>
    <col min="11274" max="11274" width="8.28515625" style="95" customWidth="1"/>
    <col min="11275" max="11276" width="11.42578125" style="95" customWidth="1"/>
    <col min="11277" max="11277" width="8" style="95" customWidth="1"/>
    <col min="11278" max="11520" width="9.140625" style="95"/>
    <col min="11521" max="11521" width="22.140625" style="95" customWidth="1"/>
    <col min="11522" max="11523" width="11.42578125" style="95" customWidth="1"/>
    <col min="11524" max="11524" width="8.28515625" style="95" customWidth="1"/>
    <col min="11525" max="11525" width="10" style="95" customWidth="1"/>
    <col min="11526" max="11526" width="9.28515625" style="95" customWidth="1"/>
    <col min="11527" max="11527" width="9" style="95" customWidth="1"/>
    <col min="11528" max="11528" width="10" style="95" customWidth="1"/>
    <col min="11529" max="11529" width="10.28515625" style="95" customWidth="1"/>
    <col min="11530" max="11530" width="8.28515625" style="95" customWidth="1"/>
    <col min="11531" max="11532" width="11.42578125" style="95" customWidth="1"/>
    <col min="11533" max="11533" width="8" style="95" customWidth="1"/>
    <col min="11534" max="11776" width="9.140625" style="95"/>
    <col min="11777" max="11777" width="22.140625" style="95" customWidth="1"/>
    <col min="11778" max="11779" width="11.42578125" style="95" customWidth="1"/>
    <col min="11780" max="11780" width="8.28515625" style="95" customWidth="1"/>
    <col min="11781" max="11781" width="10" style="95" customWidth="1"/>
    <col min="11782" max="11782" width="9.28515625" style="95" customWidth="1"/>
    <col min="11783" max="11783" width="9" style="95" customWidth="1"/>
    <col min="11784" max="11784" width="10" style="95" customWidth="1"/>
    <col min="11785" max="11785" width="10.28515625" style="95" customWidth="1"/>
    <col min="11786" max="11786" width="8.28515625" style="95" customWidth="1"/>
    <col min="11787" max="11788" width="11.42578125" style="95" customWidth="1"/>
    <col min="11789" max="11789" width="8" style="95" customWidth="1"/>
    <col min="11790" max="12032" width="9.140625" style="95"/>
    <col min="12033" max="12033" width="22.140625" style="95" customWidth="1"/>
    <col min="12034" max="12035" width="11.42578125" style="95" customWidth="1"/>
    <col min="12036" max="12036" width="8.28515625" style="95" customWidth="1"/>
    <col min="12037" max="12037" width="10" style="95" customWidth="1"/>
    <col min="12038" max="12038" width="9.28515625" style="95" customWidth="1"/>
    <col min="12039" max="12039" width="9" style="95" customWidth="1"/>
    <col min="12040" max="12040" width="10" style="95" customWidth="1"/>
    <col min="12041" max="12041" width="10.28515625" style="95" customWidth="1"/>
    <col min="12042" max="12042" width="8.28515625" style="95" customWidth="1"/>
    <col min="12043" max="12044" width="11.42578125" style="95" customWidth="1"/>
    <col min="12045" max="12045" width="8" style="95" customWidth="1"/>
    <col min="12046" max="12288" width="9.140625" style="95"/>
    <col min="12289" max="12289" width="22.140625" style="95" customWidth="1"/>
    <col min="12290" max="12291" width="11.42578125" style="95" customWidth="1"/>
    <col min="12292" max="12292" width="8.28515625" style="95" customWidth="1"/>
    <col min="12293" max="12293" width="10" style="95" customWidth="1"/>
    <col min="12294" max="12294" width="9.28515625" style="95" customWidth="1"/>
    <col min="12295" max="12295" width="9" style="95" customWidth="1"/>
    <col min="12296" max="12296" width="10" style="95" customWidth="1"/>
    <col min="12297" max="12297" width="10.28515625" style="95" customWidth="1"/>
    <col min="12298" max="12298" width="8.28515625" style="95" customWidth="1"/>
    <col min="12299" max="12300" width="11.42578125" style="95" customWidth="1"/>
    <col min="12301" max="12301" width="8" style="95" customWidth="1"/>
    <col min="12302" max="12544" width="9.140625" style="95"/>
    <col min="12545" max="12545" width="22.140625" style="95" customWidth="1"/>
    <col min="12546" max="12547" width="11.42578125" style="95" customWidth="1"/>
    <col min="12548" max="12548" width="8.28515625" style="95" customWidth="1"/>
    <col min="12549" max="12549" width="10" style="95" customWidth="1"/>
    <col min="12550" max="12550" width="9.28515625" style="95" customWidth="1"/>
    <col min="12551" max="12551" width="9" style="95" customWidth="1"/>
    <col min="12552" max="12552" width="10" style="95" customWidth="1"/>
    <col min="12553" max="12553" width="10.28515625" style="95" customWidth="1"/>
    <col min="12554" max="12554" width="8.28515625" style="95" customWidth="1"/>
    <col min="12555" max="12556" width="11.42578125" style="95" customWidth="1"/>
    <col min="12557" max="12557" width="8" style="95" customWidth="1"/>
    <col min="12558" max="12800" width="9.140625" style="95"/>
    <col min="12801" max="12801" width="22.140625" style="95" customWidth="1"/>
    <col min="12802" max="12803" width="11.42578125" style="95" customWidth="1"/>
    <col min="12804" max="12804" width="8.28515625" style="95" customWidth="1"/>
    <col min="12805" max="12805" width="10" style="95" customWidth="1"/>
    <col min="12806" max="12806" width="9.28515625" style="95" customWidth="1"/>
    <col min="12807" max="12807" width="9" style="95" customWidth="1"/>
    <col min="12808" max="12808" width="10" style="95" customWidth="1"/>
    <col min="12809" max="12809" width="10.28515625" style="95" customWidth="1"/>
    <col min="12810" max="12810" width="8.28515625" style="95" customWidth="1"/>
    <col min="12811" max="12812" width="11.42578125" style="95" customWidth="1"/>
    <col min="12813" max="12813" width="8" style="95" customWidth="1"/>
    <col min="12814" max="13056" width="9.140625" style="95"/>
    <col min="13057" max="13057" width="22.140625" style="95" customWidth="1"/>
    <col min="13058" max="13059" width="11.42578125" style="95" customWidth="1"/>
    <col min="13060" max="13060" width="8.28515625" style="95" customWidth="1"/>
    <col min="13061" max="13061" width="10" style="95" customWidth="1"/>
    <col min="13062" max="13062" width="9.28515625" style="95" customWidth="1"/>
    <col min="13063" max="13063" width="9" style="95" customWidth="1"/>
    <col min="13064" max="13064" width="10" style="95" customWidth="1"/>
    <col min="13065" max="13065" width="10.28515625" style="95" customWidth="1"/>
    <col min="13066" max="13066" width="8.28515625" style="95" customWidth="1"/>
    <col min="13067" max="13068" width="11.42578125" style="95" customWidth="1"/>
    <col min="13069" max="13069" width="8" style="95" customWidth="1"/>
    <col min="13070" max="13312" width="9.140625" style="95"/>
    <col min="13313" max="13313" width="22.140625" style="95" customWidth="1"/>
    <col min="13314" max="13315" width="11.42578125" style="95" customWidth="1"/>
    <col min="13316" max="13316" width="8.28515625" style="95" customWidth="1"/>
    <col min="13317" max="13317" width="10" style="95" customWidth="1"/>
    <col min="13318" max="13318" width="9.28515625" style="95" customWidth="1"/>
    <col min="13319" max="13319" width="9" style="95" customWidth="1"/>
    <col min="13320" max="13320" width="10" style="95" customWidth="1"/>
    <col min="13321" max="13321" width="10.28515625" style="95" customWidth="1"/>
    <col min="13322" max="13322" width="8.28515625" style="95" customWidth="1"/>
    <col min="13323" max="13324" width="11.42578125" style="95" customWidth="1"/>
    <col min="13325" max="13325" width="8" style="95" customWidth="1"/>
    <col min="13326" max="13568" width="9.140625" style="95"/>
    <col min="13569" max="13569" width="22.140625" style="95" customWidth="1"/>
    <col min="13570" max="13571" width="11.42578125" style="95" customWidth="1"/>
    <col min="13572" max="13572" width="8.28515625" style="95" customWidth="1"/>
    <col min="13573" max="13573" width="10" style="95" customWidth="1"/>
    <col min="13574" max="13574" width="9.28515625" style="95" customWidth="1"/>
    <col min="13575" max="13575" width="9" style="95" customWidth="1"/>
    <col min="13576" max="13576" width="10" style="95" customWidth="1"/>
    <col min="13577" max="13577" width="10.28515625" style="95" customWidth="1"/>
    <col min="13578" max="13578" width="8.28515625" style="95" customWidth="1"/>
    <col min="13579" max="13580" width="11.42578125" style="95" customWidth="1"/>
    <col min="13581" max="13581" width="8" style="95" customWidth="1"/>
    <col min="13582" max="13824" width="9.140625" style="95"/>
    <col min="13825" max="13825" width="22.140625" style="95" customWidth="1"/>
    <col min="13826" max="13827" width="11.42578125" style="95" customWidth="1"/>
    <col min="13828" max="13828" width="8.28515625" style="95" customWidth="1"/>
    <col min="13829" max="13829" width="10" style="95" customWidth="1"/>
    <col min="13830" max="13830" width="9.28515625" style="95" customWidth="1"/>
    <col min="13831" max="13831" width="9" style="95" customWidth="1"/>
    <col min="13832" max="13832" width="10" style="95" customWidth="1"/>
    <col min="13833" max="13833" width="10.28515625" style="95" customWidth="1"/>
    <col min="13834" max="13834" width="8.28515625" style="95" customWidth="1"/>
    <col min="13835" max="13836" width="11.42578125" style="95" customWidth="1"/>
    <col min="13837" max="13837" width="8" style="95" customWidth="1"/>
    <col min="13838" max="14080" width="9.140625" style="95"/>
    <col min="14081" max="14081" width="22.140625" style="95" customWidth="1"/>
    <col min="14082" max="14083" width="11.42578125" style="95" customWidth="1"/>
    <col min="14084" max="14084" width="8.28515625" style="95" customWidth="1"/>
    <col min="14085" max="14085" width="10" style="95" customWidth="1"/>
    <col min="14086" max="14086" width="9.28515625" style="95" customWidth="1"/>
    <col min="14087" max="14087" width="9" style="95" customWidth="1"/>
    <col min="14088" max="14088" width="10" style="95" customWidth="1"/>
    <col min="14089" max="14089" width="10.28515625" style="95" customWidth="1"/>
    <col min="14090" max="14090" width="8.28515625" style="95" customWidth="1"/>
    <col min="14091" max="14092" width="11.42578125" style="95" customWidth="1"/>
    <col min="14093" max="14093" width="8" style="95" customWidth="1"/>
    <col min="14094" max="14336" width="9.140625" style="95"/>
    <col min="14337" max="14337" width="22.140625" style="95" customWidth="1"/>
    <col min="14338" max="14339" width="11.42578125" style="95" customWidth="1"/>
    <col min="14340" max="14340" width="8.28515625" style="95" customWidth="1"/>
    <col min="14341" max="14341" width="10" style="95" customWidth="1"/>
    <col min="14342" max="14342" width="9.28515625" style="95" customWidth="1"/>
    <col min="14343" max="14343" width="9" style="95" customWidth="1"/>
    <col min="14344" max="14344" width="10" style="95" customWidth="1"/>
    <col min="14345" max="14345" width="10.28515625" style="95" customWidth="1"/>
    <col min="14346" max="14346" width="8.28515625" style="95" customWidth="1"/>
    <col min="14347" max="14348" width="11.42578125" style="95" customWidth="1"/>
    <col min="14349" max="14349" width="8" style="95" customWidth="1"/>
    <col min="14350" max="14592" width="9.140625" style="95"/>
    <col min="14593" max="14593" width="22.140625" style="95" customWidth="1"/>
    <col min="14594" max="14595" width="11.42578125" style="95" customWidth="1"/>
    <col min="14596" max="14596" width="8.28515625" style="95" customWidth="1"/>
    <col min="14597" max="14597" width="10" style="95" customWidth="1"/>
    <col min="14598" max="14598" width="9.28515625" style="95" customWidth="1"/>
    <col min="14599" max="14599" width="9" style="95" customWidth="1"/>
    <col min="14600" max="14600" width="10" style="95" customWidth="1"/>
    <col min="14601" max="14601" width="10.28515625" style="95" customWidth="1"/>
    <col min="14602" max="14602" width="8.28515625" style="95" customWidth="1"/>
    <col min="14603" max="14604" width="11.42578125" style="95" customWidth="1"/>
    <col min="14605" max="14605" width="8" style="95" customWidth="1"/>
    <col min="14606" max="14848" width="9.140625" style="95"/>
    <col min="14849" max="14849" width="22.140625" style="95" customWidth="1"/>
    <col min="14850" max="14851" width="11.42578125" style="95" customWidth="1"/>
    <col min="14852" max="14852" width="8.28515625" style="95" customWidth="1"/>
    <col min="14853" max="14853" width="10" style="95" customWidth="1"/>
    <col min="14854" max="14854" width="9.28515625" style="95" customWidth="1"/>
    <col min="14855" max="14855" width="9" style="95" customWidth="1"/>
    <col min="14856" max="14856" width="10" style="95" customWidth="1"/>
    <col min="14857" max="14857" width="10.28515625" style="95" customWidth="1"/>
    <col min="14858" max="14858" width="8.28515625" style="95" customWidth="1"/>
    <col min="14859" max="14860" width="11.42578125" style="95" customWidth="1"/>
    <col min="14861" max="14861" width="8" style="95" customWidth="1"/>
    <col min="14862" max="15104" width="9.140625" style="95"/>
    <col min="15105" max="15105" width="22.140625" style="95" customWidth="1"/>
    <col min="15106" max="15107" width="11.42578125" style="95" customWidth="1"/>
    <col min="15108" max="15108" width="8.28515625" style="95" customWidth="1"/>
    <col min="15109" max="15109" width="10" style="95" customWidth="1"/>
    <col min="15110" max="15110" width="9.28515625" style="95" customWidth="1"/>
    <col min="15111" max="15111" width="9" style="95" customWidth="1"/>
    <col min="15112" max="15112" width="10" style="95" customWidth="1"/>
    <col min="15113" max="15113" width="10.28515625" style="95" customWidth="1"/>
    <col min="15114" max="15114" width="8.28515625" style="95" customWidth="1"/>
    <col min="15115" max="15116" width="11.42578125" style="95" customWidth="1"/>
    <col min="15117" max="15117" width="8" style="95" customWidth="1"/>
    <col min="15118" max="15360" width="9.140625" style="95"/>
    <col min="15361" max="15361" width="22.140625" style="95" customWidth="1"/>
    <col min="15362" max="15363" width="11.42578125" style="95" customWidth="1"/>
    <col min="15364" max="15364" width="8.28515625" style="95" customWidth="1"/>
    <col min="15365" max="15365" width="10" style="95" customWidth="1"/>
    <col min="15366" max="15366" width="9.28515625" style="95" customWidth="1"/>
    <col min="15367" max="15367" width="9" style="95" customWidth="1"/>
    <col min="15368" max="15368" width="10" style="95" customWidth="1"/>
    <col min="15369" max="15369" width="10.28515625" style="95" customWidth="1"/>
    <col min="15370" max="15370" width="8.28515625" style="95" customWidth="1"/>
    <col min="15371" max="15372" width="11.42578125" style="95" customWidth="1"/>
    <col min="15373" max="15373" width="8" style="95" customWidth="1"/>
    <col min="15374" max="15616" width="9.140625" style="95"/>
    <col min="15617" max="15617" width="22.140625" style="95" customWidth="1"/>
    <col min="15618" max="15619" width="11.42578125" style="95" customWidth="1"/>
    <col min="15620" max="15620" width="8.28515625" style="95" customWidth="1"/>
    <col min="15621" max="15621" width="10" style="95" customWidth="1"/>
    <col min="15622" max="15622" width="9.28515625" style="95" customWidth="1"/>
    <col min="15623" max="15623" width="9" style="95" customWidth="1"/>
    <col min="15624" max="15624" width="10" style="95" customWidth="1"/>
    <col min="15625" max="15625" width="10.28515625" style="95" customWidth="1"/>
    <col min="15626" max="15626" width="8.28515625" style="95" customWidth="1"/>
    <col min="15627" max="15628" width="11.42578125" style="95" customWidth="1"/>
    <col min="15629" max="15629" width="8" style="95" customWidth="1"/>
    <col min="15630" max="15872" width="9.140625" style="95"/>
    <col min="15873" max="15873" width="22.140625" style="95" customWidth="1"/>
    <col min="15874" max="15875" width="11.42578125" style="95" customWidth="1"/>
    <col min="15876" max="15876" width="8.28515625" style="95" customWidth="1"/>
    <col min="15877" max="15877" width="10" style="95" customWidth="1"/>
    <col min="15878" max="15878" width="9.28515625" style="95" customWidth="1"/>
    <col min="15879" max="15879" width="9" style="95" customWidth="1"/>
    <col min="15880" max="15880" width="10" style="95" customWidth="1"/>
    <col min="15881" max="15881" width="10.28515625" style="95" customWidth="1"/>
    <col min="15882" max="15882" width="8.28515625" style="95" customWidth="1"/>
    <col min="15883" max="15884" width="11.42578125" style="95" customWidth="1"/>
    <col min="15885" max="15885" width="8" style="95" customWidth="1"/>
    <col min="15886" max="16128" width="9.140625" style="95"/>
    <col min="16129" max="16129" width="22.140625" style="95" customWidth="1"/>
    <col min="16130" max="16131" width="11.42578125" style="95" customWidth="1"/>
    <col min="16132" max="16132" width="8.28515625" style="95" customWidth="1"/>
    <col min="16133" max="16133" width="10" style="95" customWidth="1"/>
    <col min="16134" max="16134" width="9.28515625" style="95" customWidth="1"/>
    <col min="16135" max="16135" width="9" style="95" customWidth="1"/>
    <col min="16136" max="16136" width="10" style="95" customWidth="1"/>
    <col min="16137" max="16137" width="10.28515625" style="95" customWidth="1"/>
    <col min="16138" max="16138" width="8.28515625" style="95" customWidth="1"/>
    <col min="16139" max="16140" width="11.42578125" style="95" customWidth="1"/>
    <col min="16141" max="16141" width="8" style="95" customWidth="1"/>
    <col min="16142" max="16384" width="9.140625" style="95"/>
  </cols>
  <sheetData>
    <row r="1" spans="1:26" ht="30.6" customHeight="1">
      <c r="A1" s="402" t="s">
        <v>117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</row>
    <row r="2" spans="1:26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P2" s="97" t="s">
        <v>82</v>
      </c>
    </row>
    <row r="3" spans="1:26" ht="16.5" customHeight="1">
      <c r="A3" s="394"/>
      <c r="B3" s="383" t="s">
        <v>156</v>
      </c>
      <c r="C3" s="383"/>
      <c r="D3" s="383"/>
      <c r="E3" s="384" t="s">
        <v>78</v>
      </c>
      <c r="F3" s="385"/>
      <c r="G3" s="385"/>
      <c r="H3" s="385"/>
      <c r="I3" s="385"/>
      <c r="J3" s="385"/>
      <c r="K3" s="388" t="s">
        <v>190</v>
      </c>
      <c r="L3" s="389"/>
      <c r="M3" s="390"/>
      <c r="N3" s="383" t="s">
        <v>79</v>
      </c>
      <c r="O3" s="383"/>
      <c r="P3" s="384"/>
      <c r="Q3" s="98"/>
    </row>
    <row r="4" spans="1:26" ht="54.75" customHeight="1">
      <c r="A4" s="394"/>
      <c r="B4" s="383"/>
      <c r="C4" s="383"/>
      <c r="D4" s="383"/>
      <c r="E4" s="383" t="s">
        <v>77</v>
      </c>
      <c r="F4" s="383"/>
      <c r="G4" s="383"/>
      <c r="H4" s="383" t="s">
        <v>76</v>
      </c>
      <c r="I4" s="383"/>
      <c r="J4" s="383"/>
      <c r="K4" s="391"/>
      <c r="L4" s="392"/>
      <c r="M4" s="393"/>
      <c r="N4" s="383"/>
      <c r="O4" s="383"/>
      <c r="P4" s="384"/>
      <c r="Q4" s="98"/>
    </row>
    <row r="5" spans="1:26" ht="45" customHeight="1">
      <c r="A5" s="394"/>
      <c r="B5" s="309" t="s">
        <v>154</v>
      </c>
      <c r="C5" s="309" t="s">
        <v>75</v>
      </c>
      <c r="D5" s="309" t="s">
        <v>155</v>
      </c>
      <c r="E5" s="309" t="s">
        <v>154</v>
      </c>
      <c r="F5" s="309" t="s">
        <v>75</v>
      </c>
      <c r="G5" s="309" t="s">
        <v>155</v>
      </c>
      <c r="H5" s="309" t="s">
        <v>154</v>
      </c>
      <c r="I5" s="309" t="s">
        <v>75</v>
      </c>
      <c r="J5" s="309" t="s">
        <v>155</v>
      </c>
      <c r="K5" s="309" t="s">
        <v>154</v>
      </c>
      <c r="L5" s="309" t="s">
        <v>75</v>
      </c>
      <c r="M5" s="310" t="s">
        <v>155</v>
      </c>
      <c r="N5" s="309" t="s">
        <v>154</v>
      </c>
      <c r="O5" s="309" t="s">
        <v>75</v>
      </c>
      <c r="P5" s="310" t="s">
        <v>155</v>
      </c>
      <c r="Q5" s="98"/>
    </row>
    <row r="6" spans="1:26">
      <c r="A6" s="66" t="s">
        <v>83</v>
      </c>
      <c r="B6" s="223">
        <f>SUM(B7:B25)</f>
        <v>514664.69999999995</v>
      </c>
      <c r="C6" s="223">
        <f>SUM(C7:C25)</f>
        <v>474593.49999999994</v>
      </c>
      <c r="D6" s="223">
        <f>B6/C6*100</f>
        <v>108.44326776493989</v>
      </c>
      <c r="E6" s="223">
        <f>SUM(E7:E25)</f>
        <v>207177.5</v>
      </c>
      <c r="F6" s="223">
        <f>SUM(F7:F25)</f>
        <v>176541.59999999998</v>
      </c>
      <c r="G6" s="223">
        <f>E6/F6%</f>
        <v>117.35336034113207</v>
      </c>
      <c r="H6" s="223">
        <f>SUM(H7:H25)</f>
        <v>307487.19999999995</v>
      </c>
      <c r="I6" s="223">
        <f>SUM(I7:I25)</f>
        <v>298051.90000000002</v>
      </c>
      <c r="J6" s="223">
        <f>H6/I6%</f>
        <v>103.16565671951761</v>
      </c>
      <c r="K6" s="223">
        <f>SUM(K7:K25)</f>
        <v>917507.8</v>
      </c>
      <c r="L6" s="223">
        <f>SUM(L7:L25)</f>
        <v>909253.59999999986</v>
      </c>
      <c r="M6" s="223">
        <f>K6/L6%</f>
        <v>100.90779954019432</v>
      </c>
      <c r="N6" s="223">
        <f>SUM(N7:N25)</f>
        <v>1432172.5</v>
      </c>
      <c r="O6" s="223">
        <f>SUM(O7:O25)</f>
        <v>1383847.1000000003</v>
      </c>
      <c r="P6" s="223">
        <f>N6/O6*100</f>
        <v>103.49210545008908</v>
      </c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>
      <c r="A7" s="81" t="s">
        <v>84</v>
      </c>
      <c r="B7" s="224">
        <f>E7+H7</f>
        <v>57547.4</v>
      </c>
      <c r="C7" s="224">
        <f>F7+I7</f>
        <v>55882</v>
      </c>
      <c r="D7" s="224">
        <f t="shared" ref="D7:D21" si="0">B7/C7*100</f>
        <v>102.98020829605238</v>
      </c>
      <c r="E7" s="224">
        <v>2233.9</v>
      </c>
      <c r="F7" s="224">
        <v>2028.5</v>
      </c>
      <c r="G7" s="224">
        <f t="shared" ref="G7:G22" si="1">E7/F7%</f>
        <v>110.1257086517131</v>
      </c>
      <c r="H7" s="224">
        <v>55313.5</v>
      </c>
      <c r="I7" s="224">
        <v>53853.5</v>
      </c>
      <c r="J7" s="224">
        <f t="shared" ref="J7:J22" si="2">H7/I7%</f>
        <v>102.71105870556232</v>
      </c>
      <c r="K7" s="224">
        <v>80319.100000000006</v>
      </c>
      <c r="L7" s="224">
        <v>78087.8</v>
      </c>
      <c r="M7" s="224">
        <f t="shared" ref="M7:M24" si="3">K7/L7%</f>
        <v>102.85742459129339</v>
      </c>
      <c r="N7" s="224">
        <f>B7+K7</f>
        <v>137866.5</v>
      </c>
      <c r="O7" s="224">
        <f>C7+L7</f>
        <v>133969.79999999999</v>
      </c>
      <c r="P7" s="224">
        <f t="shared" ref="P7:P24" si="4">N7/O7*100</f>
        <v>102.90864060407645</v>
      </c>
      <c r="Q7" s="312"/>
      <c r="R7" s="312"/>
      <c r="S7" s="312"/>
      <c r="T7" s="312"/>
      <c r="U7" s="312"/>
      <c r="V7" s="312"/>
      <c r="W7" s="312"/>
      <c r="X7" s="312"/>
      <c r="Y7" s="312"/>
      <c r="Z7" s="312"/>
    </row>
    <row r="8" spans="1:26">
      <c r="A8" s="72" t="s">
        <v>85</v>
      </c>
      <c r="B8" s="224">
        <f t="shared" ref="B8:C25" si="5">E8+H8</f>
        <v>29058.400000000001</v>
      </c>
      <c r="C8" s="224">
        <f t="shared" si="5"/>
        <v>28941.199999999997</v>
      </c>
      <c r="D8" s="224">
        <f t="shared" si="0"/>
        <v>100.40495902035853</v>
      </c>
      <c r="E8" s="224">
        <v>23396.3</v>
      </c>
      <c r="F8" s="224">
        <v>23357.3</v>
      </c>
      <c r="G8" s="224">
        <f t="shared" si="1"/>
        <v>100.16697135370956</v>
      </c>
      <c r="H8" s="224">
        <v>5662.1</v>
      </c>
      <c r="I8" s="224">
        <v>5583.9</v>
      </c>
      <c r="J8" s="224">
        <f t="shared" si="2"/>
        <v>101.40045487920629</v>
      </c>
      <c r="K8" s="224">
        <v>61076.1</v>
      </c>
      <c r="L8" s="224">
        <v>59271.8</v>
      </c>
      <c r="M8" s="224">
        <f t="shared" si="3"/>
        <v>103.04411203978957</v>
      </c>
      <c r="N8" s="224">
        <f t="shared" ref="N8:O25" si="6">B8+K8</f>
        <v>90134.5</v>
      </c>
      <c r="O8" s="224">
        <f t="shared" si="6"/>
        <v>88213</v>
      </c>
      <c r="P8" s="224">
        <f t="shared" si="4"/>
        <v>102.17825037126048</v>
      </c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pans="1:26">
      <c r="A9" s="72" t="s">
        <v>86</v>
      </c>
      <c r="B9" s="224">
        <f t="shared" si="5"/>
        <v>17774.900000000001</v>
      </c>
      <c r="C9" s="224">
        <f t="shared" si="5"/>
        <v>17327.900000000001</v>
      </c>
      <c r="D9" s="224">
        <f t="shared" si="0"/>
        <v>102.57965477640107</v>
      </c>
      <c r="E9" s="224">
        <v>4884.5</v>
      </c>
      <c r="F9" s="224">
        <v>5292.1</v>
      </c>
      <c r="G9" s="224">
        <f t="shared" si="1"/>
        <v>92.297953553409783</v>
      </c>
      <c r="H9" s="224">
        <v>12890.4</v>
      </c>
      <c r="I9" s="224">
        <v>12035.8</v>
      </c>
      <c r="J9" s="224">
        <f t="shared" si="2"/>
        <v>107.10048355738714</v>
      </c>
      <c r="K9" s="224">
        <v>58032.3</v>
      </c>
      <c r="L9" s="224">
        <v>57914.7</v>
      </c>
      <c r="M9" s="224">
        <f t="shared" si="3"/>
        <v>100.20305725489385</v>
      </c>
      <c r="N9" s="224">
        <f t="shared" si="6"/>
        <v>75807.200000000012</v>
      </c>
      <c r="O9" s="224">
        <f t="shared" si="6"/>
        <v>75242.600000000006</v>
      </c>
      <c r="P9" s="224">
        <f t="shared" si="4"/>
        <v>100.75037279413523</v>
      </c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>
      <c r="A10" s="72" t="s">
        <v>87</v>
      </c>
      <c r="B10" s="224">
        <f t="shared" si="5"/>
        <v>52300.9</v>
      </c>
      <c r="C10" s="224">
        <f t="shared" si="5"/>
        <v>48758.6</v>
      </c>
      <c r="D10" s="224">
        <f t="shared" si="0"/>
        <v>107.26497479419015</v>
      </c>
      <c r="E10" s="224">
        <v>14228.9</v>
      </c>
      <c r="F10" s="224">
        <v>11800.1</v>
      </c>
      <c r="G10" s="224">
        <f t="shared" si="1"/>
        <v>120.58287641630154</v>
      </c>
      <c r="H10" s="224">
        <v>38072</v>
      </c>
      <c r="I10" s="224">
        <v>36958.5</v>
      </c>
      <c r="J10" s="224">
        <f t="shared" si="2"/>
        <v>103.01283872451533</v>
      </c>
      <c r="K10" s="224">
        <v>77745.399999999994</v>
      </c>
      <c r="L10" s="224">
        <v>76807.8</v>
      </c>
      <c r="M10" s="224">
        <f t="shared" si="3"/>
        <v>101.22070935503946</v>
      </c>
      <c r="N10" s="224">
        <f t="shared" si="6"/>
        <v>130046.29999999999</v>
      </c>
      <c r="O10" s="224">
        <f t="shared" si="6"/>
        <v>125566.39999999999</v>
      </c>
      <c r="P10" s="224">
        <f t="shared" si="4"/>
        <v>103.56775379400858</v>
      </c>
      <c r="Q10" s="312"/>
      <c r="R10" s="312"/>
      <c r="S10" s="312"/>
      <c r="T10" s="312"/>
      <c r="U10" s="312"/>
      <c r="V10" s="312"/>
      <c r="W10" s="312"/>
      <c r="X10" s="312"/>
      <c r="Y10" s="312"/>
      <c r="Z10" s="312"/>
    </row>
    <row r="11" spans="1:26">
      <c r="A11" s="72" t="s">
        <v>88</v>
      </c>
      <c r="B11" s="224">
        <f t="shared" si="5"/>
        <v>3628.8999999999996</v>
      </c>
      <c r="C11" s="224">
        <f t="shared" si="5"/>
        <v>3509.1000000000004</v>
      </c>
      <c r="D11" s="224">
        <f t="shared" si="0"/>
        <v>103.41398079279584</v>
      </c>
      <c r="E11" s="224">
        <v>1017.7</v>
      </c>
      <c r="F11" s="224">
        <v>992.3</v>
      </c>
      <c r="G11" s="224">
        <f t="shared" si="1"/>
        <v>102.55970976519198</v>
      </c>
      <c r="H11" s="224">
        <v>2611.1999999999998</v>
      </c>
      <c r="I11" s="224">
        <v>2516.8000000000002</v>
      </c>
      <c r="J11" s="224">
        <f t="shared" si="2"/>
        <v>103.75079465988556</v>
      </c>
      <c r="K11" s="224">
        <v>13225.4</v>
      </c>
      <c r="L11" s="224">
        <v>13025.7</v>
      </c>
      <c r="M11" s="224">
        <f t="shared" si="3"/>
        <v>101.53312297995501</v>
      </c>
      <c r="N11" s="224">
        <f t="shared" si="6"/>
        <v>16854.3</v>
      </c>
      <c r="O11" s="224">
        <f t="shared" si="6"/>
        <v>16534.800000000003</v>
      </c>
      <c r="P11" s="224">
        <f t="shared" si="4"/>
        <v>101.9322882647507</v>
      </c>
      <c r="Q11" s="312"/>
      <c r="R11" s="312"/>
      <c r="S11" s="312"/>
      <c r="T11" s="312"/>
      <c r="U11" s="312"/>
      <c r="V11" s="312"/>
      <c r="W11" s="312"/>
      <c r="X11" s="312"/>
      <c r="Y11" s="312"/>
      <c r="Z11" s="312"/>
    </row>
    <row r="12" spans="1:26">
      <c r="A12" s="72" t="s">
        <v>89</v>
      </c>
      <c r="B12" s="224">
        <f t="shared" si="5"/>
        <v>10567.099999999999</v>
      </c>
      <c r="C12" s="224">
        <f t="shared" si="5"/>
        <v>11494.4</v>
      </c>
      <c r="D12" s="224">
        <f t="shared" si="0"/>
        <v>91.932593262806222</v>
      </c>
      <c r="E12" s="224">
        <v>2059.1999999999998</v>
      </c>
      <c r="F12" s="224">
        <v>3151.5</v>
      </c>
      <c r="G12" s="224">
        <f t="shared" si="1"/>
        <v>65.340314136125642</v>
      </c>
      <c r="H12" s="224">
        <v>8507.9</v>
      </c>
      <c r="I12" s="224">
        <v>8342.9</v>
      </c>
      <c r="J12" s="224">
        <f t="shared" si="2"/>
        <v>101.9777295664577</v>
      </c>
      <c r="K12" s="224">
        <v>27066.2</v>
      </c>
      <c r="L12" s="224">
        <v>26464.1</v>
      </c>
      <c r="M12" s="224">
        <f t="shared" si="3"/>
        <v>102.27515766642358</v>
      </c>
      <c r="N12" s="224">
        <f t="shared" si="6"/>
        <v>37633.300000000003</v>
      </c>
      <c r="O12" s="224">
        <f t="shared" si="6"/>
        <v>37958.5</v>
      </c>
      <c r="P12" s="224">
        <f t="shared" si="4"/>
        <v>99.143274892316612</v>
      </c>
      <c r="Q12" s="312"/>
      <c r="R12" s="312"/>
      <c r="S12" s="312"/>
      <c r="T12" s="312"/>
      <c r="U12" s="312"/>
      <c r="V12" s="312"/>
      <c r="W12" s="312"/>
      <c r="X12" s="312"/>
      <c r="Y12" s="312"/>
      <c r="Z12" s="312"/>
    </row>
    <row r="13" spans="1:26">
      <c r="A13" s="72" t="s">
        <v>90</v>
      </c>
      <c r="B13" s="224">
        <f t="shared" si="5"/>
        <v>19704.800000000003</v>
      </c>
      <c r="C13" s="224">
        <f t="shared" si="5"/>
        <v>19712.2</v>
      </c>
      <c r="D13" s="224">
        <f t="shared" si="0"/>
        <v>99.962459796471236</v>
      </c>
      <c r="E13" s="224">
        <v>1207.9000000000001</v>
      </c>
      <c r="F13" s="224">
        <v>1459.7</v>
      </c>
      <c r="G13" s="224">
        <f t="shared" si="1"/>
        <v>82.749880112351846</v>
      </c>
      <c r="H13" s="224">
        <v>18496.900000000001</v>
      </c>
      <c r="I13" s="224">
        <v>18252.5</v>
      </c>
      <c r="J13" s="224">
        <f t="shared" si="2"/>
        <v>101.33899465826599</v>
      </c>
      <c r="K13" s="224">
        <v>63659.5</v>
      </c>
      <c r="L13" s="224">
        <v>62623.3</v>
      </c>
      <c r="M13" s="224">
        <f t="shared" si="3"/>
        <v>101.65465569524441</v>
      </c>
      <c r="N13" s="224">
        <f t="shared" si="6"/>
        <v>83364.3</v>
      </c>
      <c r="O13" s="224">
        <f t="shared" si="6"/>
        <v>82335.5</v>
      </c>
      <c r="P13" s="224">
        <f>N13/O13*100</f>
        <v>101.24952177371851</v>
      </c>
      <c r="Q13" s="312"/>
      <c r="R13" s="312"/>
      <c r="S13" s="312"/>
      <c r="T13" s="312"/>
      <c r="U13" s="312"/>
      <c r="V13" s="312"/>
      <c r="W13" s="312"/>
      <c r="X13" s="312"/>
      <c r="Y13" s="312"/>
      <c r="Z13" s="312"/>
    </row>
    <row r="14" spans="1:26">
      <c r="A14" s="72" t="s">
        <v>91</v>
      </c>
      <c r="B14" s="224">
        <f t="shared" si="5"/>
        <v>22986</v>
      </c>
      <c r="C14" s="224">
        <f t="shared" si="5"/>
        <v>22265.4</v>
      </c>
      <c r="D14" s="224">
        <f t="shared" si="0"/>
        <v>103.23641165215984</v>
      </c>
      <c r="E14" s="224">
        <v>5872.2</v>
      </c>
      <c r="F14" s="224">
        <v>5389.7</v>
      </c>
      <c r="G14" s="224">
        <f t="shared" si="1"/>
        <v>108.9522607937362</v>
      </c>
      <c r="H14" s="224">
        <v>17113.8</v>
      </c>
      <c r="I14" s="224">
        <v>16875.7</v>
      </c>
      <c r="J14" s="224">
        <f t="shared" si="2"/>
        <v>101.41090443655669</v>
      </c>
      <c r="K14" s="224">
        <v>64938.6</v>
      </c>
      <c r="L14" s="224">
        <v>64189</v>
      </c>
      <c r="M14" s="224">
        <f t="shared" si="3"/>
        <v>101.16780133667763</v>
      </c>
      <c r="N14" s="224">
        <f t="shared" si="6"/>
        <v>87924.6</v>
      </c>
      <c r="O14" s="224">
        <f t="shared" si="6"/>
        <v>86454.399999999994</v>
      </c>
      <c r="P14" s="224">
        <f t="shared" si="4"/>
        <v>101.70054965392161</v>
      </c>
      <c r="Q14" s="312"/>
      <c r="R14" s="312"/>
      <c r="S14" s="312"/>
      <c r="T14" s="312"/>
      <c r="U14" s="312"/>
      <c r="V14" s="312"/>
      <c r="W14" s="312"/>
      <c r="X14" s="312"/>
      <c r="Y14" s="312"/>
      <c r="Z14" s="312"/>
    </row>
    <row r="15" spans="1:26">
      <c r="A15" s="72" t="s">
        <v>92</v>
      </c>
      <c r="B15" s="224">
        <f t="shared" si="5"/>
        <v>50639.100000000006</v>
      </c>
      <c r="C15" s="224">
        <f t="shared" si="5"/>
        <v>49853.9</v>
      </c>
      <c r="D15" s="224">
        <f t="shared" si="0"/>
        <v>101.57500215630071</v>
      </c>
      <c r="E15" s="224">
        <v>1278.8</v>
      </c>
      <c r="F15" s="224">
        <v>1776.6</v>
      </c>
      <c r="G15" s="224">
        <f t="shared" si="1"/>
        <v>71.980186873803902</v>
      </c>
      <c r="H15" s="224">
        <v>49360.3</v>
      </c>
      <c r="I15" s="224">
        <v>48077.3</v>
      </c>
      <c r="J15" s="224">
        <f t="shared" si="2"/>
        <v>102.66861907802642</v>
      </c>
      <c r="K15" s="224">
        <v>39638.6</v>
      </c>
      <c r="L15" s="224">
        <v>39754.400000000001</v>
      </c>
      <c r="M15" s="224">
        <f t="shared" si="3"/>
        <v>99.70871148853962</v>
      </c>
      <c r="N15" s="224">
        <f t="shared" si="6"/>
        <v>90277.700000000012</v>
      </c>
      <c r="O15" s="224">
        <f t="shared" si="6"/>
        <v>89608.3</v>
      </c>
      <c r="P15" s="224">
        <f t="shared" si="4"/>
        <v>100.7470290140534</v>
      </c>
      <c r="Q15" s="312"/>
      <c r="R15" s="312"/>
      <c r="S15" s="312"/>
      <c r="T15" s="312"/>
      <c r="U15" s="312"/>
      <c r="V15" s="312"/>
      <c r="W15" s="312"/>
      <c r="X15" s="312"/>
      <c r="Y15" s="312"/>
      <c r="Z15" s="312"/>
    </row>
    <row r="16" spans="1:26" ht="14.25" customHeight="1">
      <c r="A16" s="72" t="s">
        <v>93</v>
      </c>
      <c r="B16" s="224">
        <f t="shared" si="5"/>
        <v>26959.1</v>
      </c>
      <c r="C16" s="224">
        <f t="shared" si="5"/>
        <v>27486.800000000003</v>
      </c>
      <c r="D16" s="224">
        <f t="shared" si="0"/>
        <v>98.080169390398282</v>
      </c>
      <c r="E16" s="224">
        <v>22768.1</v>
      </c>
      <c r="F16" s="224">
        <v>23587.4</v>
      </c>
      <c r="G16" s="224">
        <f t="shared" si="1"/>
        <v>96.526535353620986</v>
      </c>
      <c r="H16" s="224">
        <v>4191</v>
      </c>
      <c r="I16" s="224">
        <v>3899.4</v>
      </c>
      <c r="J16" s="224">
        <f t="shared" si="2"/>
        <v>107.47807354977689</v>
      </c>
      <c r="K16" s="224">
        <v>41306.9</v>
      </c>
      <c r="L16" s="224">
        <v>39582</v>
      </c>
      <c r="M16" s="224">
        <f t="shared" si="3"/>
        <v>104.3577888939417</v>
      </c>
      <c r="N16" s="224">
        <f t="shared" si="6"/>
        <v>68266</v>
      </c>
      <c r="O16" s="224">
        <f t="shared" si="6"/>
        <v>67068.800000000003</v>
      </c>
      <c r="P16" s="224">
        <f t="shared" si="4"/>
        <v>101.78503268285701</v>
      </c>
      <c r="Q16" s="312"/>
      <c r="R16" s="312"/>
      <c r="S16" s="312"/>
      <c r="T16" s="312"/>
      <c r="U16" s="312"/>
      <c r="V16" s="312"/>
      <c r="W16" s="312"/>
      <c r="X16" s="312"/>
      <c r="Y16" s="312"/>
      <c r="Z16" s="312"/>
    </row>
    <row r="17" spans="1:26" ht="14.25" customHeight="1">
      <c r="A17" s="72" t="s">
        <v>94</v>
      </c>
      <c r="B17" s="224">
        <f t="shared" si="5"/>
        <v>4270.3999999999996</v>
      </c>
      <c r="C17" s="224">
        <f t="shared" si="5"/>
        <v>4090.3</v>
      </c>
      <c r="D17" s="224">
        <f t="shared" si="0"/>
        <v>104.40310001711364</v>
      </c>
      <c r="E17" s="224">
        <v>2387.8000000000002</v>
      </c>
      <c r="F17" s="224">
        <v>2218.8000000000002</v>
      </c>
      <c r="G17" s="224">
        <f t="shared" si="1"/>
        <v>107.6167297638363</v>
      </c>
      <c r="H17" s="224">
        <v>1882.6</v>
      </c>
      <c r="I17" s="224">
        <v>1871.5</v>
      </c>
      <c r="J17" s="224">
        <f t="shared" si="2"/>
        <v>100.59310713331551</v>
      </c>
      <c r="K17" s="224">
        <v>21427.4</v>
      </c>
      <c r="L17" s="224">
        <v>21255.200000000001</v>
      </c>
      <c r="M17" s="224">
        <f>K17/L17%</f>
        <v>100.81015469155783</v>
      </c>
      <c r="N17" s="224">
        <f t="shared" si="6"/>
        <v>25697.800000000003</v>
      </c>
      <c r="O17" s="224">
        <f t="shared" si="6"/>
        <v>25345.5</v>
      </c>
      <c r="P17" s="224">
        <f t="shared" si="4"/>
        <v>101.38999033358979</v>
      </c>
      <c r="Q17" s="312"/>
      <c r="R17" s="312"/>
      <c r="S17" s="312"/>
      <c r="T17" s="312"/>
      <c r="U17" s="312"/>
      <c r="V17" s="312"/>
      <c r="W17" s="312"/>
      <c r="X17" s="312"/>
      <c r="Y17" s="312"/>
      <c r="Z17" s="312"/>
    </row>
    <row r="18" spans="1:26" ht="14.25" customHeight="1">
      <c r="A18" s="72" t="s">
        <v>96</v>
      </c>
      <c r="B18" s="224">
        <f t="shared" si="5"/>
        <v>52259.4</v>
      </c>
      <c r="C18" s="224">
        <f t="shared" si="5"/>
        <v>48160.899999999994</v>
      </c>
      <c r="D18" s="224">
        <f t="shared" si="0"/>
        <v>108.5100153859251</v>
      </c>
      <c r="E18" s="224">
        <v>29826.400000000001</v>
      </c>
      <c r="F18" s="224">
        <v>26585.8</v>
      </c>
      <c r="G18" s="224">
        <f t="shared" si="1"/>
        <v>112.18921379082067</v>
      </c>
      <c r="H18" s="224">
        <v>22433</v>
      </c>
      <c r="I18" s="224">
        <v>21575.1</v>
      </c>
      <c r="J18" s="224">
        <f t="shared" si="2"/>
        <v>103.97634309922087</v>
      </c>
      <c r="K18" s="224">
        <v>48194.3</v>
      </c>
      <c r="L18" s="224">
        <v>48044.3</v>
      </c>
      <c r="M18" s="224">
        <f t="shared" si="3"/>
        <v>100.31221185447598</v>
      </c>
      <c r="N18" s="224">
        <f t="shared" si="6"/>
        <v>100453.70000000001</v>
      </c>
      <c r="O18" s="224">
        <f t="shared" si="6"/>
        <v>96205.2</v>
      </c>
      <c r="P18" s="224">
        <f t="shared" si="4"/>
        <v>104.41608145921428</v>
      </c>
      <c r="Q18" s="312"/>
      <c r="R18" s="312"/>
      <c r="S18" s="312"/>
      <c r="T18" s="312"/>
      <c r="U18" s="312"/>
      <c r="V18" s="312"/>
      <c r="W18" s="312"/>
      <c r="X18" s="312"/>
      <c r="Y18" s="312"/>
      <c r="Z18" s="312"/>
    </row>
    <row r="19" spans="1:26" ht="14.25" customHeight="1">
      <c r="A19" s="72" t="s">
        <v>97</v>
      </c>
      <c r="B19" s="224">
        <f t="shared" si="5"/>
        <v>65945</v>
      </c>
      <c r="C19" s="224">
        <f t="shared" si="5"/>
        <v>57495.3</v>
      </c>
      <c r="D19" s="224">
        <f>B19/C19*100</f>
        <v>114.69633170015636</v>
      </c>
      <c r="E19" s="224">
        <v>49966.7</v>
      </c>
      <c r="F19" s="224">
        <v>42251.6</v>
      </c>
      <c r="G19" s="224">
        <f t="shared" si="1"/>
        <v>118.25990021679652</v>
      </c>
      <c r="H19" s="224">
        <v>15978.3</v>
      </c>
      <c r="I19" s="224">
        <v>15243.7</v>
      </c>
      <c r="J19" s="224">
        <f t="shared" si="2"/>
        <v>104.81903999685115</v>
      </c>
      <c r="K19" s="224">
        <v>39378</v>
      </c>
      <c r="L19" s="224">
        <v>38438.800000000003</v>
      </c>
      <c r="M19" s="224">
        <f t="shared" si="3"/>
        <v>102.44336451710251</v>
      </c>
      <c r="N19" s="224">
        <f t="shared" si="6"/>
        <v>105323</v>
      </c>
      <c r="O19" s="224">
        <f t="shared" si="6"/>
        <v>95934.1</v>
      </c>
      <c r="P19" s="224">
        <f t="shared" si="4"/>
        <v>109.78682241246855</v>
      </c>
      <c r="Q19" s="312"/>
      <c r="R19" s="312"/>
      <c r="S19" s="312"/>
      <c r="T19" s="312"/>
      <c r="U19" s="312"/>
      <c r="V19" s="312"/>
      <c r="W19" s="312"/>
      <c r="X19" s="312"/>
      <c r="Y19" s="312"/>
      <c r="Z19" s="312"/>
    </row>
    <row r="20" spans="1:26" ht="14.25" customHeight="1">
      <c r="A20" s="72" t="s">
        <v>98</v>
      </c>
      <c r="B20" s="224">
        <f t="shared" si="5"/>
        <v>36714.6</v>
      </c>
      <c r="C20" s="224">
        <f t="shared" si="5"/>
        <v>17336</v>
      </c>
      <c r="D20" s="224">
        <f>B20/C20*100</f>
        <v>211.7824180895247</v>
      </c>
      <c r="E20" s="224">
        <v>29774.3</v>
      </c>
      <c r="F20" s="224">
        <v>11175.9</v>
      </c>
      <c r="G20" s="224">
        <f>E20/F20%</f>
        <v>266.4152327776734</v>
      </c>
      <c r="H20" s="224">
        <v>6940.3</v>
      </c>
      <c r="I20" s="224">
        <v>6160.1</v>
      </c>
      <c r="J20" s="224">
        <f t="shared" si="2"/>
        <v>112.66537880878556</v>
      </c>
      <c r="K20" s="224">
        <v>198541.8</v>
      </c>
      <c r="L20" s="224">
        <v>202831.1</v>
      </c>
      <c r="M20" s="224">
        <f t="shared" si="3"/>
        <v>97.885284850301545</v>
      </c>
      <c r="N20" s="224">
        <f t="shared" si="6"/>
        <v>235256.4</v>
      </c>
      <c r="O20" s="224">
        <f t="shared" si="6"/>
        <v>220167.1</v>
      </c>
      <c r="P20" s="224">
        <f t="shared" si="4"/>
        <v>106.85356713151054</v>
      </c>
      <c r="Q20" s="312"/>
      <c r="R20" s="312"/>
      <c r="S20" s="312"/>
      <c r="T20" s="312"/>
      <c r="U20" s="312"/>
      <c r="V20" s="312"/>
      <c r="W20" s="312"/>
      <c r="X20" s="312"/>
      <c r="Y20" s="312"/>
      <c r="Z20" s="312"/>
    </row>
    <row r="21" spans="1:26" ht="14.25" customHeight="1">
      <c r="A21" s="81" t="s">
        <v>99</v>
      </c>
      <c r="B21" s="224">
        <f>H21</f>
        <v>15501.6</v>
      </c>
      <c r="C21" s="224">
        <f t="shared" si="5"/>
        <v>15419.4</v>
      </c>
      <c r="D21" s="224">
        <f t="shared" si="0"/>
        <v>100.53309467294447</v>
      </c>
      <c r="E21" s="224" t="s">
        <v>162</v>
      </c>
      <c r="F21" s="224">
        <v>69.8</v>
      </c>
      <c r="G21" s="224" t="s">
        <v>162</v>
      </c>
      <c r="H21" s="224">
        <v>15501.6</v>
      </c>
      <c r="I21" s="224">
        <v>15349.6</v>
      </c>
      <c r="J21" s="224">
        <f t="shared" si="2"/>
        <v>100.99025381768905</v>
      </c>
      <c r="K21" s="224">
        <v>8117.2</v>
      </c>
      <c r="L21" s="224">
        <v>8125.1</v>
      </c>
      <c r="M21" s="224">
        <f t="shared" si="3"/>
        <v>99.902770427440885</v>
      </c>
      <c r="N21" s="224">
        <f t="shared" si="6"/>
        <v>23618.799999999999</v>
      </c>
      <c r="O21" s="224">
        <f t="shared" si="6"/>
        <v>23544.5</v>
      </c>
      <c r="P21" s="224">
        <f t="shared" si="4"/>
        <v>100.3155726390452</v>
      </c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pans="1:26" ht="14.25" customHeight="1">
      <c r="A22" s="72" t="s">
        <v>100</v>
      </c>
      <c r="B22" s="224">
        <f t="shared" si="5"/>
        <v>41825.5</v>
      </c>
      <c r="C22" s="224">
        <f t="shared" si="5"/>
        <v>40484.1</v>
      </c>
      <c r="D22" s="224">
        <f>B22/C22*100</f>
        <v>103.31339958156411</v>
      </c>
      <c r="E22" s="224">
        <v>10308.799999999999</v>
      </c>
      <c r="F22" s="224">
        <v>10027.799999999999</v>
      </c>
      <c r="G22" s="224">
        <f t="shared" si="1"/>
        <v>102.80220985659865</v>
      </c>
      <c r="H22" s="224">
        <v>31516.7</v>
      </c>
      <c r="I22" s="224">
        <v>30456.3</v>
      </c>
      <c r="J22" s="224">
        <f t="shared" si="2"/>
        <v>103.48170985970063</v>
      </c>
      <c r="K22" s="224">
        <v>63430.5</v>
      </c>
      <c r="L22" s="224">
        <v>61649.7</v>
      </c>
      <c r="M22" s="224">
        <f t="shared" si="3"/>
        <v>102.88857853322888</v>
      </c>
      <c r="N22" s="224">
        <f t="shared" si="6"/>
        <v>105256</v>
      </c>
      <c r="O22" s="224">
        <f t="shared" si="6"/>
        <v>102133.79999999999</v>
      </c>
      <c r="P22" s="224">
        <f t="shared" si="4"/>
        <v>103.0569703663234</v>
      </c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spans="1:26">
      <c r="A23" s="72" t="s">
        <v>101</v>
      </c>
      <c r="B23" s="224">
        <f>H23</f>
        <v>16.8</v>
      </c>
      <c r="C23" s="224" t="s">
        <v>162</v>
      </c>
      <c r="D23" s="224" t="s">
        <v>162</v>
      </c>
      <c r="E23" s="224" t="s">
        <v>162</v>
      </c>
      <c r="F23" s="224" t="s">
        <v>162</v>
      </c>
      <c r="G23" s="224" t="s">
        <v>162</v>
      </c>
      <c r="H23" s="224">
        <v>16.8</v>
      </c>
      <c r="I23" s="224" t="s">
        <v>162</v>
      </c>
      <c r="J23" s="224" t="s">
        <v>162</v>
      </c>
      <c r="K23" s="224">
        <v>36.299999999999997</v>
      </c>
      <c r="L23" s="224">
        <v>53.2</v>
      </c>
      <c r="M23" s="224">
        <f t="shared" si="3"/>
        <v>68.233082706766908</v>
      </c>
      <c r="N23" s="224">
        <f>B23+K23</f>
        <v>53.099999999999994</v>
      </c>
      <c r="O23" s="224">
        <f>L23</f>
        <v>53.2</v>
      </c>
      <c r="P23" s="224">
        <f t="shared" si="4"/>
        <v>99.812030075187948</v>
      </c>
      <c r="Q23" s="312"/>
      <c r="R23" s="169"/>
      <c r="S23" s="169"/>
      <c r="T23" s="169"/>
      <c r="U23" s="169"/>
      <c r="V23" s="312"/>
      <c r="W23" s="169"/>
      <c r="X23" s="312"/>
      <c r="Y23" s="312"/>
      <c r="Z23" s="312"/>
    </row>
    <row r="24" spans="1:26">
      <c r="A24" s="72" t="s">
        <v>102</v>
      </c>
      <c r="B24" s="224" t="s">
        <v>162</v>
      </c>
      <c r="C24" s="224">
        <f>I24</f>
        <v>0.5</v>
      </c>
      <c r="D24" s="224" t="s">
        <v>162</v>
      </c>
      <c r="E24" s="224" t="s">
        <v>162</v>
      </c>
      <c r="F24" s="224" t="s">
        <v>162</v>
      </c>
      <c r="G24" s="224" t="s">
        <v>162</v>
      </c>
      <c r="H24" s="224" t="s">
        <v>162</v>
      </c>
      <c r="I24" s="224">
        <v>0.5</v>
      </c>
      <c r="J24" s="224" t="s">
        <v>162</v>
      </c>
      <c r="K24" s="224">
        <v>141.19999999999999</v>
      </c>
      <c r="L24" s="224">
        <v>92.6</v>
      </c>
      <c r="M24" s="224">
        <f t="shared" si="3"/>
        <v>152.48380129589631</v>
      </c>
      <c r="N24" s="224">
        <f>K24</f>
        <v>141.19999999999999</v>
      </c>
      <c r="O24" s="224">
        <f t="shared" si="6"/>
        <v>93.1</v>
      </c>
      <c r="P24" s="224">
        <f t="shared" si="4"/>
        <v>151.66487647690653</v>
      </c>
      <c r="Q24" s="312"/>
      <c r="R24" s="169"/>
      <c r="S24" s="169"/>
      <c r="T24" s="169"/>
      <c r="U24" s="312"/>
      <c r="V24" s="312"/>
      <c r="W24" s="312"/>
      <c r="X24" s="312"/>
      <c r="Y24" s="312"/>
      <c r="Z24" s="312"/>
    </row>
    <row r="25" spans="1:26">
      <c r="A25" s="74" t="s">
        <v>103</v>
      </c>
      <c r="B25" s="222">
        <f t="shared" si="5"/>
        <v>6964.8</v>
      </c>
      <c r="C25" s="222">
        <f t="shared" si="5"/>
        <v>6375.5</v>
      </c>
      <c r="D25" s="222">
        <f>B25/C25*100</f>
        <v>109.24319661203043</v>
      </c>
      <c r="E25" s="222">
        <v>5966</v>
      </c>
      <c r="F25" s="222">
        <v>5376.7</v>
      </c>
      <c r="G25" s="222">
        <f t="shared" ref="G25" si="7">E25/F25%</f>
        <v>110.96025443115667</v>
      </c>
      <c r="H25" s="222">
        <v>998.8</v>
      </c>
      <c r="I25" s="222">
        <v>998.8</v>
      </c>
      <c r="J25" s="222">
        <v>100</v>
      </c>
      <c r="K25" s="222">
        <v>11233</v>
      </c>
      <c r="L25" s="222">
        <v>11043</v>
      </c>
      <c r="M25" s="222">
        <f>K25/L25%</f>
        <v>101.72054695282078</v>
      </c>
      <c r="N25" s="222">
        <f t="shared" si="6"/>
        <v>18197.8</v>
      </c>
      <c r="O25" s="222">
        <f t="shared" si="6"/>
        <v>17418.5</v>
      </c>
      <c r="P25" s="222">
        <f>N25/O25*100</f>
        <v>104.47397881562705</v>
      </c>
      <c r="Q25" s="312"/>
    </row>
    <row r="26" spans="1:26">
      <c r="H26" s="99"/>
      <c r="I26" s="99"/>
    </row>
    <row r="27" spans="1:26">
      <c r="A27" s="308"/>
      <c r="D27" s="100"/>
    </row>
    <row r="29" spans="1:26">
      <c r="D29" s="100"/>
    </row>
  </sheetData>
  <mergeCells count="8">
    <mergeCell ref="A1:P1"/>
    <mergeCell ref="N3:P4"/>
    <mergeCell ref="E4:G4"/>
    <mergeCell ref="H4:J4"/>
    <mergeCell ref="A3:A5"/>
    <mergeCell ref="B3:D4"/>
    <mergeCell ref="E3:J3"/>
    <mergeCell ref="K3:M4"/>
  </mergeCells>
  <pageMargins left="0.51181102362204722" right="0.47244094488188981" top="0.59055118110236227" bottom="0.59055118110236227" header="0" footer="0.39370078740157483"/>
  <pageSetup paperSize="9" scale="81" firstPageNumber="4" orientation="landscape" useFirstPageNumber="1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12</vt:i4>
      </vt:variant>
    </vt:vector>
  </HeadingPairs>
  <TitlesOfParts>
    <vt:vector size="31" baseType="lpstr">
      <vt:lpstr>Обложка</vt:lpstr>
      <vt:lpstr>Усл.обозначения</vt:lpstr>
      <vt:lpstr>Содержание </vt:lpstr>
      <vt:lpstr>1.</vt:lpstr>
      <vt:lpstr>2.1</vt:lpstr>
      <vt:lpstr>2.2</vt:lpstr>
      <vt:lpstr>2.3</vt:lpstr>
      <vt:lpstr>2.4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'10'!Заголовки_для_печати</vt:lpstr>
      <vt:lpstr>'2.1'!Заголовки_для_печати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'1.'!Область_печати</vt:lpstr>
      <vt:lpstr>'12'!Область_печати</vt:lpstr>
      <vt:lpstr>'2.1'!Область_печати</vt:lpstr>
      <vt:lpstr>'7'!Область_печати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2024-05-13T05:25:17Z</dcterms:modified>
</cp:coreProperties>
</file>